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сентябрь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16" i="1" l="1"/>
  <c r="B16" i="1"/>
  <c r="A16" i="1"/>
  <c r="E9" i="1" l="1"/>
  <c r="J9" i="1" l="1"/>
  <c r="C16" i="1" l="1"/>
  <c r="G16" i="1" l="1"/>
  <c r="A13" i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2023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<sst xmlns="http://schemas.openxmlformats.org/spreadsheetml/2006/main" count="24" uniqueCount="21">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</sst>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2;&#1077;&#1085;&#1099;/&#1088;&#1072;&#1089;&#1095;&#1077;&#1090;%20&#1085;&#1077;&#1088;&#1077;&#1075;%20&#1094;&#1077;&#1085;%202023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55;&#1086;&#1090;&#1077;&#1088;&#1080;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 и передача"/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сентябрь 2023"/>
      <sheetName val="октябрь 2023"/>
      <sheetName val="ноябрь 2023"/>
      <sheetName val="декабрь 2023"/>
    </sheetNames>
    <sheetDataSet>
      <sheetData sheetId="0">
        <row r="7">
          <cell r="I7">
            <v>316470.23</v>
          </cell>
          <cell r="J7">
            <v>236019.505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о балансу и сверхбаланса"/>
    </sheetNames>
    <sheetDataSet>
      <sheetData sheetId="0"/>
      <sheetData sheetId="1">
        <row r="4">
          <cell r="H4">
            <v>53853756</v>
          </cell>
          <cell r="J4">
            <v>45203264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171951.93900000001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sqref="A1:M1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45170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1.9150100000000001</v>
      </c>
      <c r="F6" s="22"/>
      <c r="G6" s="22"/>
      <c r="H6" s="22"/>
      <c r="I6" s="23"/>
      <c r="J6" s="20">
        <v>1.9150100000000001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5.3800000000000002E-3</v>
      </c>
      <c r="F7" s="22"/>
      <c r="G7" s="22"/>
      <c r="H7" s="22"/>
      <c r="I7" s="23"/>
      <c r="J7" s="20">
        <v>5.3800000000000002E-3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2.751E-2</v>
      </c>
      <c r="F8" s="22"/>
      <c r="G8" s="22"/>
      <c r="H8" s="22"/>
      <c r="I8" s="23"/>
      <c r="J8" s="20">
        <v>9.7850000000000006E-2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1.9479</v>
      </c>
      <c r="F9" s="37"/>
      <c r="G9" s="37"/>
      <c r="H9" s="37"/>
      <c r="I9" s="38"/>
      <c r="J9" s="39">
        <f>SUM(J6:M8)</f>
        <v>2.01824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45170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цен'!$J$7*1000</f>
        <v>236019505</v>
      </c>
      <c r="B16" s="9">
        <f>'[3]Приложение №2. Свод с актами БУ'!$Y$242*1000</f>
        <v>171951939</v>
      </c>
      <c r="C16" s="10">
        <f>A16-B16</f>
        <v>64067566</v>
      </c>
      <c r="D16" s="42">
        <f>'[2]по балансу и сверхбаланса'!$J$4</f>
        <v>45203264</v>
      </c>
      <c r="E16" s="43"/>
      <c r="F16" s="44"/>
      <c r="G16" s="10">
        <f>C16-D16</f>
        <v>18864302</v>
      </c>
    </row>
    <row r="17" spans="3:6" x14ac:dyDescent="0.25">
      <c r="E17" s="12"/>
      <c r="F17" s="12"/>
    </row>
    <row r="22" spans="3:6" x14ac:dyDescent="0.25">
      <c r="C22" s="12"/>
    </row>
    <row r="23" spans="3:6" x14ac:dyDescent="0.25">
      <c r="C23" s="12"/>
    </row>
    <row r="27" spans="3:6" x14ac:dyDescent="0.25">
      <c r="E27" s="12"/>
    </row>
  </sheetData>
  <sheetProtection algorithmName="SHA-512" hashValue="VZIgyPmpeoVg4dTN0XLh4pqsFSW2r7kkw0w4GJFRbvjnki8sEia7c41AzycFmLbt/zUHN8/tlbsh8VnxSzYXjQ==" saltValue="JW94PSbgKbPnWOpFiTlq8g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2023-10-29T09:21:16Z</dcterms:modified>
</cp:coreProperties>
</file>