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D16" i="1" l="1"/>
  <c r="B16" i="1"/>
  <c r="A16" i="1"/>
  <c r="C16" i="1" l="1"/>
  <c r="A13" i="1" l="1"/>
  <c r="G16" i="1"/>
  <c r="J9" i="1" l="1"/>
  <c r="E9" i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2021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<sst xmlns="http://schemas.openxmlformats.org/spreadsheetml/2006/main" count="24" uniqueCount="21">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</sst>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2;&#1077;&#1085;&#1099;/&#1088;&#1072;&#1089;&#1095;&#1077;&#1090;%20&#1085;&#1077;&#1088;&#1077;&#1075;%20&#1094;&#1077;&#1085;_2021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5;&#1086;&#1090;&#1077;&#1088;&#1080;/&#1055;&#1086;&#1090;&#1077;&#1088;&#108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составляющие цен_январь 2021"/>
      <sheetName val="составляющие цен_февраль 2021"/>
      <sheetName val="составляющие цен_март 2021"/>
      <sheetName val="составляющие цен_апрель 2021"/>
      <sheetName val="составляющие цен_май 2021"/>
      <sheetName val="составляющие цен_июнь 2021"/>
      <sheetName val="составляющие цен_июль 2021"/>
      <sheetName val="составляющие цен_август 2021"/>
      <sheetName val="составляющие цен_сентябрь 2021"/>
      <sheetName val="составляющие цен_октябрь 2021"/>
      <sheetName val="составляющие цен_ноябрь 2021"/>
      <sheetName val="составляющие цен_декабрь 2021"/>
    </sheetNames>
    <sheetDataSet>
      <sheetData sheetId="0">
        <row r="7">
          <cell r="I7">
            <v>275067.23100000003</v>
          </cell>
          <cell r="K7">
            <v>280459.96000000002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 учета убытков прошлых лет"/>
      <sheetName val="по балансу и сверхбаланса"/>
      <sheetName val="С учетом убытков прошлых лет"/>
    </sheetNames>
    <sheetDataSet>
      <sheetData sheetId="0"/>
      <sheetData sheetId="1">
        <row r="4">
          <cell r="I4">
            <v>42579594</v>
          </cell>
          <cell r="K4">
            <v>59945229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6742">
          <cell r="AMZ6742">
            <v>181239175.35999998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sqref="A1:M1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 x14ac:dyDescent="0.25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48">
        <v>44470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9" t="s">
        <v>2</v>
      </c>
      <c r="F5" s="49"/>
      <c r="G5" s="49"/>
      <c r="H5" s="49"/>
      <c r="I5" s="49"/>
      <c r="J5" s="49" t="s">
        <v>3</v>
      </c>
      <c r="K5" s="49"/>
      <c r="L5" s="49"/>
      <c r="M5" s="49"/>
    </row>
    <row r="6" spans="1:13" ht="31.5" x14ac:dyDescent="0.25">
      <c r="A6" s="26" t="s">
        <v>4</v>
      </c>
      <c r="B6" s="27"/>
      <c r="C6" s="28"/>
      <c r="D6" s="11" t="s">
        <v>5</v>
      </c>
      <c r="E6" s="29">
        <v>1.55548</v>
      </c>
      <c r="F6" s="30"/>
      <c r="G6" s="30"/>
      <c r="H6" s="30"/>
      <c r="I6" s="31"/>
      <c r="J6" s="32">
        <v>1.55548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v>6.4599999999999996E-3</v>
      </c>
      <c r="F7" s="30"/>
      <c r="G7" s="30"/>
      <c r="H7" s="30"/>
      <c r="I7" s="31"/>
      <c r="J7" s="32">
        <v>6.4599999999999996E-3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v>2.2339999999999999E-2</v>
      </c>
      <c r="F8" s="30"/>
      <c r="G8" s="30"/>
      <c r="H8" s="30"/>
      <c r="I8" s="31"/>
      <c r="J8" s="32">
        <v>0.19164</v>
      </c>
      <c r="K8" s="32"/>
      <c r="L8" s="32"/>
      <c r="M8" s="32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1.5842799999999999</v>
      </c>
      <c r="F9" s="37"/>
      <c r="G9" s="37"/>
      <c r="H9" s="37"/>
      <c r="I9" s="38"/>
      <c r="J9" s="39">
        <f>SUM(J6:M8)</f>
        <v>1.7535799999999999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44470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'[1]расчет цен'!$K$7*1000</f>
        <v>280459960</v>
      </c>
      <c r="B16" s="9">
        <f>[3]Чеченэнерго!$AMZ$6742</f>
        <v>181239175.35999998</v>
      </c>
      <c r="C16" s="10">
        <f>A16-B16</f>
        <v>99220784.640000015</v>
      </c>
      <c r="D16" s="13">
        <f>'[2]по балансу и сверхбаланса'!$K$4</f>
        <v>59945229</v>
      </c>
      <c r="E16" s="14"/>
      <c r="F16" s="15"/>
      <c r="G16" s="10">
        <f>C16-D16</f>
        <v>39275555.640000015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2021-11-26T15:57:20Z</dcterms:modified>
</cp:coreProperties>
</file>