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март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D16" i="1" l="1"/>
  <c r="A16" i="1"/>
  <c r="B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<sst xmlns="http://schemas.openxmlformats.org/spreadsheetml/2006/main" count="24" uniqueCount="21">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</sst>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82;&#1086;&#1084;&#1087;&#1077;&#1085;&#1089;&#1072;&#1094;&#1080;&#1103;%20&#1087;&#1086;&#1090;&#1077;&#1088;&#1100;%20&#1063;&#1077;&#1095;&#1077;&#1085;&#1101;&#1085;&#1077;&#1088;&#1075;&#1086;%2020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4;&#1072;&#1088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40;&#1082;&#1090;%20&#1082;&#1086;&#1084;&#1087;&#1077;&#1085;&#1089;&#1072;&#1094;&#1080;&#1103;%20&#1087;&#1086;&#1090;&#1077;&#1088;&#1100;%20&#1063;&#1077;&#1095;&#1077;&#1085;&#1101;&#1085;&#1077;&#1088;&#1075;&#1086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C7">
            <v>318231.75400000002</v>
          </cell>
          <cell r="D7">
            <v>296227.99400000001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">
          <cell r="H7">
            <v>132300</v>
          </cell>
          <cell r="Q7">
            <v>201834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200304.269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 refreshError="1"/>
      <sheetData sheetId="1"/>
      <sheetData sheetId="2">
        <row r="12">
          <cell r="B12">
            <v>64645799.999999993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sqref="A1:M1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44958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1.8596600000000001</v>
      </c>
      <c r="F6" s="22"/>
      <c r="G6" s="22"/>
      <c r="H6" s="22"/>
      <c r="I6" s="23"/>
      <c r="J6" s="20">
        <v>1.8596600000000001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4.8399999999999997E-3</v>
      </c>
      <c r="F7" s="22"/>
      <c r="G7" s="22"/>
      <c r="H7" s="22"/>
      <c r="I7" s="23"/>
      <c r="J7" s="20">
        <v>4.8399999999999997E-3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2.751E-2</v>
      </c>
      <c r="F8" s="22"/>
      <c r="G8" s="22"/>
      <c r="H8" s="22"/>
      <c r="I8" s="23"/>
      <c r="J8" s="20">
        <v>9.7850000000000006E-2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1.89201</v>
      </c>
      <c r="F9" s="37"/>
      <c r="G9" s="37"/>
      <c r="H9" s="37"/>
      <c r="I9" s="38"/>
      <c r="J9" s="39">
        <f>SUM(J6:M8)</f>
        <v>1.96235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44986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цен'!$D$7*1000</f>
        <v>296227994</v>
      </c>
      <c r="B16" s="9">
        <f>'[3]Приложение №2. Свод с актами БУ'!$Y$242*1000</f>
        <v>200304269</v>
      </c>
      <c r="C16" s="10">
        <f>A16-B16</f>
        <v>95923725</v>
      </c>
      <c r="D16" s="42">
        <f>[4]Март!$B$12+[2]Лист1!$H$7+[2]Лист1!$Q$7</f>
        <v>64979933.999999993</v>
      </c>
      <c r="E16" s="43"/>
      <c r="F16" s="44"/>
      <c r="G16" s="10">
        <f>C16-D16</f>
        <v>30943791.000000007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algorithmName="SHA-512" hashValue="uGrGcYTxrqjs4NTeV6rypGbuWMrAFQjo/HIDyF9/a7bFszdDW2oTULrfVcEtHvgt45sL+6pFj6oK9UpkO1tU1A==" saltValue="rAG448/Dp1nRg91Xa65ApQ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2023-05-09T16:15:35Z</dcterms:modified>
</cp:coreProperties>
</file>