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энергосбыт\2023\СМИ\Информация для опубликования\июнь\"/>
    </mc:Choice>
  </mc:AlternateContent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D16" i="1" l="1"/>
  <c r="A16" i="1"/>
  <c r="B16" i="1"/>
  <c r="E9" i="1" l="1"/>
  <c r="J9" i="1" l="1"/>
  <c r="C16" i="1" l="1"/>
  <c r="G16" i="1" l="1"/>
  <c r="A13" i="1"/>
</calcChain>
</file>

<file path=xl/comments1.xml><?xml version="1.0" encoding="utf-8"?>
<comments xmlns="http://schemas.openxmlformats.org/spreadsheetml/2006/main">
  <authors>
    <author>Admin</author>
  </authors>
  <commentList>
    <comment ref="D16" authorId="0" shape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2023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<sst xmlns="http://schemas.openxmlformats.org/spreadsheetml/2006/main" count="24" uniqueCount="21">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</sst>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62;&#1077;&#1085;&#1099;/&#1088;&#1072;&#1089;&#1095;&#1077;&#1090;%20&#1085;&#1077;&#1088;&#1077;&#1075;%20&#1094;&#1077;&#1085;%202023%20(1&#1062;&#105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6;&#1090;&#1077;&#1088;&#1080;/&#1055;&#1086;&#1090;&#1077;&#1088;&#1080;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3/&#1055;&#1088;&#1080;&#1083;&#1086;&#1078;&#1077;&#1085;&#1080;&#1077;%202/&#1055;&#1088;&#1080;&#1083;&#1086;&#1078;&#1077;&#1085;&#1080;&#1077;%20&#8470;2.%20&#1057;&#1074;&#1086;&#1076;%20&#1089;%20&#1072;&#1082;&#1090;&#1072;&#1084;&#1080;%20&#1041;&#1059;%20&#1080;&#1102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 и передача"/>
      <sheetName val="январь 2023"/>
      <sheetName val="февраль 2023"/>
      <sheetName val="март 2023"/>
      <sheetName val="апрель 2023"/>
      <sheetName val="май 2023"/>
      <sheetName val="июнь 2023"/>
      <sheetName val="июль 2023"/>
      <sheetName val="август 2023"/>
      <sheetName val="сентябрь 2023"/>
      <sheetName val="октябрь 2023"/>
      <sheetName val="ноябрь 2023"/>
      <sheetName val="декабрь 2023"/>
    </sheetNames>
    <sheetDataSet>
      <sheetData sheetId="0">
        <row r="7">
          <cell r="F7">
            <v>250192.91099999999</v>
          </cell>
          <cell r="G7">
            <v>233741.576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ери"/>
      <sheetName val="по балансу и сверхбаланса"/>
    </sheetNames>
    <sheetDataSet>
      <sheetData sheetId="0" refreshError="1"/>
      <sheetData sheetId="1">
        <row r="4">
          <cell r="G4">
            <v>45319646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№2. Свод с актами БУ"/>
    </sheetNames>
    <sheetDataSet>
      <sheetData sheetId="0">
        <row r="242">
          <cell r="Y242">
            <v>169047.35500000001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7"/>
  <sheetViews>
    <sheetView tabSelected="1" topLeftCell="A4" zoomScaleNormal="100" workbookViewId="0">
      <selection activeCell="D18" sqref="D18"/>
    </sheetView>
  </sheetViews>
  <sheetFormatPr defaultColWidth="9.140625"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42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47.25" customHeight="1" x14ac:dyDescent="0.25">
      <c r="A2" s="44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x14ac:dyDescent="0.25">
      <c r="A4" s="48">
        <v>45078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9" t="s">
        <v>2</v>
      </c>
      <c r="F5" s="49"/>
      <c r="G5" s="49"/>
      <c r="H5" s="49"/>
      <c r="I5" s="49"/>
      <c r="J5" s="49" t="s">
        <v>3</v>
      </c>
      <c r="K5" s="49"/>
      <c r="L5" s="49"/>
      <c r="M5" s="49"/>
    </row>
    <row r="6" spans="1:13" ht="31.5" x14ac:dyDescent="0.25">
      <c r="A6" s="26" t="s">
        <v>4</v>
      </c>
      <c r="B6" s="27"/>
      <c r="C6" s="28"/>
      <c r="D6" s="11" t="s">
        <v>5</v>
      </c>
      <c r="E6" s="29">
        <v>1.91174</v>
      </c>
      <c r="F6" s="30"/>
      <c r="G6" s="30"/>
      <c r="H6" s="30"/>
      <c r="I6" s="31"/>
      <c r="J6" s="32">
        <v>1.91174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v>4.8500000000000001E-3</v>
      </c>
      <c r="F7" s="30"/>
      <c r="G7" s="30"/>
      <c r="H7" s="30"/>
      <c r="I7" s="31"/>
      <c r="J7" s="32">
        <v>4.8500000000000001E-3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v>2.751E-2</v>
      </c>
      <c r="F8" s="30"/>
      <c r="G8" s="30"/>
      <c r="H8" s="30"/>
      <c r="I8" s="31"/>
      <c r="J8" s="32">
        <v>9.7850000000000006E-2</v>
      </c>
      <c r="K8" s="32"/>
      <c r="L8" s="32"/>
      <c r="M8" s="32"/>
    </row>
    <row r="9" spans="1:13" ht="31.5" x14ac:dyDescent="0.25">
      <c r="A9" s="33" t="s">
        <v>8</v>
      </c>
      <c r="B9" s="34"/>
      <c r="C9" s="35"/>
      <c r="D9" s="3" t="s">
        <v>5</v>
      </c>
      <c r="E9" s="36">
        <f>SUM(E6:I8)</f>
        <v>1.9440999999999999</v>
      </c>
      <c r="F9" s="37"/>
      <c r="G9" s="37"/>
      <c r="H9" s="37"/>
      <c r="I9" s="38"/>
      <c r="J9" s="39">
        <f>SUM(J6:M8)</f>
        <v>2.01444</v>
      </c>
      <c r="K9" s="39"/>
      <c r="L9" s="39"/>
      <c r="M9" s="39"/>
    </row>
    <row r="10" spans="1:13" ht="39" customHeight="1" x14ac:dyDescent="0.25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45078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'[1]расчет цен'!$G$7*1000</f>
        <v>233741576</v>
      </c>
      <c r="B16" s="9">
        <f>'[3]Приложение №2. Свод с актами БУ'!$Y$242*1000</f>
        <v>169047355</v>
      </c>
      <c r="C16" s="10">
        <f>A16-B16</f>
        <v>64694221</v>
      </c>
      <c r="D16" s="13">
        <f>'[2]по балансу и сверхбаланса'!$G$4</f>
        <v>45319646</v>
      </c>
      <c r="E16" s="14"/>
      <c r="F16" s="15"/>
      <c r="G16" s="10">
        <f>C16-D16</f>
        <v>19374575</v>
      </c>
    </row>
    <row r="17" spans="3:6" x14ac:dyDescent="0.25">
      <c r="E17" s="12"/>
      <c r="F17" s="12"/>
    </row>
    <row r="22" spans="3:6" x14ac:dyDescent="0.25">
      <c r="C22" s="12"/>
    </row>
    <row r="23" spans="3:6" x14ac:dyDescent="0.25">
      <c r="C23" s="12"/>
    </row>
    <row r="27" spans="3:6" x14ac:dyDescent="0.25">
      <c r="E27" s="12"/>
    </row>
  </sheetData>
  <sheetProtection algorithmName="SHA-512" hashValue="vdnnjJi8rP5Y55wC3c9LlNqFCW5ipOo0971ktHswK8aAjnn3TsGNmrvZsBngzf8u+5632+gN/6FF3nA4ckmoRA==" saltValue="h2foD5aYxO99ohoRu6gMgQ==" spinCount="100000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2023-07-24T11:45:18Z</dcterms:modified>
</cp:coreProperties>
</file>