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июль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7" i="1" l="1"/>
  <c r="B17" i="1" l="1"/>
  <c r="A17" i="1"/>
  <c r="E10" i="1" l="1"/>
  <c r="C17" i="1" l="1"/>
  <c r="J8" i="1"/>
  <c r="J7" i="1" l="1"/>
  <c r="J6" i="1"/>
  <c r="J10" i="1" s="1"/>
  <c r="G17" i="1" l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<sst xmlns="http://schemas.openxmlformats.org/spreadsheetml/2006/main" count="26" uniqueCount="22">
  <si>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</si>
  <si>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</si>
  <si>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</si>
  <si>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</si>
  <si>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</si>
  <si>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</si>
  <si>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</si>
  <si>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</si>
  <si>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</si>
  <si>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</si>
  <si>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</si>
  <si>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</si>
  <si>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</si>
  <si>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</si>
  <si>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</si>
  <si>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</si>
  <si>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</si>
  <si>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</si>
  <si>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</si>
  <si>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</si>
  <si>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руб./МВт*ч без НДС</t>
  </si>
  <si>
    <t>плата за услуги по управлению изменением режима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</si>
</sst>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82;&#1086;&#1084;&#1087;&#1077;&#1085;&#1089;&#1072;&#1094;&#1080;&#1103;%20&#1087;&#1086;&#1090;&#1077;&#1088;&#1100;%20&#1063;&#1077;&#1095;&#1077;&#1085;&#1101;&#1085;&#1077;&#1088;&#1075;&#1086;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55;&#1086;&#1090;&#1077;&#1088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1">
          <cell r="B11">
            <v>348650757</v>
          </cell>
          <cell r="T11">
            <v>645191</v>
          </cell>
          <cell r="Y11">
            <v>212834376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/>
      <sheetData sheetId="1">
        <row r="4">
          <cell r="H4">
            <v>53046098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4" zoomScaleNormal="100" workbookViewId="0">
      <selection activeCell="J9" sqref="J9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7.25" customHeight="1" x14ac:dyDescent="0.25">
      <c r="A2" s="19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1" t="s">
        <v>19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3">
        <v>45839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96.75" customHeight="1" x14ac:dyDescent="0.25">
      <c r="A5" s="27" t="s">
        <v>0</v>
      </c>
      <c r="B5" s="28"/>
      <c r="C5" s="29"/>
      <c r="D5" s="11" t="s">
        <v>1</v>
      </c>
      <c r="E5" s="30" t="s">
        <v>2</v>
      </c>
      <c r="F5" s="30"/>
      <c r="G5" s="30"/>
      <c r="H5" s="30"/>
      <c r="I5" s="30"/>
      <c r="J5" s="13" t="s">
        <v>3</v>
      </c>
    </row>
    <row r="6" spans="1:10" ht="31.5" x14ac:dyDescent="0.25">
      <c r="A6" s="27" t="s">
        <v>4</v>
      </c>
      <c r="B6" s="28"/>
      <c r="C6" s="29"/>
      <c r="D6" s="11" t="s">
        <v>20</v>
      </c>
      <c r="E6" s="24">
        <v>2847.13</v>
      </c>
      <c r="F6" s="25"/>
      <c r="G6" s="25"/>
      <c r="H6" s="25"/>
      <c r="I6" s="26"/>
      <c r="J6" s="15">
        <f>E6</f>
        <v>2847.13</v>
      </c>
    </row>
    <row r="7" spans="1:10" ht="31.5" x14ac:dyDescent="0.25">
      <c r="A7" s="27" t="s">
        <v>5</v>
      </c>
      <c r="B7" s="28"/>
      <c r="C7" s="29"/>
      <c r="D7" s="14" t="s">
        <v>20</v>
      </c>
      <c r="E7" s="24">
        <v>5.36</v>
      </c>
      <c r="F7" s="25"/>
      <c r="G7" s="25"/>
      <c r="H7" s="25"/>
      <c r="I7" s="26"/>
      <c r="J7" s="15">
        <f>E7</f>
        <v>5.36</v>
      </c>
    </row>
    <row r="8" spans="1:10" ht="31.5" customHeight="1" x14ac:dyDescent="0.25">
      <c r="A8" s="27" t="s">
        <v>21</v>
      </c>
      <c r="B8" s="28"/>
      <c r="C8" s="29"/>
      <c r="D8" s="14" t="s">
        <v>20</v>
      </c>
      <c r="E8" s="24">
        <v>0</v>
      </c>
      <c r="F8" s="25"/>
      <c r="G8" s="25"/>
      <c r="H8" s="25"/>
      <c r="I8" s="26"/>
      <c r="J8" s="15">
        <f>E8</f>
        <v>0</v>
      </c>
    </row>
    <row r="9" spans="1:10" ht="31.5" customHeight="1" x14ac:dyDescent="0.25">
      <c r="A9" s="27" t="s">
        <v>6</v>
      </c>
      <c r="B9" s="28"/>
      <c r="C9" s="29"/>
      <c r="D9" s="14" t="s">
        <v>20</v>
      </c>
      <c r="E9" s="24">
        <v>41.65</v>
      </c>
      <c r="F9" s="25"/>
      <c r="G9" s="25"/>
      <c r="H9" s="25"/>
      <c r="I9" s="26"/>
      <c r="J9" s="15">
        <v>164.36</v>
      </c>
    </row>
    <row r="10" spans="1:10" ht="31.5" x14ac:dyDescent="0.25">
      <c r="A10" s="36" t="s">
        <v>7</v>
      </c>
      <c r="B10" s="37"/>
      <c r="C10" s="38"/>
      <c r="D10" s="3" t="s">
        <v>20</v>
      </c>
      <c r="E10" s="39">
        <f>SUM(E6:I9)</f>
        <v>2894.1400000000003</v>
      </c>
      <c r="F10" s="40"/>
      <c r="G10" s="40"/>
      <c r="H10" s="40"/>
      <c r="I10" s="41"/>
      <c r="J10" s="16">
        <f>SUM(J6:J9)</f>
        <v>3016.8500000000004</v>
      </c>
    </row>
    <row r="11" spans="1:10" ht="39" customHeight="1" x14ac:dyDescent="0.25">
      <c r="A11" s="42" t="s">
        <v>8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66.75" customHeight="1" x14ac:dyDescent="0.25">
      <c r="A12" s="34" t="s">
        <v>9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45839</v>
      </c>
      <c r="B14" s="31" t="s">
        <v>17</v>
      </c>
      <c r="C14" s="32"/>
      <c r="D14" s="32"/>
      <c r="E14" s="32"/>
      <c r="F14" s="32"/>
      <c r="G14" s="33"/>
    </row>
    <row r="15" spans="1:10" x14ac:dyDescent="0.25">
      <c r="A15" s="47" t="s">
        <v>11</v>
      </c>
      <c r="B15" s="47" t="s">
        <v>12</v>
      </c>
      <c r="C15" s="48" t="s">
        <v>13</v>
      </c>
      <c r="D15" s="48"/>
      <c r="E15" s="48"/>
      <c r="F15" s="48"/>
      <c r="G15" s="48"/>
    </row>
    <row r="16" spans="1:10" ht="82.5" customHeight="1" x14ac:dyDescent="0.25">
      <c r="A16" s="47"/>
      <c r="B16" s="47"/>
      <c r="C16" s="6" t="s">
        <v>14</v>
      </c>
      <c r="D16" s="49" t="s">
        <v>15</v>
      </c>
      <c r="E16" s="50"/>
      <c r="F16" s="51"/>
      <c r="G16" s="7" t="s">
        <v>16</v>
      </c>
    </row>
    <row r="17" spans="1:7" x14ac:dyDescent="0.25">
      <c r="A17" s="9">
        <f>[1]Лист1!$B$11</f>
        <v>348650757</v>
      </c>
      <c r="B17" s="9">
        <f>[1]Лист1!$Y$11+[1]Лист1!$T$11</f>
        <v>213479567</v>
      </c>
      <c r="C17" s="10">
        <f>A17-B17</f>
        <v>135171190</v>
      </c>
      <c r="D17" s="44">
        <f>'[2]по балансу и сверхбаланса'!$H$4</f>
        <v>53046098</v>
      </c>
      <c r="E17" s="45"/>
      <c r="F17" s="46"/>
      <c r="G17" s="10">
        <f>C17-D17</f>
        <v>82125092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algorithmName="SHA-512" hashValue="92djuNnfO79ASqMNAyAHlsSauWijKl7wGJdUcPWcBaASKue+713bigLRqwCz87YRbrbLmC1Hr9dMLq9AJilMrA==" saltValue="5OZUI3hkGwuNEnccDffaPA==" spinCount="100000" sheet="1" objects="1" scenarios="1"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8:C8"/>
    <mergeCell ref="E8:I8"/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Фатима Мухаджиева</cp:lastModifiedBy>
  <cp:lastPrinted>2017-08-16T10:41:52Z</cp:lastPrinted>
  <dcterms:created xsi:type="dcterms:W3CDTF">2017-08-16T10:26:16Z</dcterms:created>
  <dcterms:modified xsi:type="dcterms:W3CDTF">2025-08-25T12:32:39Z</dcterms:modified>
</cp:coreProperties>
</file>