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январь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  <externalReference r:id="rId4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5" i="16" l="1"/>
  <c r="C14" i="16" l="1"/>
  <c r="C13" i="16"/>
  <c r="C12" i="16"/>
  <c r="C11" i="16"/>
  <c r="C6" i="16"/>
  <c r="C4" i="16"/>
  <c r="C10" i="16" l="1"/>
  <c r="C9" i="16"/>
  <c r="C8" i="16"/>
  <c r="C7" i="16" l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<sst xmlns="http://schemas.openxmlformats.org/spreadsheetml/2006/main" count="14" uniqueCount="14">
  <si>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</si>
  <si>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</si>
  <si>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</si>
  <si>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</si>
  <si>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</si>
  <si>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</si>
  <si>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</si>
  <si>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</si>
  <si>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</si>
  <si>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</si>
  <si>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</si>
  <si>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</si>
  <si>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</si>
  <si>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январь 2026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</si>
</sst>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76;&#1077;&#1082;&#1072;&#1073;&#1088;&#1100;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8;&#1080;&#1083;&#1086;&#1078;&#1077;&#1085;&#1080;&#1077;%202/&#1055;&#1088;&#1080;&#1083;&#1086;&#1078;&#1077;&#1085;&#1080;&#1077;%20&#8470;2.%20&#1057;&#1074;&#1086;&#1076;%20&#1089;%20&#1072;&#1082;&#1090;&#1072;&#1084;&#1080;%20&#1041;&#1059;%20&#1103;&#1085;&#1074;&#1072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60;&#1086;&#1088;&#1084;&#1072;%2046-&#1069;&#1069;/&#1044;&#1083;&#1103;%20&#1086;&#1090;&#1087;&#1088;&#1072;&#1074;&#1082;&#1080;/46EE.STX.EIAS(v1.0.4)_&#1103;&#1085;&#1074;&#1072;&#1088;&#110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I25">
            <v>55640.904999999999</v>
          </cell>
        </row>
        <row r="28">
          <cell r="I28">
            <v>852.05899999999997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65931.326000000001</v>
          </cell>
        </row>
        <row r="39">
          <cell r="I39">
            <v>9651.1529999999984</v>
          </cell>
        </row>
      </sheetData>
      <sheetData sheetId="5" refreshError="1"/>
      <sheetData sheetId="6" refreshError="1"/>
      <sheetData sheetId="7" refreshError="1"/>
      <sheetData sheetId="8">
        <row r="38">
          <cell r="F38">
            <v>609.029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H242">
            <v>1415981.73792</v>
          </cell>
          <cell r="Y242">
            <v>264792.26199999999</v>
          </cell>
        </row>
        <row r="243">
          <cell r="Y243">
            <v>10002.857</v>
          </cell>
        </row>
        <row r="247">
          <cell r="Y247">
            <v>108.32299999999999</v>
          </cell>
        </row>
        <row r="249">
          <cell r="Y249">
            <v>10279.218000000001</v>
          </cell>
        </row>
        <row r="250">
          <cell r="Y250">
            <v>5967.616</v>
          </cell>
        </row>
        <row r="251">
          <cell r="Y251">
            <v>8088.0659999999998</v>
          </cell>
        </row>
        <row r="252">
          <cell r="Y252">
            <v>8593.33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>
            <v>484.79599999999999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C20" sqref="C20:D22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8" t="s">
        <v>13</v>
      </c>
      <c r="B2" s="18"/>
      <c r="C2" s="18"/>
      <c r="D2" s="18"/>
    </row>
    <row r="4" spans="1:9" ht="15" x14ac:dyDescent="0.2">
      <c r="A4" s="16" t="s">
        <v>1</v>
      </c>
      <c r="B4" s="17"/>
      <c r="C4" s="12">
        <f>'[2]Приложение №2. Свод с актами БУ'!$Y$243*1000</f>
        <v>10002857</v>
      </c>
      <c r="D4" s="3"/>
    </row>
    <row r="5" spans="1:9" ht="15" x14ac:dyDescent="0.2">
      <c r="A5" s="16" t="s">
        <v>6</v>
      </c>
      <c r="B5" s="17"/>
      <c r="C5" s="12">
        <f>'[2]Приложение №2. Свод с актами БУ'!$Y$242*1000-(C4+C6+C7+C11+C12+C13+C14)+'[3]Раздел IV'!$F$38*1000</f>
        <v>90162205</v>
      </c>
    </row>
    <row r="6" spans="1:9" ht="15" x14ac:dyDescent="0.2">
      <c r="A6" s="16" t="s">
        <v>7</v>
      </c>
      <c r="B6" s="17"/>
      <c r="C6" s="12">
        <f>'[2]Приложение №2. Свод с актами БУ'!$Y$247*1000</f>
        <v>108323</v>
      </c>
      <c r="D6" s="3"/>
    </row>
    <row r="7" spans="1:9" ht="15.75" x14ac:dyDescent="0.25">
      <c r="A7" s="5" t="s">
        <v>8</v>
      </c>
      <c r="B7" s="4"/>
      <c r="C7" s="13">
        <f>C8+C9+C10</f>
        <v>132075443</v>
      </c>
      <c r="D7" s="3"/>
    </row>
    <row r="8" spans="1:9" ht="15" x14ac:dyDescent="0.2">
      <c r="A8" s="16" t="s">
        <v>2</v>
      </c>
      <c r="B8" s="17"/>
      <c r="C8" s="12">
        <f>('[1]Раздел I. В'!$I$25+'[1]Раздел I. В'!$I$28+'[1]Раздел I. В'!$I$31+'[1]Раздел I. В'!$I$34)*1000</f>
        <v>56492964</v>
      </c>
      <c r="D8" s="3"/>
    </row>
    <row r="9" spans="1:9" ht="15" x14ac:dyDescent="0.2">
      <c r="A9" s="16" t="s">
        <v>3</v>
      </c>
      <c r="B9" s="17"/>
      <c r="C9" s="12">
        <f>'[1]Раздел I. В'!$I$37*1000</f>
        <v>65931326</v>
      </c>
      <c r="D9" s="3"/>
      <c r="E9" s="9"/>
    </row>
    <row r="10" spans="1:9" ht="15" x14ac:dyDescent="0.2">
      <c r="A10" s="16" t="s">
        <v>5</v>
      </c>
      <c r="B10" s="17"/>
      <c r="C10" s="12">
        <f>'[1]Раздел I. В'!$I$39*1000</f>
        <v>9651152.9999999981</v>
      </c>
      <c r="D10" s="3"/>
      <c r="E10" s="9"/>
    </row>
    <row r="11" spans="1:9" ht="15" x14ac:dyDescent="0.2">
      <c r="A11" s="16" t="s">
        <v>9</v>
      </c>
      <c r="B11" s="17"/>
      <c r="C11" s="12">
        <f>'[2]Приложение №2. Свод с актами БУ'!$Y$249*1000</f>
        <v>10279218</v>
      </c>
      <c r="I11" s="1" t="s">
        <v>4</v>
      </c>
    </row>
    <row r="12" spans="1:9" ht="15" x14ac:dyDescent="0.2">
      <c r="A12" s="16" t="s">
        <v>10</v>
      </c>
      <c r="B12" s="17"/>
      <c r="C12" s="12">
        <f>'[2]Приложение №2. Свод с актами БУ'!$Y$250*1000</f>
        <v>5967616</v>
      </c>
      <c r="D12" s="3"/>
    </row>
    <row r="13" spans="1:9" ht="15" x14ac:dyDescent="0.2">
      <c r="A13" s="6" t="s">
        <v>11</v>
      </c>
      <c r="B13" s="7"/>
      <c r="C13" s="12">
        <f>'[2]Приложение №2. Свод с актами БУ'!$Y$251*1000</f>
        <v>8088066</v>
      </c>
      <c r="D13" s="3"/>
    </row>
    <row r="14" spans="1:9" ht="15" x14ac:dyDescent="0.2">
      <c r="A14" s="16" t="s">
        <v>12</v>
      </c>
      <c r="B14" s="17"/>
      <c r="C14" s="12">
        <f>'[2]Приложение №2. Свод с актами БУ'!$Y$252*1000</f>
        <v>8593330</v>
      </c>
      <c r="D14" s="3"/>
    </row>
    <row r="15" spans="1:9" ht="20.25" x14ac:dyDescent="0.3">
      <c r="A15" s="14" t="s">
        <v>0</v>
      </c>
      <c r="B15" s="15"/>
      <c r="C15" s="8">
        <f>C4+C5+C6+C7+C11+C12+C13+C14</f>
        <v>265277058</v>
      </c>
      <c r="D15" s="10"/>
      <c r="E15" s="11"/>
    </row>
  </sheetData>
  <sheetProtection algorithmName="SHA-512" hashValue="SN+MUve5pzKjU7dDSZW1HTSZh8kXCXy3CWeT4yvhiqlCf8MZocgV70/U8cqoa5MGQGb3yxmJkygfJwumcnKT6g==" saltValue="D62fXBeOMr/WpllSEOm06A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2:D2"/>
    <mergeCell ref="A4:B4"/>
    <mergeCell ref="A5:B5"/>
    <mergeCell ref="A6:B6"/>
    <mergeCell ref="A14:B14"/>
    <mergeCell ref="A15:B15"/>
    <mergeCell ref="A8:B8"/>
    <mergeCell ref="A9:B9"/>
    <mergeCell ref="A11:B11"/>
    <mergeCell ref="A12:B12"/>
    <mergeCell ref="A10:B1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2026-03-24T06:35:02Z</dcterms:modified>
</cp:coreProperties>
</file>