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2\СМИ\Полезный отпуск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<sst xmlns="http://schemas.openxmlformats.org/spreadsheetml/2006/main" count="14" uniqueCount="14">
  <si>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</si>
  <si>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</si>
  <si>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</si>
  <si>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</si>
  <si>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</si>
  <si>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</si>
  <si>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</si>
  <si>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</si>
  <si>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</si>
  <si>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</si>
  <si>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</si>
  <si>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</si>
  <si>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</si>
  <si>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октябрь 2022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</si>
</sst>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3" fillId="0" borderId="0" xfId="0" applyFont="1" applyFill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86;&#1082;&#1090;&#1103;&#1073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0;&#1086;&#1088;&#1084;&#1072;%2046-&#1045;&#1045;_&#1045;&#1048;&#1040;&#1057;/46EE.STX.EIAS(v1.0.4)_&#1086;&#1082;&#1090;&#1103;&#1073;&#1088;&#110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176497.196</v>
          </cell>
        </row>
        <row r="243">
          <cell r="Y243">
            <v>13233.451999999999</v>
          </cell>
        </row>
        <row r="247">
          <cell r="Y247">
            <v>110.47799999999999</v>
          </cell>
        </row>
        <row r="249">
          <cell r="Y249">
            <v>7270.384</v>
          </cell>
        </row>
        <row r="250">
          <cell r="Y250">
            <v>3990.6619999999998</v>
          </cell>
        </row>
        <row r="251">
          <cell r="Y251">
            <v>5541.866</v>
          </cell>
        </row>
        <row r="252">
          <cell r="Y252">
            <v>7468.5730000000003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/>
      <sheetData sheetId="3"/>
      <sheetData sheetId="4">
        <row r="25">
          <cell r="I25">
            <v>32426.894</v>
          </cell>
        </row>
        <row r="31">
          <cell r="I31">
            <v>1152.982</v>
          </cell>
        </row>
        <row r="34">
          <cell r="I34"/>
        </row>
        <row r="37">
          <cell r="I37">
            <v>51885.591999999997</v>
          </cell>
        </row>
        <row r="39">
          <cell r="I39">
            <v>6901.5990000000011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3" t="s">
        <v>13</v>
      </c>
      <c r="B2" s="13"/>
      <c r="C2" s="13"/>
      <c r="D2" s="13"/>
    </row>
    <row r="4" spans="1:9" ht="15" x14ac:dyDescent="0.2">
      <c r="A4" s="14" t="s">
        <v>1</v>
      </c>
      <c r="B4" s="15"/>
      <c r="C4" s="8">
        <f>'[1]Приложение №2. Свод с актами БУ'!$Y$243*1000</f>
        <v>13233452</v>
      </c>
      <c r="D4" s="3"/>
    </row>
    <row r="5" spans="1:9" ht="15" x14ac:dyDescent="0.2">
      <c r="A5" s="14" t="s">
        <v>6</v>
      </c>
      <c r="B5" s="15"/>
      <c r="C5" s="8">
        <f>'[1]Приложение №2. Свод с актами БУ'!$Y$242*1000-C4-C6-C11-C12-C13-C14-C7</f>
        <v>46514714</v>
      </c>
    </row>
    <row r="6" spans="1:9" ht="15" x14ac:dyDescent="0.2">
      <c r="A6" s="14" t="s">
        <v>7</v>
      </c>
      <c r="B6" s="15"/>
      <c r="C6" s="8">
        <f>'[1]Приложение №2. Свод с актами БУ'!$Y$247*1000</f>
        <v>110478</v>
      </c>
      <c r="D6" s="3"/>
    </row>
    <row r="7" spans="1:9" ht="15.75" x14ac:dyDescent="0.25">
      <c r="A7" s="5" t="s">
        <v>8</v>
      </c>
      <c r="B7" s="4"/>
      <c r="C7" s="9">
        <f>C8+C9+C10</f>
        <v>92367067</v>
      </c>
      <c r="D7" s="3"/>
    </row>
    <row r="8" spans="1:9" ht="15" x14ac:dyDescent="0.2">
      <c r="A8" s="14" t="s">
        <v>2</v>
      </c>
      <c r="B8" s="15"/>
      <c r="C8" s="8">
        <f>('[2]Раздел I. В'!$I$25+'[2]Раздел I. В'!$I$31+'[2]Раздел I. В'!$I$34)*1000</f>
        <v>33579876.000000007</v>
      </c>
      <c r="D8" s="3"/>
    </row>
    <row r="9" spans="1:9" ht="15" x14ac:dyDescent="0.2">
      <c r="A9" s="14" t="s">
        <v>3</v>
      </c>
      <c r="B9" s="15"/>
      <c r="C9" s="8">
        <f>'[2]Раздел I. В'!$I$37*1000</f>
        <v>51885592</v>
      </c>
      <c r="D9" s="3"/>
      <c r="E9" s="10"/>
    </row>
    <row r="10" spans="1:9" ht="15" x14ac:dyDescent="0.2">
      <c r="A10" s="14" t="s">
        <v>5</v>
      </c>
      <c r="B10" s="15"/>
      <c r="C10" s="8">
        <f>'[2]Раздел I. В'!$I$39*1000</f>
        <v>6901599.0000000009</v>
      </c>
      <c r="D10" s="3"/>
      <c r="E10" s="10"/>
    </row>
    <row r="11" spans="1:9" ht="15" x14ac:dyDescent="0.2">
      <c r="A11" s="14" t="s">
        <v>9</v>
      </c>
      <c r="B11" s="15"/>
      <c r="C11" s="8">
        <f>'[1]Приложение №2. Свод с актами БУ'!Y249*1000</f>
        <v>7270384</v>
      </c>
      <c r="I11" s="1" t="s">
        <v>4</v>
      </c>
    </row>
    <row r="12" spans="1:9" ht="15" x14ac:dyDescent="0.2">
      <c r="A12" s="14" t="s">
        <v>10</v>
      </c>
      <c r="B12" s="15"/>
      <c r="C12" s="8">
        <f>'[1]Приложение №2. Свод с актами БУ'!Y250*1000</f>
        <v>3990662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5541866</v>
      </c>
      <c r="D13" s="3"/>
    </row>
    <row r="14" spans="1:9" ht="15" x14ac:dyDescent="0.2">
      <c r="A14" s="14" t="s">
        <v>12</v>
      </c>
      <c r="B14" s="15"/>
      <c r="C14" s="8">
        <f>'[1]Приложение №2. Свод с актами БУ'!$Y$252*1000</f>
        <v>7468573</v>
      </c>
      <c r="D14" s="3"/>
    </row>
    <row r="15" spans="1:9" ht="20.25" x14ac:dyDescent="0.3">
      <c r="A15" s="16" t="s">
        <v>0</v>
      </c>
      <c r="B15" s="17"/>
      <c r="C15" s="9">
        <f>C4+C5+C6+C7+C11+C12+C13+C14</f>
        <v>176497196</v>
      </c>
      <c r="D15" s="11"/>
      <c r="E15" s="12"/>
    </row>
  </sheetData>
  <sheetProtection algorithmName="SHA-512" hashValue="Lvw8UZ3EmC63tEF2SEUcjkrpbUhoxPfwL4t2r1NaQv5+wIz6AGD0jpOvoHLCGhrw8dvxvmyANuD/b3d4eaQneA==" saltValue="Z6LgtyQvm6qdBAIXJ9glYQ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2022-12-01T18:22:51Z</dcterms:modified>
</cp:coreProperties>
</file>