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а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'17квЭт'!$A$25:$BC$285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'17квЭт'!$A$48:$BC$127</definedName>
    <definedName name="Z_02F617A7_AC90_4FC1_8EBD_0119B58FDA4E_.wvu.FilterData" localSheetId="0" hidden="1">'17квЭт'!$A$24:$CS$127</definedName>
    <definedName name="Z_072137E3_9A31_40C6_B2F8_9E0682CF001C_.wvu.FilterData" localSheetId="0" hidden="1">'17квЭт'!$A$48:$BC$280</definedName>
    <definedName name="Z_087625E1_6442_4CFE_9ADB_7A5E7D20F421_.wvu.FilterData" localSheetId="0" hidden="1">'17квЭт'!$A$48:$AD$280</definedName>
    <definedName name="Z_1AD847B3_D1E0_44CD_AF15_91B849865305_.wvu.FilterData" localSheetId="0" hidden="1">'17квЭт'!$A$23:$CS$127</definedName>
    <definedName name="Z_2823C9D0_EDF7_44D5_BF70_FDDE347D4F0E_.wvu.FilterData" localSheetId="0" hidden="1">'17квЭт'!$A$24:$CS$127</definedName>
    <definedName name="Z_2B944529_4431_4AE3_A585_21D645644E2B_.wvu.FilterData" localSheetId="0" hidden="1">'17квЭт'!$A$25:$BC$285</definedName>
    <definedName name="Z_2DB1AFA1_9EED_47A4_81DD_AA83ACAA5BC0_.wvu.FilterData" localSheetId="0" hidden="1">'17квЭт'!$A$24:$CS$127</definedName>
    <definedName name="Z_2E4718AB_D46C_466F_9118_23B770501C6C_.wvu.FilterData" localSheetId="0" hidden="1">'17квЭт'!$A$24:$CS$277</definedName>
    <definedName name="Z_33343788_544D_4423_8FF3_EF749714CEB9_.wvu.FilterData" localSheetId="0" hidden="1">'17квЭт'!$A$24:$CS$127</definedName>
    <definedName name="Z_35E5254D_33D2_4F9E_A1A3_D8A4A840691E_.wvu.FilterData" localSheetId="0" hidden="1">'17квЭт'!$A$48:$AD$280</definedName>
    <definedName name="Z_3A06BBD0_81FF_44D2_9B0D_78E790C5E538_.wvu.FilterData" localSheetId="0" hidden="1">'17квЭт'!$A$48:$BC$127</definedName>
    <definedName name="Z_3B21D198_1A45_49A7_A89A_F5CB90E4F1F5_.wvu.FilterData" localSheetId="0" hidden="1">'17квЭт'!$A$25:$BC$285</definedName>
    <definedName name="Z_3CFED653_3FF8_4525_901F_5C4FEBAD0CAD_.wvu.FilterData" localSheetId="0" hidden="1">'17квЭт'!$A$24:$CS$127</definedName>
    <definedName name="Z_3E704B2B_2057_4AAE_87C3_E767D1ECBD4F_.wvu.FilterData" localSheetId="0" hidden="1">'17квЭт'!$A$24:$CS$277</definedName>
    <definedName name="Z_40AF2882_EE60_4760_BBBA_B54B2DAF72F9_.wvu.FilterData" localSheetId="0" hidden="1">'17квЭт'!$A$48:$AD$283</definedName>
    <definedName name="Z_41F93F62_A402_4147_9873_09CD3B23B08F_.wvu.FilterData" localSheetId="0" hidden="1">'17квЭт'!$A$48:$BC$127</definedName>
    <definedName name="Z_434B79F9_CE67_44DF_BBA0_0AA985688936_.wvu.FilterData" localSheetId="0" hidden="1">'17квЭт'!$A$24:$CS$277</definedName>
    <definedName name="Z_4540E8E9_6871_4C85_9E6A_95C4A28A8744_.wvu.FilterData" localSheetId="0" hidden="1">'17квЭт'!$A$24:$CS$127</definedName>
    <definedName name="Z_456B260A_4433_4764_B08B_5A07673D1E6C_.wvu.FilterData" localSheetId="0" hidden="1">'17квЭт'!$A$48:$AD$283</definedName>
    <definedName name="Z_45A33C6B_22FE_4D73_8747_E651D8D2E196_.wvu.FilterData" localSheetId="0" hidden="1">'17квЭт'!$A$24:$CS$277</definedName>
    <definedName name="Z_48A60FB0_9A73_41A3_99DB_17520660C91A_.wvu.FilterData" localSheetId="0" hidden="1">'17квЭт'!$A$25:$BC$285</definedName>
    <definedName name="Z_4B3A00AF_787E_4B8F_B5D3_BAD465B8CDA9_.wvu.FilterData" localSheetId="0" hidden="1">'17квЭт'!$A$24:$CS$277</definedName>
    <definedName name="Z_50DC79DA_283A_432F_94F4_E13227EBE3F9_.wvu.FilterData" localSheetId="0" hidden="1">'17квЭт'!$A$24:$CS$277</definedName>
    <definedName name="Z_52298989_4E9D_46B0_9737_236DEA1DD466_.wvu.FilterData" localSheetId="0" hidden="1">'17квЭт'!$A$48:$BC$127</definedName>
    <definedName name="Z_5594FD29_FABD_49E6_9D64_2B8E5C5B7EE9_.wvu.FilterData" localSheetId="0" hidden="1">'17квЭт'!$A$24:$CS$277</definedName>
    <definedName name="Z_5DB20B66_A204_4534_9D3A_54EDA260AF22_.wvu.FilterData" localSheetId="0" hidden="1">'17квЭт'!$A$23:$CS$127</definedName>
    <definedName name="Z_5F2A370E_836A_4992_942B_22CE95057883_.wvu.FilterData" localSheetId="0" hidden="1">'17квЭт'!$A$48:$AD$283</definedName>
    <definedName name="Z_5F39CD15_C553_4CF0_940C_0295EF87970E_.wvu.FilterData" localSheetId="0" hidden="1">'17квЭт'!$A$48:$BC$127</definedName>
    <definedName name="Z_638697C3_FF78_4B65_B9E8_EA2C7C52D3B4_.wvu.FilterData" localSheetId="0" hidden="1">'17квЭт'!$A$25:$BC$285</definedName>
    <definedName name="Z_65E366B1_FB4C_47A2_865E_678A6987F520_.wvu.FilterData" localSheetId="0" hidden="1">'17квЭт'!$A$23:$CS$127</definedName>
    <definedName name="Z_66B9BBC6_1CF1_44FB_8291_1EEE67980E16_.wvu.FilterData" localSheetId="0" hidden="1">'17квЭт'!$A$24:$CS$277</definedName>
    <definedName name="Z_68608AB4_99AC_4E4C_A27D_0DD29BE6EC94_.wvu.FilterData" localSheetId="0" hidden="1">'17квЭт'!$A$48:$BC$127</definedName>
    <definedName name="Z_68608AB4_99AC_4E4C_A27D_0DD29BE6EC94_.wvu.PrintArea" localSheetId="0" hidden="1">'17квЭт'!$A$1:$AD$285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'17квЭт'!$A$24:$CS$277</definedName>
    <definedName name="Z_69F84AEB_D434_4826_9031_E2FE77609955_.wvu.FilterData" localSheetId="0" hidden="1">'17квЭт'!$A$24:$CS$127</definedName>
    <definedName name="Z_701EE1CC_A56A_423E_AACE_06DE4D3E68E3_.wvu.FilterData" localSheetId="0" hidden="1">'17квЭт'!$A$22:$BF$127</definedName>
    <definedName name="Z_74CE0FEA_305F_4C35_BF60_A17DA60785C5_.wvu.FilterData" localSheetId="0" hidden="1">'17квЭт'!$A$48:$BC$127</definedName>
    <definedName name="Z_74CE0FEA_305F_4C35_BF60_A17DA60785C5_.wvu.PrintArea" localSheetId="0" hidden="1">'17квЭт'!$A$1:$AD$285</definedName>
    <definedName name="Z_74CE0FEA_305F_4C35_BF60_A17DA60785C5_.wvu.PrintTitles" localSheetId="0" hidden="1">'17квЭт'!$20:$22</definedName>
    <definedName name="Z_7A5C0ADA_811C_434A_9B3E_CBAB5F597987_.wvu.FilterData" localSheetId="0" hidden="1">'17квЭт'!$A$48:$AD$280</definedName>
    <definedName name="Z_7AD1BA64_6AFD_4899_9ECC_1D53F8BAA4C3_.wvu.FilterData" localSheetId="0" hidden="1">'17квЭт'!$A$22:$BF$127</definedName>
    <definedName name="Z_7B6172AB_6785_4B57_AFC7_0975F3FF31AB_.wvu.FilterData" localSheetId="0" hidden="1">'17квЭт'!$A$22:$BF$127</definedName>
    <definedName name="Z_7DEB5728_2FB9_407E_AD51_935C096482A6_.wvu.FilterData" localSheetId="0" hidden="1">'17квЭт'!$A$23:$CS$127</definedName>
    <definedName name="Z_7E305599_5569_4C72_8EEF_755C87DD4A78_.wvu.FilterData" localSheetId="0" hidden="1">'17квЭт'!$A$48:$BC$127</definedName>
    <definedName name="Z_802102DC_FBE0_4A84_A4E5_B623C4572B73_.wvu.FilterData" localSheetId="0" hidden="1">'17квЭт'!$A$25:$BC$285</definedName>
    <definedName name="Z_8057ED42_2C94_46D3_B926_5EFD6F7A79E4_.wvu.FilterData" localSheetId="0" hidden="1">'17квЭт'!$A$48:$AD$290</definedName>
    <definedName name="Z_820094C5_DAA8_4474_BC53_FB4D571F5CE8_.wvu.FilterData" localSheetId="0" hidden="1">'17квЭт'!$A$23:$CS$127</definedName>
    <definedName name="Z_82FE6FC8_CA67_4A4B_AF05_E7C978721CCD_.wvu.FilterData" localSheetId="0" hidden="1">'17квЭт'!$A$48:$AD$280</definedName>
    <definedName name="Z_86ABB103_B007_4CE7_BE9F_F4EED57FA42A_.wvu.FilterData" localSheetId="0" hidden="1">'17квЭт'!$A$25:$BC$285</definedName>
    <definedName name="Z_880704C7_F409_41C4_8E00_6A41EAC6D809_.wvu.FilterData" localSheetId="0" hidden="1">'17квЭт'!$A$48:$AD$283</definedName>
    <definedName name="Z_8C53737F_338E_4235_BF3A_ADE6C3FB2824_.wvu.FilterData" localSheetId="0" hidden="1">'17квЭт'!$A$24:$CS$277</definedName>
    <definedName name="Z_8EED645F_B15C_4B5B_B616_7C2C2758BFED_.wvu.FilterData" localSheetId="0" hidden="1">'17квЭт'!$A$48:$BC$127</definedName>
    <definedName name="Z_8F1D26EC_2A17_448C_B03E_3E3FACB015C6_.wvu.FilterData" localSheetId="0" hidden="1">'17квЭт'!$A$23:$CS$127</definedName>
    <definedName name="Z_8F60B858_F6CB_493A_8F80_44A2D25571BD_.wvu.FilterData" localSheetId="0" hidden="1">'17квЭт'!$A$48:$AD$280</definedName>
    <definedName name="Z_90F446D3_8F17_4085_80BE_278C9FB5921D_.wvu.FilterData" localSheetId="0" hidden="1">'17квЭт'!$A$48:$AD$283</definedName>
    <definedName name="Z_91515713_F106_4382_8189_86D702C61567_.wvu.FilterData" localSheetId="0" hidden="1">'17квЭт'!$A$48:$AD$283</definedName>
    <definedName name="Z_91515713_F106_4382_8189_86D702C61567_.wvu.PrintArea" localSheetId="0" hidden="1">'17квЭт'!$A$1:$BC$280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'17квЭт'!$A$48:$AD$280</definedName>
    <definedName name="Z_94983D4F_BC09_4FB8_9254_5FEAF9C07D4E_.wvu.FilterData" localSheetId="0" hidden="1">'17квЭт'!$A$48:$BC$127</definedName>
    <definedName name="Z_96C5C045_D63B_488E_AAF1_E51F06B8E6A1_.wvu.FilterData" localSheetId="0" hidden="1">'17квЭт'!$A$22:$BF$127</definedName>
    <definedName name="Z_97A96CCC_FE99_437D_B8D6_12A96FD7E5E0_.wvu.FilterData" localSheetId="0" hidden="1">'17квЭт'!$A$24:$CS$277</definedName>
    <definedName name="Z_9BFAA538_72DD_43E9_A82E_6B9195BF5E8B_.wvu.FilterData" localSheetId="0" hidden="1">'17квЭт'!$A$48:$BC$127</definedName>
    <definedName name="Z_A0625A49_B5CC_4C7C_86D3_71B0006EE089_.wvu.FilterData" localSheetId="0" hidden="1">'17квЭт'!$A$48:$BC$127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'17квЭт'!$A$23:$CS$127</definedName>
    <definedName name="Z_A26238BE_7791_46AE_8DC7_FDB913DC2957_.wvu.FilterData" localSheetId="0" hidden="1">'17квЭт'!$A$24:$CS$127</definedName>
    <definedName name="Z_A36DA4C0_9581_4E59_95FC_3E8FC0901F8C_.wvu.FilterData" localSheetId="0" hidden="1">'17квЭт'!$A$48:$AD$283</definedName>
    <definedName name="Z_A6016254_B165_4134_8764_5CABD680509E_.wvu.FilterData" localSheetId="0" hidden="1">'17квЭт'!$A$24:$CS$277</definedName>
    <definedName name="Z_AE2C406F_830C_41FE_82C0_CDCE81A8A47A_.wvu.FilterData" localSheetId="0" hidden="1">'17квЭт'!$A$23:$CS$127</definedName>
    <definedName name="Z_B1410170_FFF1_467C_BB63_B2D522468B3C_.wvu.FilterData" localSheetId="0" hidden="1">'17квЭт'!$A$48:$AD$283</definedName>
    <definedName name="Z_B721863F_DC16_4801_BB9F_5D048E10B4E5_.wvu.FilterData" localSheetId="0" hidden="1">'17квЭт'!$A$24:$CS$127</definedName>
    <definedName name="Z_B81CE5DD_59C7_4219_9F64_9F23059D6732_.wvu.FilterData" localSheetId="0" hidden="1">'17квЭт'!$A$25:$BC$285</definedName>
    <definedName name="Z_BFFE2A37_2C1B_436E_B89F_7510F15CEFB6_.wvu.FilterData" localSheetId="0" hidden="1">'17квЭт'!$A$48:$AD$283</definedName>
    <definedName name="Z_C4035866_E753_4E74_BD98_B610EDCCE194_.wvu.FilterData" localSheetId="0" hidden="1">'17квЭт'!$A$25:$BC$285</definedName>
    <definedName name="Z_C56516DB_2D23_4F57_A7B7_780EC83803F8_.wvu.FilterData" localSheetId="0" hidden="1">'17квЭт'!$A$23:$CS$127</definedName>
    <definedName name="Z_C676504B_35FD_4DBE_B657_AE4202CDC300_.wvu.FilterData" localSheetId="0" hidden="1">'17квЭт'!$A$48:$AD$283</definedName>
    <definedName name="Z_C676504B_35FD_4DBE_B657_AE4202CDC300_.wvu.PrintArea" localSheetId="0" hidden="1">'17квЭт'!$A$1:$AD$280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'17квЭт'!$A$48:$AD$283</definedName>
    <definedName name="Z_CA912544_600C_426B_BFA4_6EC63FF2288D_.wvu.FilterData" localSheetId="0" hidden="1">'17квЭт'!$A$48:$BC$127</definedName>
    <definedName name="Z_CBCE1805_078A_40E0_B01A_2A86DFDA611F_.wvu.FilterData" localSheetId="0" hidden="1">'17квЭт'!$A$48:$AD$283</definedName>
    <definedName name="Z_D2510616_5538_4496_B8B3_EFACE99A621B_.wvu.FilterData" localSheetId="0" hidden="1">'17квЭт'!$A$48:$AD$283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'17квЭт'!$A$24:$CS$127</definedName>
    <definedName name="Z_DF6403D4_BFA6_4FD6_B744_EFE32E1C7E89_.wvu.FilterData" localSheetId="0" hidden="1">'17квЭт'!$A$24:$CU$127</definedName>
    <definedName name="Z_E007420E_8559_4956_87F7_921E8A6625AE_.wvu.FilterData" localSheetId="0" hidden="1">'17квЭт'!$A$24:$CS$127</definedName>
    <definedName name="Z_E0F715AC_EC95_4989_9B43_95240978CE30_.wvu.FilterData" localSheetId="0" hidden="1">'17квЭт'!$A$48:$AD$283</definedName>
    <definedName name="Z_E15C2C76_DAF0_41FD_89CC_C04E490B64C4_.wvu.FilterData" localSheetId="0" hidden="1">'17квЭт'!$A$24:$CS$277</definedName>
    <definedName name="Z_E222F804_7F63_4CAB_BA7F_EB015BC276B9_.wvu.FilterData" localSheetId="0" hidden="1">'17квЭт'!$A$48:$AD$290</definedName>
    <definedName name="Z_E2760D9D_711F_48FF_88BA_568697ED1953_.wvu.FilterData" localSheetId="0" hidden="1">'17квЭт'!$A$48:$AD$283</definedName>
    <definedName name="Z_E6561C9A_632C_41BB_8A75_C9A4FA81ADE6_.wvu.FilterData" localSheetId="0" hidden="1">'17квЭт'!$A$24:$CS$127</definedName>
    <definedName name="Z_E8AB7D24_B488_4D37_9F3E_5A93A8365930_.wvu.FilterData" localSheetId="0" hidden="1">'17квЭт'!$A$25:$BC$285</definedName>
    <definedName name="Z_EA0661A5_3858_4CE5_8A66_6DE59115BC04_.wvu.FilterData" localSheetId="0" hidden="1">'17квЭт'!$A$48:$BC$127</definedName>
    <definedName name="Z_EA86D10A_C921_4F35_BA60_F96B18504BC9_.wvu.FilterData" localSheetId="0" hidden="1">'17квЭт'!$A$48:$BC$127</definedName>
    <definedName name="Z_EEDF10E2_890B_4479_A52B_6B084F9A4CA6_.wvu.FilterData" localSheetId="0" hidden="1">'17квЭт'!$A$23:$CS$127</definedName>
    <definedName name="Z_F1AA8E75_AC05_4FC1_B5E1_D271B0A93A4F_.wvu.FilterData" localSheetId="0" hidden="1">'17квЭт'!$A$24:$CS$277</definedName>
    <definedName name="Z_F29DD04C_48E6_48FE_90D7_16D4A05BCFB2_.wvu.FilterData" localSheetId="0" hidden="1">'17квЭт'!$A$25:$BC$285</definedName>
    <definedName name="Z_F34BC4EE_90BA_4C80_B69C_4F4F790168FA_.wvu.FilterData" localSheetId="0" hidden="1">'17квЭт'!$A$48:$BC$127</definedName>
    <definedName name="Z_F8E33E40_883F_4CD8_989C_759A5748A9A0_.wvu.FilterData" localSheetId="0" hidden="1">'17квЭт'!$A$24:$CS$277</definedName>
    <definedName name="Z_F98F2E63_0546_4C4F_8D46_045300C4EEF7_.wvu.FilterData" localSheetId="0" hidden="1">'17квЭт'!$A$48:$AD$283</definedName>
    <definedName name="Z_FA81F55F_52DC_47A4_8472_C80E27D89AF5_.wvu.FilterData" localSheetId="0" hidden="1">'17квЭт'!$A$48:$BC$127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76" i="1" l="1"/>
  <c r="AH276" i="1"/>
  <c r="AG276" i="1"/>
  <c r="AF276" i="1"/>
  <c r="X276" i="1"/>
  <c r="I276" i="1"/>
  <c r="H276" i="1"/>
  <c r="G276" i="1"/>
  <c r="F276" i="1"/>
  <c r="AI275" i="1"/>
  <c r="AH275" i="1"/>
  <c r="AG275" i="1"/>
  <c r="AF275" i="1"/>
  <c r="X275" i="1"/>
  <c r="I275" i="1" s="1"/>
  <c r="H275" i="1"/>
  <c r="G275" i="1"/>
  <c r="F275" i="1"/>
  <c r="AI274" i="1"/>
  <c r="AH274" i="1"/>
  <c r="AG274" i="1"/>
  <c r="AF274" i="1"/>
  <c r="X274" i="1"/>
  <c r="H274" i="1"/>
  <c r="G274" i="1"/>
  <c r="F274" i="1"/>
  <c r="BC273" i="1"/>
  <c r="BB273" i="1"/>
  <c r="BA273" i="1"/>
  <c r="AZ273" i="1"/>
  <c r="AY273" i="1"/>
  <c r="AX273" i="1"/>
  <c r="AW273" i="1"/>
  <c r="AV273" i="1"/>
  <c r="AU273" i="1"/>
  <c r="AT273" i="1"/>
  <c r="AS273" i="1"/>
  <c r="AR273" i="1"/>
  <c r="AQ273" i="1"/>
  <c r="AP273" i="1"/>
  <c r="AO273" i="1"/>
  <c r="AN273" i="1"/>
  <c r="AM273" i="1"/>
  <c r="AL273" i="1"/>
  <c r="AK273" i="1"/>
  <c r="AJ273" i="1"/>
  <c r="AI273" i="1"/>
  <c r="AH273" i="1"/>
  <c r="AG273" i="1"/>
  <c r="AF273" i="1"/>
  <c r="AE273" i="1"/>
  <c r="AD273" i="1"/>
  <c r="AC273" i="1"/>
  <c r="AB273" i="1"/>
  <c r="AA273" i="1"/>
  <c r="Z273" i="1"/>
  <c r="Y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H273" i="1"/>
  <c r="G273" i="1"/>
  <c r="F273" i="1"/>
  <c r="E273" i="1"/>
  <c r="D273" i="1"/>
  <c r="BC251" i="1"/>
  <c r="BB251" i="1"/>
  <c r="BA251" i="1"/>
  <c r="AZ251" i="1"/>
  <c r="AY251" i="1"/>
  <c r="AX251" i="1"/>
  <c r="AW251" i="1"/>
  <c r="AV251" i="1"/>
  <c r="AU251" i="1"/>
  <c r="AT251" i="1"/>
  <c r="AS251" i="1"/>
  <c r="AR251" i="1"/>
  <c r="AQ251" i="1"/>
  <c r="AP251" i="1"/>
  <c r="AO251" i="1"/>
  <c r="AN251" i="1"/>
  <c r="AM251" i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Y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H251" i="1"/>
  <c r="G251" i="1"/>
  <c r="F251" i="1"/>
  <c r="E251" i="1"/>
  <c r="D251" i="1"/>
  <c r="BB211" i="1"/>
  <c r="AW211" i="1"/>
  <c r="AR211" i="1"/>
  <c r="AH211" i="1" s="1"/>
  <c r="AI211" i="1"/>
  <c r="AG211" i="1"/>
  <c r="AF211" i="1"/>
  <c r="AB211" i="1"/>
  <c r="H211" i="1" s="1"/>
  <c r="X211" i="1"/>
  <c r="S211" i="1"/>
  <c r="N211" i="1"/>
  <c r="G211" i="1"/>
  <c r="F211" i="1"/>
  <c r="BB210" i="1"/>
  <c r="AH210" i="1" s="1"/>
  <c r="AI210" i="1"/>
  <c r="AG210" i="1"/>
  <c r="AF210" i="1"/>
  <c r="AB210" i="1"/>
  <c r="H210" i="1" s="1"/>
  <c r="X210" i="1"/>
  <c r="N210" i="1"/>
  <c r="I210" i="1" s="1"/>
  <c r="G210" i="1"/>
  <c r="F210" i="1"/>
  <c r="BB209" i="1"/>
  <c r="AH209" i="1" s="1"/>
  <c r="AU209" i="1"/>
  <c r="AP209" i="1"/>
  <c r="AF209" i="1" s="1"/>
  <c r="AI209" i="1"/>
  <c r="AG209" i="1"/>
  <c r="AB209" i="1"/>
  <c r="H209" i="1" s="1"/>
  <c r="X209" i="1"/>
  <c r="N209" i="1"/>
  <c r="I209" i="1" s="1"/>
  <c r="G209" i="1"/>
  <c r="F209" i="1"/>
  <c r="BB208" i="1"/>
  <c r="AH208" i="1" s="1"/>
  <c r="AU208" i="1"/>
  <c r="AP208" i="1"/>
  <c r="AF208" i="1" s="1"/>
  <c r="AI208" i="1"/>
  <c r="AG208" i="1"/>
  <c r="AB208" i="1"/>
  <c r="X208" i="1"/>
  <c r="N208" i="1"/>
  <c r="H208" i="1"/>
  <c r="G208" i="1"/>
  <c r="F208" i="1"/>
  <c r="BB207" i="1"/>
  <c r="AH207" i="1" s="1"/>
  <c r="AU207" i="1"/>
  <c r="AP207" i="1"/>
  <c r="AI207" i="1"/>
  <c r="AG207" i="1"/>
  <c r="AF207" i="1"/>
  <c r="AB207" i="1"/>
  <c r="H207" i="1" s="1"/>
  <c r="X207" i="1"/>
  <c r="N207" i="1"/>
  <c r="G207" i="1"/>
  <c r="F207" i="1"/>
  <c r="BB206" i="1"/>
  <c r="AU206" i="1"/>
  <c r="AP206" i="1"/>
  <c r="AF206" i="1" s="1"/>
  <c r="AI206" i="1"/>
  <c r="AH206" i="1"/>
  <c r="AG206" i="1"/>
  <c r="AB206" i="1"/>
  <c r="X206" i="1"/>
  <c r="N206" i="1"/>
  <c r="I206" i="1" s="1"/>
  <c r="H206" i="1"/>
  <c r="G206" i="1"/>
  <c r="F206" i="1"/>
  <c r="BB205" i="1"/>
  <c r="AH205" i="1" s="1"/>
  <c r="AU205" i="1"/>
  <c r="AP205" i="1"/>
  <c r="AI205" i="1"/>
  <c r="AG205" i="1"/>
  <c r="AB205" i="1"/>
  <c r="X205" i="1"/>
  <c r="N205" i="1"/>
  <c r="I205" i="1" s="1"/>
  <c r="H205" i="1"/>
  <c r="G205" i="1"/>
  <c r="F205" i="1"/>
  <c r="BB204" i="1"/>
  <c r="AU204" i="1"/>
  <c r="AP204" i="1"/>
  <c r="AF204" i="1" s="1"/>
  <c r="AI204" i="1"/>
  <c r="AG204" i="1"/>
  <c r="AB204" i="1"/>
  <c r="X204" i="1"/>
  <c r="N204" i="1"/>
  <c r="H204" i="1"/>
  <c r="G204" i="1"/>
  <c r="F204" i="1"/>
  <c r="BB203" i="1"/>
  <c r="AH203" i="1" s="1"/>
  <c r="AU203" i="1"/>
  <c r="AP203" i="1"/>
  <c r="AI203" i="1"/>
  <c r="AG203" i="1"/>
  <c r="AF203" i="1"/>
  <c r="AB203" i="1"/>
  <c r="H203" i="1" s="1"/>
  <c r="X203" i="1"/>
  <c r="N203" i="1"/>
  <c r="G203" i="1"/>
  <c r="F203" i="1"/>
  <c r="BB202" i="1"/>
  <c r="AH202" i="1" s="1"/>
  <c r="AU202" i="1"/>
  <c r="AP202" i="1"/>
  <c r="AI202" i="1"/>
  <c r="AG202" i="1"/>
  <c r="AB202" i="1"/>
  <c r="X202" i="1"/>
  <c r="N202" i="1"/>
  <c r="I202" i="1" s="1"/>
  <c r="H202" i="1"/>
  <c r="G202" i="1"/>
  <c r="F202" i="1"/>
  <c r="BB201" i="1"/>
  <c r="AH201" i="1" s="1"/>
  <c r="AU201" i="1"/>
  <c r="AP201" i="1"/>
  <c r="AI201" i="1"/>
  <c r="AG201" i="1"/>
  <c r="AB201" i="1"/>
  <c r="H201" i="1" s="1"/>
  <c r="X201" i="1"/>
  <c r="N201" i="1"/>
  <c r="I201" i="1" s="1"/>
  <c r="G201" i="1"/>
  <c r="F201" i="1"/>
  <c r="BB200" i="1"/>
  <c r="AH200" i="1" s="1"/>
  <c r="AU200" i="1"/>
  <c r="AP200" i="1"/>
  <c r="AF200" i="1" s="1"/>
  <c r="AI200" i="1"/>
  <c r="AG200" i="1"/>
  <c r="AB200" i="1"/>
  <c r="X200" i="1"/>
  <c r="N200" i="1"/>
  <c r="H200" i="1"/>
  <c r="G200" i="1"/>
  <c r="F200" i="1"/>
  <c r="AZ199" i="1"/>
  <c r="AU199" i="1"/>
  <c r="AP199" i="1"/>
  <c r="AF199" i="1" s="1"/>
  <c r="AI199" i="1"/>
  <c r="AH199" i="1"/>
  <c r="AG199" i="1"/>
  <c r="Z199" i="1"/>
  <c r="F199" i="1" s="1"/>
  <c r="X199" i="1"/>
  <c r="N199" i="1"/>
  <c r="I199" i="1" s="1"/>
  <c r="H199" i="1"/>
  <c r="G199" i="1"/>
  <c r="AZ198" i="1"/>
  <c r="AU198" i="1"/>
  <c r="AP198" i="1"/>
  <c r="AF198" i="1" s="1"/>
  <c r="AI198" i="1"/>
  <c r="AH198" i="1"/>
  <c r="AG198" i="1"/>
  <c r="Z198" i="1"/>
  <c r="F198" i="1" s="1"/>
  <c r="X198" i="1"/>
  <c r="N198" i="1"/>
  <c r="I198" i="1" s="1"/>
  <c r="H198" i="1"/>
  <c r="G198" i="1"/>
  <c r="AZ197" i="1"/>
  <c r="AU197" i="1"/>
  <c r="AP197" i="1"/>
  <c r="AI197" i="1"/>
  <c r="AH197" i="1"/>
  <c r="AG197" i="1"/>
  <c r="Z197" i="1"/>
  <c r="X197" i="1"/>
  <c r="N197" i="1"/>
  <c r="I197" i="1" s="1"/>
  <c r="H197" i="1"/>
  <c r="G197" i="1"/>
  <c r="F197" i="1"/>
  <c r="AZ196" i="1"/>
  <c r="AU196" i="1"/>
  <c r="AP196" i="1"/>
  <c r="AI196" i="1"/>
  <c r="AH196" i="1"/>
  <c r="AG196" i="1"/>
  <c r="Z196" i="1"/>
  <c r="F196" i="1" s="1"/>
  <c r="X196" i="1"/>
  <c r="N196" i="1"/>
  <c r="H196" i="1"/>
  <c r="G196" i="1"/>
  <c r="AZ195" i="1"/>
  <c r="AU195" i="1"/>
  <c r="AP195" i="1"/>
  <c r="AI195" i="1"/>
  <c r="AH195" i="1"/>
  <c r="AG195" i="1"/>
  <c r="AF195" i="1"/>
  <c r="Z195" i="1"/>
  <c r="F195" i="1" s="1"/>
  <c r="X195" i="1"/>
  <c r="N195" i="1"/>
  <c r="H195" i="1"/>
  <c r="G195" i="1"/>
  <c r="AZ194" i="1"/>
  <c r="AU194" i="1"/>
  <c r="AP194" i="1"/>
  <c r="AI194" i="1"/>
  <c r="AH194" i="1"/>
  <c r="AG194" i="1"/>
  <c r="Z194" i="1"/>
  <c r="X194" i="1"/>
  <c r="N194" i="1"/>
  <c r="H194" i="1"/>
  <c r="G194" i="1"/>
  <c r="F194" i="1"/>
  <c r="AZ193" i="1"/>
  <c r="AU193" i="1"/>
  <c r="AP193" i="1"/>
  <c r="AI193" i="1"/>
  <c r="AH193" i="1"/>
  <c r="AG193" i="1"/>
  <c r="Z193" i="1"/>
  <c r="X193" i="1"/>
  <c r="N193" i="1"/>
  <c r="I193" i="1"/>
  <c r="H193" i="1"/>
  <c r="G193" i="1"/>
  <c r="F193" i="1"/>
  <c r="AZ192" i="1"/>
  <c r="AU192" i="1"/>
  <c r="AP192" i="1"/>
  <c r="AF192" i="1" s="1"/>
  <c r="AI192" i="1"/>
  <c r="AH192" i="1"/>
  <c r="AG192" i="1"/>
  <c r="Z192" i="1"/>
  <c r="X192" i="1"/>
  <c r="S192" i="1"/>
  <c r="P192" i="1"/>
  <c r="N192" i="1"/>
  <c r="I192" i="1" s="1"/>
  <c r="H192" i="1"/>
  <c r="G192" i="1"/>
  <c r="F192" i="1"/>
  <c r="AZ191" i="1"/>
  <c r="AU191" i="1"/>
  <c r="AP191" i="1"/>
  <c r="AI191" i="1"/>
  <c r="AH191" i="1"/>
  <c r="AG191" i="1"/>
  <c r="Z191" i="1"/>
  <c r="X191" i="1"/>
  <c r="N191" i="1"/>
  <c r="H191" i="1"/>
  <c r="G191" i="1"/>
  <c r="AZ190" i="1"/>
  <c r="AU190" i="1"/>
  <c r="AP190" i="1"/>
  <c r="AF190" i="1" s="1"/>
  <c r="AI190" i="1"/>
  <c r="AH190" i="1"/>
  <c r="AG190" i="1"/>
  <c r="Z190" i="1"/>
  <c r="X190" i="1"/>
  <c r="N190" i="1"/>
  <c r="H190" i="1"/>
  <c r="G190" i="1"/>
  <c r="AZ189" i="1"/>
  <c r="AU189" i="1"/>
  <c r="AP189" i="1"/>
  <c r="AI189" i="1"/>
  <c r="AH189" i="1"/>
  <c r="AG189" i="1"/>
  <c r="AF189" i="1"/>
  <c r="Z189" i="1"/>
  <c r="X189" i="1"/>
  <c r="P189" i="1"/>
  <c r="F189" i="1" s="1"/>
  <c r="N189" i="1"/>
  <c r="H189" i="1"/>
  <c r="G189" i="1"/>
  <c r="AZ188" i="1"/>
  <c r="AU188" i="1"/>
  <c r="AP188" i="1"/>
  <c r="AF188" i="1" s="1"/>
  <c r="AI188" i="1"/>
  <c r="AH188" i="1"/>
  <c r="AG188" i="1"/>
  <c r="Z188" i="1"/>
  <c r="X188" i="1"/>
  <c r="P188" i="1"/>
  <c r="S188" i="1" s="1"/>
  <c r="N188" i="1"/>
  <c r="H188" i="1"/>
  <c r="G188" i="1"/>
  <c r="F188" i="1"/>
  <c r="AZ187" i="1"/>
  <c r="AU187" i="1"/>
  <c r="AP187" i="1"/>
  <c r="AI187" i="1"/>
  <c r="AH187" i="1"/>
  <c r="AG187" i="1"/>
  <c r="Z187" i="1"/>
  <c r="X187" i="1"/>
  <c r="N187" i="1"/>
  <c r="H187" i="1"/>
  <c r="G187" i="1"/>
  <c r="AZ186" i="1"/>
  <c r="AU186" i="1"/>
  <c r="AP186" i="1"/>
  <c r="AF186" i="1" s="1"/>
  <c r="AI186" i="1"/>
  <c r="AH186" i="1"/>
  <c r="AG186" i="1"/>
  <c r="Z186" i="1"/>
  <c r="X186" i="1"/>
  <c r="N186" i="1"/>
  <c r="H186" i="1"/>
  <c r="G186" i="1"/>
  <c r="AZ185" i="1"/>
  <c r="AU185" i="1"/>
  <c r="AP185" i="1"/>
  <c r="AF185" i="1" s="1"/>
  <c r="AI185" i="1"/>
  <c r="AH185" i="1"/>
  <c r="AG185" i="1"/>
  <c r="Z185" i="1"/>
  <c r="X185" i="1"/>
  <c r="P185" i="1"/>
  <c r="F185" i="1" s="1"/>
  <c r="S185" i="1"/>
  <c r="N185" i="1"/>
  <c r="I185" i="1" s="1"/>
  <c r="H185" i="1"/>
  <c r="G185" i="1"/>
  <c r="AZ184" i="1"/>
  <c r="AU184" i="1"/>
  <c r="AP184" i="1"/>
  <c r="AI184" i="1"/>
  <c r="AH184" i="1"/>
  <c r="AG184" i="1"/>
  <c r="Z184" i="1"/>
  <c r="X184" i="1"/>
  <c r="P184" i="1"/>
  <c r="S184" i="1" s="1"/>
  <c r="N184" i="1"/>
  <c r="H184" i="1"/>
  <c r="G184" i="1"/>
  <c r="AZ183" i="1"/>
  <c r="AU183" i="1"/>
  <c r="AP183" i="1"/>
  <c r="AI183" i="1"/>
  <c r="AH183" i="1"/>
  <c r="AG183" i="1"/>
  <c r="Z183" i="1"/>
  <c r="X183" i="1"/>
  <c r="N183" i="1"/>
  <c r="H183" i="1"/>
  <c r="G183" i="1"/>
  <c r="AZ182" i="1"/>
  <c r="AU182" i="1"/>
  <c r="AP182" i="1"/>
  <c r="AI182" i="1"/>
  <c r="AH182" i="1"/>
  <c r="AG182" i="1"/>
  <c r="Z182" i="1"/>
  <c r="X182" i="1"/>
  <c r="N182" i="1"/>
  <c r="H182" i="1"/>
  <c r="G182" i="1"/>
  <c r="AZ181" i="1"/>
  <c r="AU181" i="1"/>
  <c r="AP181" i="1"/>
  <c r="AI181" i="1"/>
  <c r="AH181" i="1"/>
  <c r="AG181" i="1"/>
  <c r="AF181" i="1"/>
  <c r="Z181" i="1"/>
  <c r="X181" i="1"/>
  <c r="N181" i="1"/>
  <c r="H181" i="1"/>
  <c r="G181" i="1"/>
  <c r="AZ180" i="1"/>
  <c r="AU180" i="1"/>
  <c r="AP180" i="1"/>
  <c r="AF180" i="1" s="1"/>
  <c r="AI180" i="1"/>
  <c r="AH180" i="1"/>
  <c r="AG180" i="1"/>
  <c r="Z180" i="1"/>
  <c r="X180" i="1"/>
  <c r="P180" i="1"/>
  <c r="N180" i="1"/>
  <c r="H180" i="1"/>
  <c r="G180" i="1"/>
  <c r="AZ179" i="1"/>
  <c r="AU179" i="1"/>
  <c r="AP179" i="1"/>
  <c r="AF179" i="1" s="1"/>
  <c r="AI179" i="1"/>
  <c r="AH179" i="1"/>
  <c r="AG179" i="1"/>
  <c r="Z179" i="1"/>
  <c r="X179" i="1"/>
  <c r="P179" i="1"/>
  <c r="S179" i="1" s="1"/>
  <c r="N179" i="1"/>
  <c r="H179" i="1"/>
  <c r="G179" i="1"/>
  <c r="F179" i="1"/>
  <c r="AZ178" i="1"/>
  <c r="AU178" i="1"/>
  <c r="AP178" i="1"/>
  <c r="AI178" i="1"/>
  <c r="AH178" i="1"/>
  <c r="AG178" i="1"/>
  <c r="Z178" i="1"/>
  <c r="X178" i="1"/>
  <c r="N178" i="1"/>
  <c r="H178" i="1"/>
  <c r="G178" i="1"/>
  <c r="AZ177" i="1"/>
  <c r="AU177" i="1"/>
  <c r="AP177" i="1"/>
  <c r="AF177" i="1" s="1"/>
  <c r="AI177" i="1"/>
  <c r="AH177" i="1"/>
  <c r="AG177" i="1"/>
  <c r="Z177" i="1"/>
  <c r="X177" i="1"/>
  <c r="N177" i="1"/>
  <c r="H177" i="1"/>
  <c r="G177" i="1"/>
  <c r="AZ176" i="1"/>
  <c r="AU176" i="1"/>
  <c r="AP176" i="1"/>
  <c r="AF176" i="1" s="1"/>
  <c r="AI176" i="1"/>
  <c r="AH176" i="1"/>
  <c r="AG176" i="1"/>
  <c r="Z176" i="1"/>
  <c r="X176" i="1"/>
  <c r="P176" i="1"/>
  <c r="N176" i="1"/>
  <c r="H176" i="1"/>
  <c r="G176" i="1"/>
  <c r="AZ175" i="1"/>
  <c r="AU175" i="1"/>
  <c r="AP175" i="1"/>
  <c r="AF175" i="1" s="1"/>
  <c r="AI175" i="1"/>
  <c r="AH175" i="1"/>
  <c r="AG175" i="1"/>
  <c r="Z175" i="1"/>
  <c r="X175" i="1"/>
  <c r="P175" i="1"/>
  <c r="S175" i="1" s="1"/>
  <c r="N175" i="1"/>
  <c r="I175" i="1" s="1"/>
  <c r="H175" i="1"/>
  <c r="G175" i="1"/>
  <c r="F175" i="1"/>
  <c r="AZ174" i="1"/>
  <c r="AU174" i="1"/>
  <c r="AP174" i="1"/>
  <c r="AI174" i="1"/>
  <c r="AH174" i="1"/>
  <c r="AG174" i="1"/>
  <c r="Z174" i="1"/>
  <c r="X174" i="1"/>
  <c r="N174" i="1"/>
  <c r="H174" i="1"/>
  <c r="G174" i="1"/>
  <c r="AZ173" i="1"/>
  <c r="AU173" i="1"/>
  <c r="AF173" i="1" s="1"/>
  <c r="AP173" i="1"/>
  <c r="AI173" i="1"/>
  <c r="AH173" i="1"/>
  <c r="AG173" i="1"/>
  <c r="Z173" i="1"/>
  <c r="X173" i="1"/>
  <c r="P173" i="1"/>
  <c r="F173" i="1" s="1"/>
  <c r="N173" i="1"/>
  <c r="H173" i="1"/>
  <c r="G173" i="1"/>
  <c r="AZ172" i="1"/>
  <c r="AU172" i="1"/>
  <c r="AP172" i="1"/>
  <c r="AF172" i="1" s="1"/>
  <c r="AI172" i="1"/>
  <c r="AH172" i="1"/>
  <c r="AG172" i="1"/>
  <c r="Z172" i="1"/>
  <c r="X172" i="1"/>
  <c r="S172" i="1"/>
  <c r="P172" i="1"/>
  <c r="F172" i="1" s="1"/>
  <c r="N172" i="1"/>
  <c r="I172" i="1"/>
  <c r="H172" i="1"/>
  <c r="G172" i="1"/>
  <c r="AZ171" i="1"/>
  <c r="AU171" i="1"/>
  <c r="AP171" i="1"/>
  <c r="AI171" i="1"/>
  <c r="AH171" i="1"/>
  <c r="AG171" i="1"/>
  <c r="Z171" i="1"/>
  <c r="X171" i="1"/>
  <c r="S171" i="1"/>
  <c r="P171" i="1"/>
  <c r="F171" i="1" s="1"/>
  <c r="N171" i="1"/>
  <c r="I171" i="1" s="1"/>
  <c r="H171" i="1"/>
  <c r="G171" i="1"/>
  <c r="AZ170" i="1"/>
  <c r="AU170" i="1"/>
  <c r="AP170" i="1"/>
  <c r="AF170" i="1" s="1"/>
  <c r="AI170" i="1"/>
  <c r="AH170" i="1"/>
  <c r="AG170" i="1"/>
  <c r="Z170" i="1"/>
  <c r="X170" i="1"/>
  <c r="N170" i="1"/>
  <c r="H170" i="1"/>
  <c r="G170" i="1"/>
  <c r="AZ169" i="1"/>
  <c r="AU169" i="1"/>
  <c r="AF169" i="1" s="1"/>
  <c r="AP169" i="1"/>
  <c r="AI169" i="1"/>
  <c r="AH169" i="1"/>
  <c r="AG169" i="1"/>
  <c r="Z169" i="1"/>
  <c r="X169" i="1"/>
  <c r="P169" i="1"/>
  <c r="F169" i="1" s="1"/>
  <c r="N169" i="1"/>
  <c r="H169" i="1"/>
  <c r="G169" i="1"/>
  <c r="AZ168" i="1"/>
  <c r="AU168" i="1"/>
  <c r="AP168" i="1"/>
  <c r="AF168" i="1" s="1"/>
  <c r="AI168" i="1"/>
  <c r="AH168" i="1"/>
  <c r="AG168" i="1"/>
  <c r="Z168" i="1"/>
  <c r="X168" i="1"/>
  <c r="S168" i="1"/>
  <c r="P168" i="1"/>
  <c r="N168" i="1"/>
  <c r="I168" i="1" s="1"/>
  <c r="H168" i="1"/>
  <c r="G168" i="1"/>
  <c r="F168" i="1"/>
  <c r="AZ167" i="1"/>
  <c r="AU167" i="1"/>
  <c r="AP167" i="1"/>
  <c r="AF167" i="1" s="1"/>
  <c r="AI167" i="1"/>
  <c r="AH167" i="1"/>
  <c r="AG167" i="1"/>
  <c r="Z167" i="1"/>
  <c r="X167" i="1"/>
  <c r="S167" i="1"/>
  <c r="P167" i="1"/>
  <c r="N167" i="1"/>
  <c r="I167" i="1" s="1"/>
  <c r="H167" i="1"/>
  <c r="G167" i="1"/>
  <c r="F167" i="1"/>
  <c r="AZ166" i="1"/>
  <c r="AU166" i="1"/>
  <c r="AP166" i="1"/>
  <c r="AI166" i="1"/>
  <c r="AH166" i="1"/>
  <c r="AG166" i="1"/>
  <c r="Z166" i="1"/>
  <c r="X166" i="1"/>
  <c r="N166" i="1"/>
  <c r="H166" i="1"/>
  <c r="G166" i="1"/>
  <c r="AZ165" i="1"/>
  <c r="AU165" i="1"/>
  <c r="AP165" i="1"/>
  <c r="AI165" i="1"/>
  <c r="AH165" i="1"/>
  <c r="AG165" i="1"/>
  <c r="Z165" i="1"/>
  <c r="X165" i="1"/>
  <c r="P165" i="1"/>
  <c r="F165" i="1" s="1"/>
  <c r="N165" i="1"/>
  <c r="H165" i="1"/>
  <c r="G165" i="1"/>
  <c r="AZ164" i="1"/>
  <c r="AU164" i="1"/>
  <c r="AF164" i="1" s="1"/>
  <c r="AP164" i="1"/>
  <c r="AI164" i="1"/>
  <c r="AH164" i="1"/>
  <c r="AG164" i="1"/>
  <c r="Z164" i="1"/>
  <c r="X164" i="1"/>
  <c r="N164" i="1"/>
  <c r="H164" i="1"/>
  <c r="G164" i="1"/>
  <c r="AZ163" i="1"/>
  <c r="AU163" i="1"/>
  <c r="AP163" i="1"/>
  <c r="AF163" i="1" s="1"/>
  <c r="AI163" i="1"/>
  <c r="AH163" i="1"/>
  <c r="AG163" i="1"/>
  <c r="Z163" i="1"/>
  <c r="F163" i="1" s="1"/>
  <c r="X163" i="1"/>
  <c r="S163" i="1"/>
  <c r="P163" i="1"/>
  <c r="N163" i="1"/>
  <c r="I163" i="1" s="1"/>
  <c r="H163" i="1"/>
  <c r="G163" i="1"/>
  <c r="AZ162" i="1"/>
  <c r="AU162" i="1"/>
  <c r="AP162" i="1"/>
  <c r="AI162" i="1"/>
  <c r="AH162" i="1"/>
  <c r="AG162" i="1"/>
  <c r="Z162" i="1"/>
  <c r="X162" i="1"/>
  <c r="N162" i="1"/>
  <c r="H162" i="1"/>
  <c r="G162" i="1"/>
  <c r="AZ161" i="1"/>
  <c r="AU161" i="1"/>
  <c r="AP161" i="1"/>
  <c r="AF161" i="1" s="1"/>
  <c r="AI161" i="1"/>
  <c r="AH161" i="1"/>
  <c r="AG161" i="1"/>
  <c r="Z161" i="1"/>
  <c r="X161" i="1"/>
  <c r="P161" i="1"/>
  <c r="N161" i="1"/>
  <c r="H161" i="1"/>
  <c r="G161" i="1"/>
  <c r="F161" i="1"/>
  <c r="AZ160" i="1"/>
  <c r="AU160" i="1"/>
  <c r="AP160" i="1"/>
  <c r="AI160" i="1"/>
  <c r="AH160" i="1"/>
  <c r="AG160" i="1"/>
  <c r="Z160" i="1"/>
  <c r="X160" i="1"/>
  <c r="P160" i="1"/>
  <c r="N160" i="1"/>
  <c r="H160" i="1"/>
  <c r="G160" i="1"/>
  <c r="AZ159" i="1"/>
  <c r="AU159" i="1"/>
  <c r="AP159" i="1"/>
  <c r="AF159" i="1" s="1"/>
  <c r="AI159" i="1"/>
  <c r="AH159" i="1"/>
  <c r="AG159" i="1"/>
  <c r="Z159" i="1"/>
  <c r="X159" i="1"/>
  <c r="N159" i="1"/>
  <c r="H159" i="1"/>
  <c r="G159" i="1"/>
  <c r="AZ158" i="1"/>
  <c r="AU158" i="1"/>
  <c r="AF158" i="1" s="1"/>
  <c r="AP158" i="1"/>
  <c r="AI158" i="1"/>
  <c r="AH158" i="1"/>
  <c r="AG158" i="1"/>
  <c r="Z158" i="1"/>
  <c r="X158" i="1"/>
  <c r="P158" i="1"/>
  <c r="S158" i="1"/>
  <c r="N158" i="1"/>
  <c r="I158" i="1"/>
  <c r="H158" i="1"/>
  <c r="G158" i="1"/>
  <c r="AZ157" i="1"/>
  <c r="AU157" i="1"/>
  <c r="AP157" i="1"/>
  <c r="AI157" i="1"/>
  <c r="AH157" i="1"/>
  <c r="AG157" i="1"/>
  <c r="Z157" i="1"/>
  <c r="F157" i="1" s="1"/>
  <c r="X157" i="1"/>
  <c r="S157" i="1"/>
  <c r="P157" i="1"/>
  <c r="N157" i="1"/>
  <c r="I157" i="1" s="1"/>
  <c r="H157" i="1"/>
  <c r="G157" i="1"/>
  <c r="AZ156" i="1"/>
  <c r="AU156" i="1"/>
  <c r="AP156" i="1"/>
  <c r="AI156" i="1"/>
  <c r="AH156" i="1"/>
  <c r="AG156" i="1"/>
  <c r="Z156" i="1"/>
  <c r="X156" i="1"/>
  <c r="P156" i="1"/>
  <c r="N156" i="1"/>
  <c r="H156" i="1"/>
  <c r="G156" i="1"/>
  <c r="AZ155" i="1"/>
  <c r="AU155" i="1"/>
  <c r="AP155" i="1"/>
  <c r="AF155" i="1" s="1"/>
  <c r="AI155" i="1"/>
  <c r="AH155" i="1"/>
  <c r="AG155" i="1"/>
  <c r="Z155" i="1"/>
  <c r="X155" i="1"/>
  <c r="N155" i="1"/>
  <c r="H155" i="1"/>
  <c r="G155" i="1"/>
  <c r="AZ154" i="1"/>
  <c r="AU154" i="1"/>
  <c r="AP154" i="1"/>
  <c r="AI154" i="1"/>
  <c r="AH154" i="1"/>
  <c r="AG154" i="1"/>
  <c r="AF154" i="1"/>
  <c r="Z154" i="1"/>
  <c r="X154" i="1"/>
  <c r="P154" i="1"/>
  <c r="F154" i="1" s="1"/>
  <c r="S154" i="1"/>
  <c r="N154" i="1"/>
  <c r="I154" i="1" s="1"/>
  <c r="H154" i="1"/>
  <c r="G154" i="1"/>
  <c r="AZ153" i="1"/>
  <c r="AU153" i="1"/>
  <c r="AP153" i="1"/>
  <c r="AF153" i="1" s="1"/>
  <c r="AI153" i="1"/>
  <c r="AH153" i="1"/>
  <c r="AG153" i="1"/>
  <c r="Z153" i="1"/>
  <c r="X153" i="1"/>
  <c r="S153" i="1"/>
  <c r="P153" i="1"/>
  <c r="N153" i="1"/>
  <c r="H153" i="1"/>
  <c r="G153" i="1"/>
  <c r="F153" i="1"/>
  <c r="AZ152" i="1"/>
  <c r="AU152" i="1"/>
  <c r="AP152" i="1"/>
  <c r="AF152" i="1" s="1"/>
  <c r="AI152" i="1"/>
  <c r="AH152" i="1"/>
  <c r="AG152" i="1"/>
  <c r="Z152" i="1"/>
  <c r="X152" i="1"/>
  <c r="P152" i="1"/>
  <c r="N152" i="1"/>
  <c r="H152" i="1"/>
  <c r="G152" i="1"/>
  <c r="AZ151" i="1"/>
  <c r="AU151" i="1"/>
  <c r="AP151" i="1"/>
  <c r="AI151" i="1"/>
  <c r="AH151" i="1"/>
  <c r="AG151" i="1"/>
  <c r="Z151" i="1"/>
  <c r="X151" i="1"/>
  <c r="N151" i="1"/>
  <c r="H151" i="1"/>
  <c r="G151" i="1"/>
  <c r="AZ150" i="1"/>
  <c r="AU150" i="1"/>
  <c r="AP150" i="1"/>
  <c r="AF150" i="1" s="1"/>
  <c r="AI150" i="1"/>
  <c r="AH150" i="1"/>
  <c r="AG150" i="1"/>
  <c r="Z150" i="1"/>
  <c r="X150" i="1"/>
  <c r="N150" i="1"/>
  <c r="H150" i="1"/>
  <c r="G150" i="1"/>
  <c r="AZ149" i="1"/>
  <c r="AU149" i="1"/>
  <c r="AP149" i="1"/>
  <c r="AI149" i="1"/>
  <c r="AH149" i="1"/>
  <c r="AG149" i="1"/>
  <c r="AF149" i="1"/>
  <c r="Z149" i="1"/>
  <c r="X149" i="1"/>
  <c r="S149" i="1"/>
  <c r="P149" i="1"/>
  <c r="N149" i="1"/>
  <c r="I149" i="1"/>
  <c r="H149" i="1"/>
  <c r="G149" i="1"/>
  <c r="AZ148" i="1"/>
  <c r="AU148" i="1"/>
  <c r="AP148" i="1"/>
  <c r="AI148" i="1"/>
  <c r="AH148" i="1"/>
  <c r="AG148" i="1"/>
  <c r="Z148" i="1"/>
  <c r="X148" i="1"/>
  <c r="S148" i="1"/>
  <c r="P148" i="1"/>
  <c r="N148" i="1"/>
  <c r="I148" i="1" s="1"/>
  <c r="H148" i="1"/>
  <c r="G148" i="1"/>
  <c r="F148" i="1"/>
  <c r="AZ147" i="1"/>
  <c r="AU147" i="1"/>
  <c r="AP147" i="1"/>
  <c r="AF147" i="1" s="1"/>
  <c r="AI147" i="1"/>
  <c r="AH147" i="1"/>
  <c r="AG147" i="1"/>
  <c r="Z147" i="1"/>
  <c r="X147" i="1"/>
  <c r="N147" i="1"/>
  <c r="H147" i="1"/>
  <c r="G147" i="1"/>
  <c r="AZ146" i="1"/>
  <c r="AU146" i="1"/>
  <c r="AF146" i="1" s="1"/>
  <c r="AP146" i="1"/>
  <c r="AI146" i="1"/>
  <c r="AH146" i="1"/>
  <c r="AG146" i="1"/>
  <c r="Z146" i="1"/>
  <c r="X146" i="1"/>
  <c r="P146" i="1"/>
  <c r="F146" i="1" s="1"/>
  <c r="N146" i="1"/>
  <c r="H146" i="1"/>
  <c r="G146" i="1"/>
  <c r="AZ145" i="1"/>
  <c r="AU145" i="1"/>
  <c r="AP145" i="1"/>
  <c r="AF145" i="1" s="1"/>
  <c r="AI145" i="1"/>
  <c r="AH145" i="1"/>
  <c r="AG145" i="1"/>
  <c r="Z145" i="1"/>
  <c r="X145" i="1"/>
  <c r="P145" i="1"/>
  <c r="N145" i="1"/>
  <c r="H145" i="1"/>
  <c r="G145" i="1"/>
  <c r="AZ144" i="1"/>
  <c r="AU144" i="1"/>
  <c r="AP144" i="1"/>
  <c r="AI144" i="1"/>
  <c r="AH144" i="1"/>
  <c r="AG144" i="1"/>
  <c r="Z144" i="1"/>
  <c r="X144" i="1"/>
  <c r="P144" i="1"/>
  <c r="N144" i="1"/>
  <c r="H144" i="1"/>
  <c r="G144" i="1"/>
  <c r="AZ143" i="1"/>
  <c r="AU143" i="1"/>
  <c r="AP143" i="1"/>
  <c r="AI143" i="1"/>
  <c r="AH143" i="1"/>
  <c r="AG143" i="1"/>
  <c r="Z143" i="1"/>
  <c r="X143" i="1"/>
  <c r="N143" i="1"/>
  <c r="H143" i="1"/>
  <c r="G143" i="1"/>
  <c r="AZ142" i="1"/>
  <c r="AU142" i="1"/>
  <c r="AP142" i="1"/>
  <c r="AI142" i="1"/>
  <c r="AH142" i="1"/>
  <c r="AG142" i="1"/>
  <c r="Z142" i="1"/>
  <c r="X142" i="1"/>
  <c r="N142" i="1"/>
  <c r="H142" i="1"/>
  <c r="G142" i="1"/>
  <c r="AZ141" i="1"/>
  <c r="AU141" i="1"/>
  <c r="AP141" i="1"/>
  <c r="AF141" i="1" s="1"/>
  <c r="AI141" i="1"/>
  <c r="AH141" i="1"/>
  <c r="AG141" i="1"/>
  <c r="Z141" i="1"/>
  <c r="X141" i="1"/>
  <c r="P141" i="1"/>
  <c r="S141" i="1"/>
  <c r="N141" i="1"/>
  <c r="H141" i="1"/>
  <c r="G141" i="1"/>
  <c r="AZ140" i="1"/>
  <c r="AU140" i="1"/>
  <c r="AP140" i="1"/>
  <c r="AF140" i="1" s="1"/>
  <c r="AI140" i="1"/>
  <c r="AH140" i="1"/>
  <c r="AG140" i="1"/>
  <c r="Z140" i="1"/>
  <c r="X140" i="1"/>
  <c r="N140" i="1"/>
  <c r="H140" i="1"/>
  <c r="G140" i="1"/>
  <c r="AZ139" i="1"/>
  <c r="AU139" i="1"/>
  <c r="AP139" i="1"/>
  <c r="AI139" i="1"/>
  <c r="AH139" i="1"/>
  <c r="AG139" i="1"/>
  <c r="AF139" i="1"/>
  <c r="Z139" i="1"/>
  <c r="X139" i="1"/>
  <c r="P139" i="1"/>
  <c r="N139" i="1"/>
  <c r="H139" i="1"/>
  <c r="G139" i="1"/>
  <c r="AZ138" i="1"/>
  <c r="AU138" i="1"/>
  <c r="AP138" i="1"/>
  <c r="AF138" i="1" s="1"/>
  <c r="AI138" i="1"/>
  <c r="AH138" i="1"/>
  <c r="AG138" i="1"/>
  <c r="Z138" i="1"/>
  <c r="X138" i="1"/>
  <c r="P138" i="1"/>
  <c r="S138" i="1" s="1"/>
  <c r="N138" i="1"/>
  <c r="H138" i="1"/>
  <c r="G138" i="1"/>
  <c r="F138" i="1"/>
  <c r="AZ137" i="1"/>
  <c r="AU137" i="1"/>
  <c r="AP137" i="1"/>
  <c r="AF137" i="1" s="1"/>
  <c r="AI137" i="1"/>
  <c r="AH137" i="1"/>
  <c r="AG137" i="1"/>
  <c r="Z137" i="1"/>
  <c r="X137" i="1"/>
  <c r="P137" i="1"/>
  <c r="F137" i="1" s="1"/>
  <c r="S137" i="1"/>
  <c r="N137" i="1"/>
  <c r="H137" i="1"/>
  <c r="G137" i="1"/>
  <c r="AZ136" i="1"/>
  <c r="AU136" i="1"/>
  <c r="AP136" i="1"/>
  <c r="AI136" i="1"/>
  <c r="AH136" i="1"/>
  <c r="AG136" i="1"/>
  <c r="Z136" i="1"/>
  <c r="X136" i="1"/>
  <c r="N136" i="1"/>
  <c r="H136" i="1"/>
  <c r="G136" i="1"/>
  <c r="AZ135" i="1"/>
  <c r="AU135" i="1"/>
  <c r="AP135" i="1"/>
  <c r="AI135" i="1"/>
  <c r="AH135" i="1"/>
  <c r="AG135" i="1"/>
  <c r="AF135" i="1"/>
  <c r="Z135" i="1"/>
  <c r="X135" i="1"/>
  <c r="P135" i="1"/>
  <c r="N135" i="1"/>
  <c r="H135" i="1"/>
  <c r="G135" i="1"/>
  <c r="AZ134" i="1"/>
  <c r="AU134" i="1"/>
  <c r="AP134" i="1"/>
  <c r="AI134" i="1"/>
  <c r="AH134" i="1"/>
  <c r="AG134" i="1"/>
  <c r="Z134" i="1"/>
  <c r="X134" i="1"/>
  <c r="P134" i="1"/>
  <c r="S134" i="1" s="1"/>
  <c r="N134" i="1"/>
  <c r="H134" i="1"/>
  <c r="G134" i="1"/>
  <c r="F134" i="1"/>
  <c r="AZ133" i="1"/>
  <c r="AU133" i="1"/>
  <c r="AP133" i="1"/>
  <c r="AF133" i="1" s="1"/>
  <c r="AI133" i="1"/>
  <c r="AH133" i="1"/>
  <c r="AG133" i="1"/>
  <c r="Z133" i="1"/>
  <c r="X133" i="1"/>
  <c r="P133" i="1"/>
  <c r="F133" i="1" s="1"/>
  <c r="S133" i="1"/>
  <c r="N133" i="1"/>
  <c r="H133" i="1"/>
  <c r="G133" i="1"/>
  <c r="AZ132" i="1"/>
  <c r="AU132" i="1"/>
  <c r="AP132" i="1"/>
  <c r="AI132" i="1"/>
  <c r="AH132" i="1"/>
  <c r="AG132" i="1"/>
  <c r="Z132" i="1"/>
  <c r="X132" i="1"/>
  <c r="N132" i="1"/>
  <c r="H132" i="1"/>
  <c r="G132" i="1"/>
  <c r="AZ131" i="1"/>
  <c r="AU131" i="1"/>
  <c r="AP131" i="1"/>
  <c r="AI131" i="1"/>
  <c r="AH131" i="1"/>
  <c r="AG131" i="1"/>
  <c r="AF131" i="1"/>
  <c r="X131" i="1"/>
  <c r="P131" i="1"/>
  <c r="S131" i="1"/>
  <c r="I131" i="1" s="1"/>
  <c r="N131" i="1"/>
  <c r="H131" i="1"/>
  <c r="G131" i="1"/>
  <c r="AU130" i="1"/>
  <c r="AP130" i="1"/>
  <c r="AI130" i="1"/>
  <c r="AH130" i="1"/>
  <c r="AG130" i="1"/>
  <c r="Z130" i="1"/>
  <c r="X130" i="1"/>
  <c r="P130" i="1"/>
  <c r="S130" i="1" s="1"/>
  <c r="H130" i="1"/>
  <c r="G130" i="1"/>
  <c r="AZ129" i="1"/>
  <c r="AU129" i="1"/>
  <c r="AP129" i="1"/>
  <c r="AI129" i="1"/>
  <c r="AH129" i="1"/>
  <c r="AG129" i="1"/>
  <c r="Z129" i="1"/>
  <c r="N129" i="1"/>
  <c r="H129" i="1"/>
  <c r="G129" i="1"/>
  <c r="AZ128" i="1"/>
  <c r="AP128" i="1"/>
  <c r="AI128" i="1"/>
  <c r="AH128" i="1"/>
  <c r="AG128" i="1"/>
  <c r="Z128" i="1"/>
  <c r="X128" i="1"/>
  <c r="N128" i="1"/>
  <c r="H128" i="1"/>
  <c r="G128" i="1"/>
  <c r="BC127" i="1"/>
  <c r="BA127" i="1"/>
  <c r="AX127" i="1"/>
  <c r="AW127" i="1"/>
  <c r="AV127" i="1"/>
  <c r="AS127" i="1"/>
  <c r="AR127" i="1"/>
  <c r="AQ127" i="1"/>
  <c r="AN127" i="1"/>
  <c r="AM127" i="1"/>
  <c r="AL127" i="1"/>
  <c r="AK127" i="1"/>
  <c r="AC127" i="1"/>
  <c r="AB127" i="1"/>
  <c r="AA127" i="1"/>
  <c r="W127" i="1"/>
  <c r="V127" i="1"/>
  <c r="U127" i="1"/>
  <c r="R127" i="1"/>
  <c r="Q127" i="1"/>
  <c r="M127" i="1"/>
  <c r="L127" i="1"/>
  <c r="K127" i="1"/>
  <c r="AS125" i="1"/>
  <c r="AI125" i="1" s="1"/>
  <c r="AH125" i="1"/>
  <c r="AG125" i="1"/>
  <c r="AF125" i="1"/>
  <c r="X125" i="1"/>
  <c r="S125" i="1"/>
  <c r="N125" i="1"/>
  <c r="I125" i="1"/>
  <c r="H125" i="1"/>
  <c r="G125" i="1"/>
  <c r="F125" i="1"/>
  <c r="AT109" i="1"/>
  <c r="AI124" i="1"/>
  <c r="AH124" i="1"/>
  <c r="AH109" i="1" s="1"/>
  <c r="AG124" i="1"/>
  <c r="AF124" i="1"/>
  <c r="X124" i="1"/>
  <c r="S124" i="1"/>
  <c r="I124" i="1" s="1"/>
  <c r="H124" i="1"/>
  <c r="G124" i="1"/>
  <c r="F124" i="1"/>
  <c r="AS123" i="1"/>
  <c r="AI123" i="1" s="1"/>
  <c r="AH123" i="1"/>
  <c r="AG123" i="1"/>
  <c r="AF123" i="1"/>
  <c r="X123" i="1"/>
  <c r="S123" i="1"/>
  <c r="N123" i="1"/>
  <c r="I123" i="1"/>
  <c r="H123" i="1"/>
  <c r="G123" i="1"/>
  <c r="F123" i="1"/>
  <c r="AS122" i="1"/>
  <c r="AI122" i="1"/>
  <c r="AH122" i="1"/>
  <c r="AG122" i="1"/>
  <c r="AF122" i="1"/>
  <c r="X122" i="1"/>
  <c r="S122" i="1"/>
  <c r="N122" i="1"/>
  <c r="H122" i="1"/>
  <c r="G122" i="1"/>
  <c r="F122" i="1"/>
  <c r="AI121" i="1"/>
  <c r="AH121" i="1"/>
  <c r="AG121" i="1"/>
  <c r="AF121" i="1"/>
  <c r="X121" i="1"/>
  <c r="S121" i="1"/>
  <c r="N121" i="1"/>
  <c r="H121" i="1"/>
  <c r="G121" i="1"/>
  <c r="F121" i="1"/>
  <c r="AS120" i="1"/>
  <c r="AI120" i="1" s="1"/>
  <c r="AH120" i="1"/>
  <c r="AG120" i="1"/>
  <c r="AF120" i="1"/>
  <c r="X120" i="1"/>
  <c r="S120" i="1"/>
  <c r="N120" i="1"/>
  <c r="H120" i="1"/>
  <c r="G120" i="1"/>
  <c r="F120" i="1"/>
  <c r="AI119" i="1"/>
  <c r="AH119" i="1"/>
  <c r="AG119" i="1"/>
  <c r="AF119" i="1"/>
  <c r="X119" i="1"/>
  <c r="S119" i="1"/>
  <c r="N119" i="1"/>
  <c r="H119" i="1"/>
  <c r="G119" i="1"/>
  <c r="F119" i="1"/>
  <c r="AI118" i="1"/>
  <c r="AH118" i="1"/>
  <c r="AG118" i="1"/>
  <c r="AF118" i="1"/>
  <c r="X118" i="1"/>
  <c r="S118" i="1"/>
  <c r="N118" i="1"/>
  <c r="H118" i="1"/>
  <c r="G118" i="1"/>
  <c r="F118" i="1"/>
  <c r="AI117" i="1"/>
  <c r="AH117" i="1"/>
  <c r="AG117" i="1"/>
  <c r="AF117" i="1"/>
  <c r="X117" i="1"/>
  <c r="S117" i="1"/>
  <c r="N117" i="1"/>
  <c r="I117" i="1" s="1"/>
  <c r="H117" i="1"/>
  <c r="G117" i="1"/>
  <c r="F117" i="1"/>
  <c r="AS116" i="1"/>
  <c r="AO109" i="1"/>
  <c r="AI116" i="1"/>
  <c r="AH116" i="1"/>
  <c r="AG116" i="1"/>
  <c r="AG109" i="1" s="1"/>
  <c r="AF116" i="1"/>
  <c r="Y109" i="1"/>
  <c r="X116" i="1"/>
  <c r="N116" i="1"/>
  <c r="H116" i="1"/>
  <c r="H109" i="1" s="1"/>
  <c r="H30" i="1" s="1"/>
  <c r="G116" i="1"/>
  <c r="F116" i="1"/>
  <c r="D109" i="1"/>
  <c r="D30" i="1" s="1"/>
  <c r="AS115" i="1"/>
  <c r="AH115" i="1"/>
  <c r="AG115" i="1"/>
  <c r="AF115" i="1"/>
  <c r="X115" i="1"/>
  <c r="S115" i="1"/>
  <c r="N115" i="1"/>
  <c r="I115" i="1"/>
  <c r="H115" i="1"/>
  <c r="G115" i="1"/>
  <c r="F115" i="1"/>
  <c r="AS114" i="1"/>
  <c r="AI114" i="1"/>
  <c r="AH114" i="1"/>
  <c r="AG114" i="1"/>
  <c r="AF114" i="1"/>
  <c r="X114" i="1"/>
  <c r="S114" i="1"/>
  <c r="N114" i="1"/>
  <c r="I114" i="1" s="1"/>
  <c r="H114" i="1"/>
  <c r="G114" i="1"/>
  <c r="F114" i="1"/>
  <c r="AI113" i="1"/>
  <c r="AH113" i="1"/>
  <c r="AG113" i="1"/>
  <c r="AF113" i="1"/>
  <c r="X113" i="1"/>
  <c r="S113" i="1"/>
  <c r="N113" i="1"/>
  <c r="H113" i="1"/>
  <c r="G113" i="1"/>
  <c r="F113" i="1"/>
  <c r="AI112" i="1"/>
  <c r="AH112" i="1"/>
  <c r="AG112" i="1"/>
  <c r="AF112" i="1"/>
  <c r="X112" i="1"/>
  <c r="S112" i="1"/>
  <c r="N112" i="1"/>
  <c r="H112" i="1"/>
  <c r="G112" i="1"/>
  <c r="F112" i="1"/>
  <c r="F109" i="1" s="1"/>
  <c r="F30" i="1" s="1"/>
  <c r="AI111" i="1"/>
  <c r="AH111" i="1"/>
  <c r="AG111" i="1"/>
  <c r="AF111" i="1"/>
  <c r="X111" i="1"/>
  <c r="S111" i="1"/>
  <c r="H111" i="1"/>
  <c r="G111" i="1"/>
  <c r="F111" i="1"/>
  <c r="AI110" i="1"/>
  <c r="AH110" i="1"/>
  <c r="AG110" i="1"/>
  <c r="AF110" i="1"/>
  <c r="N110" i="1"/>
  <c r="H110" i="1"/>
  <c r="G110" i="1"/>
  <c r="F110" i="1"/>
  <c r="BC109" i="1"/>
  <c r="BB109" i="1"/>
  <c r="BA109" i="1"/>
  <c r="AZ109" i="1"/>
  <c r="AX109" i="1"/>
  <c r="AW109" i="1"/>
  <c r="AV109" i="1"/>
  <c r="AU109" i="1"/>
  <c r="AR109" i="1"/>
  <c r="AQ109" i="1"/>
  <c r="AP109" i="1"/>
  <c r="AN109" i="1"/>
  <c r="AM109" i="1"/>
  <c r="AL109" i="1"/>
  <c r="AK109" i="1"/>
  <c r="AD109" i="1"/>
  <c r="AC109" i="1"/>
  <c r="AB109" i="1"/>
  <c r="AA109" i="1"/>
  <c r="Z109" i="1"/>
  <c r="W109" i="1"/>
  <c r="V109" i="1"/>
  <c r="U109" i="1"/>
  <c r="R109" i="1"/>
  <c r="Q109" i="1"/>
  <c r="P109" i="1"/>
  <c r="M109" i="1"/>
  <c r="L109" i="1"/>
  <c r="K109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AT103" i="1"/>
  <c r="AT101" i="1" s="1"/>
  <c r="AI105" i="1"/>
  <c r="AH105" i="1"/>
  <c r="AH103" i="1" s="1"/>
  <c r="AH101" i="1" s="1"/>
  <c r="AG105" i="1"/>
  <c r="AF105" i="1"/>
  <c r="AD103" i="1"/>
  <c r="AD101" i="1" s="1"/>
  <c r="X105" i="1"/>
  <c r="S105" i="1"/>
  <c r="H105" i="1"/>
  <c r="G105" i="1"/>
  <c r="F105" i="1"/>
  <c r="AO103" i="1"/>
  <c r="AO101" i="1" s="1"/>
  <c r="AI104" i="1"/>
  <c r="AH104" i="1"/>
  <c r="AG104" i="1"/>
  <c r="AG103" i="1" s="1"/>
  <c r="AG101" i="1" s="1"/>
  <c r="AF104" i="1"/>
  <c r="Y103" i="1"/>
  <c r="Y101" i="1" s="1"/>
  <c r="X104" i="1"/>
  <c r="N104" i="1"/>
  <c r="H104" i="1"/>
  <c r="G104" i="1"/>
  <c r="G103" i="1" s="1"/>
  <c r="G101" i="1" s="1"/>
  <c r="F104" i="1"/>
  <c r="BC103" i="1"/>
  <c r="BB103" i="1"/>
  <c r="BA103" i="1"/>
  <c r="AZ103" i="1"/>
  <c r="AY103" i="1"/>
  <c r="AX103" i="1"/>
  <c r="AW103" i="1"/>
  <c r="AV103" i="1"/>
  <c r="AU103" i="1"/>
  <c r="AS103" i="1"/>
  <c r="AR103" i="1"/>
  <c r="AQ103" i="1"/>
  <c r="AP103" i="1"/>
  <c r="AN103" i="1"/>
  <c r="AM103" i="1"/>
  <c r="AL103" i="1"/>
  <c r="AK103" i="1"/>
  <c r="AJ103" i="1"/>
  <c r="AI103" i="1"/>
  <c r="AF103" i="1"/>
  <c r="AE103" i="1"/>
  <c r="AC103" i="1"/>
  <c r="AB103" i="1"/>
  <c r="AA103" i="1"/>
  <c r="Z103" i="1"/>
  <c r="X103" i="1"/>
  <c r="W103" i="1"/>
  <c r="V103" i="1"/>
  <c r="U103" i="1"/>
  <c r="T103" i="1"/>
  <c r="R103" i="1"/>
  <c r="Q103" i="1"/>
  <c r="P103" i="1"/>
  <c r="O103" i="1"/>
  <c r="M103" i="1"/>
  <c r="L103" i="1"/>
  <c r="K103" i="1"/>
  <c r="J103" i="1"/>
  <c r="H103" i="1"/>
  <c r="F103" i="1"/>
  <c r="E103" i="1"/>
  <c r="D103" i="1"/>
  <c r="BC101" i="1"/>
  <c r="BB101" i="1"/>
  <c r="BA101" i="1"/>
  <c r="AZ101" i="1"/>
  <c r="AY101" i="1"/>
  <c r="AX101" i="1"/>
  <c r="AW101" i="1"/>
  <c r="AV101" i="1"/>
  <c r="AU101" i="1"/>
  <c r="AS101" i="1"/>
  <c r="AR101" i="1"/>
  <c r="AQ101" i="1"/>
  <c r="AP101" i="1"/>
  <c r="AN101" i="1"/>
  <c r="AM101" i="1"/>
  <c r="AL101" i="1"/>
  <c r="AK101" i="1"/>
  <c r="AJ101" i="1"/>
  <c r="AI101" i="1"/>
  <c r="AF101" i="1"/>
  <c r="AE101" i="1"/>
  <c r="AC101" i="1"/>
  <c r="AB101" i="1"/>
  <c r="AA101" i="1"/>
  <c r="Z101" i="1"/>
  <c r="X101" i="1"/>
  <c r="W101" i="1"/>
  <c r="V101" i="1"/>
  <c r="U101" i="1"/>
  <c r="T101" i="1"/>
  <c r="R101" i="1"/>
  <c r="Q101" i="1"/>
  <c r="P101" i="1"/>
  <c r="O101" i="1"/>
  <c r="M101" i="1"/>
  <c r="L101" i="1"/>
  <c r="K101" i="1"/>
  <c r="J101" i="1"/>
  <c r="H101" i="1"/>
  <c r="F101" i="1"/>
  <c r="E101" i="1"/>
  <c r="D101" i="1"/>
  <c r="AT97" i="1"/>
  <c r="AI100" i="1"/>
  <c r="AH100" i="1"/>
  <c r="AG100" i="1"/>
  <c r="AF100" i="1"/>
  <c r="X100" i="1"/>
  <c r="I100" i="1" s="1"/>
  <c r="O97" i="1"/>
  <c r="H100" i="1"/>
  <c r="G100" i="1"/>
  <c r="G97" i="1" s="1"/>
  <c r="F100" i="1"/>
  <c r="AI99" i="1"/>
  <c r="AH99" i="1"/>
  <c r="AG99" i="1"/>
  <c r="AF99" i="1"/>
  <c r="X99" i="1"/>
  <c r="I99" i="1" s="1"/>
  <c r="H99" i="1"/>
  <c r="G99" i="1"/>
  <c r="F99" i="1"/>
  <c r="E97" i="1"/>
  <c r="E87" i="1" s="1"/>
  <c r="E28" i="1" s="1"/>
  <c r="AJ97" i="1"/>
  <c r="AI98" i="1"/>
  <c r="AH98" i="1"/>
  <c r="AG98" i="1"/>
  <c r="AF98" i="1"/>
  <c r="AF97" i="1" s="1"/>
  <c r="X98" i="1"/>
  <c r="X97" i="1" s="1"/>
  <c r="N98" i="1"/>
  <c r="H98" i="1"/>
  <c r="G98" i="1"/>
  <c r="F98" i="1"/>
  <c r="BC97" i="1"/>
  <c r="BB97" i="1"/>
  <c r="BA97" i="1"/>
  <c r="AZ97" i="1"/>
  <c r="AY97" i="1"/>
  <c r="AX97" i="1"/>
  <c r="AW97" i="1"/>
  <c r="AV97" i="1"/>
  <c r="AU97" i="1"/>
  <c r="AS97" i="1"/>
  <c r="AR97" i="1"/>
  <c r="AQ97" i="1"/>
  <c r="AP97" i="1"/>
  <c r="AO97" i="1"/>
  <c r="AN97" i="1"/>
  <c r="AM97" i="1"/>
  <c r="AL97" i="1"/>
  <c r="AK97" i="1"/>
  <c r="AI97" i="1"/>
  <c r="AH97" i="1"/>
  <c r="AG97" i="1"/>
  <c r="AE97" i="1"/>
  <c r="AD97" i="1"/>
  <c r="AC97" i="1"/>
  <c r="AB97" i="1"/>
  <c r="AA97" i="1"/>
  <c r="Z97" i="1"/>
  <c r="Y97" i="1"/>
  <c r="W97" i="1"/>
  <c r="V97" i="1"/>
  <c r="U97" i="1"/>
  <c r="T97" i="1"/>
  <c r="S97" i="1"/>
  <c r="R97" i="1"/>
  <c r="Q97" i="1"/>
  <c r="P97" i="1"/>
  <c r="M97" i="1"/>
  <c r="L97" i="1"/>
  <c r="K97" i="1"/>
  <c r="H97" i="1"/>
  <c r="F97" i="1"/>
  <c r="D97" i="1"/>
  <c r="AS95" i="1"/>
  <c r="AJ93" i="1"/>
  <c r="AJ92" i="1" s="1"/>
  <c r="AH95" i="1"/>
  <c r="AG95" i="1"/>
  <c r="AF95" i="1"/>
  <c r="X95" i="1"/>
  <c r="S95" i="1"/>
  <c r="S93" i="1" s="1"/>
  <c r="S92" i="1" s="1"/>
  <c r="N95" i="1"/>
  <c r="H95" i="1"/>
  <c r="G95" i="1"/>
  <c r="F95" i="1"/>
  <c r="BC94" i="1"/>
  <c r="AT93" i="1"/>
  <c r="AT92" i="1" s="1"/>
  <c r="AT87" i="1" s="1"/>
  <c r="AT28" i="1" s="1"/>
  <c r="AH94" i="1"/>
  <c r="AH93" i="1" s="1"/>
  <c r="AH92" i="1" s="1"/>
  <c r="AH87" i="1" s="1"/>
  <c r="AH28" i="1" s="1"/>
  <c r="AG94" i="1"/>
  <c r="AF94" i="1"/>
  <c r="AD93" i="1"/>
  <c r="AD92" i="1" s="1"/>
  <c r="AD87" i="1" s="1"/>
  <c r="X94" i="1"/>
  <c r="I94" i="1" s="1"/>
  <c r="H94" i="1"/>
  <c r="G94" i="1"/>
  <c r="G93" i="1" s="1"/>
  <c r="G92" i="1" s="1"/>
  <c r="F94" i="1"/>
  <c r="BB93" i="1"/>
  <c r="BA93" i="1"/>
  <c r="AZ93" i="1"/>
  <c r="AZ92" i="1" s="1"/>
  <c r="AZ87" i="1" s="1"/>
  <c r="AX93" i="1"/>
  <c r="AW93" i="1"/>
  <c r="AV93" i="1"/>
  <c r="AV92" i="1" s="1"/>
  <c r="AV87" i="1" s="1"/>
  <c r="AU93" i="1"/>
  <c r="AS93" i="1"/>
  <c r="AR93" i="1"/>
  <c r="AR92" i="1" s="1"/>
  <c r="AR87" i="1" s="1"/>
  <c r="AQ93" i="1"/>
  <c r="AP93" i="1"/>
  <c r="AO93" i="1"/>
  <c r="AN93" i="1"/>
  <c r="AN92" i="1" s="1"/>
  <c r="AM93" i="1"/>
  <c r="AL93" i="1"/>
  <c r="AK93" i="1"/>
  <c r="AG93" i="1"/>
  <c r="AF93" i="1"/>
  <c r="AF92" i="1" s="1"/>
  <c r="AE93" i="1"/>
  <c r="AB93" i="1"/>
  <c r="AB92" i="1" s="1"/>
  <c r="AB87" i="1" s="1"/>
  <c r="AA93" i="1"/>
  <c r="Z93" i="1"/>
  <c r="X93" i="1"/>
  <c r="X92" i="1" s="1"/>
  <c r="W93" i="1"/>
  <c r="V93" i="1"/>
  <c r="U93" i="1"/>
  <c r="T93" i="1"/>
  <c r="T92" i="1" s="1"/>
  <c r="R93" i="1"/>
  <c r="Q93" i="1"/>
  <c r="P93" i="1"/>
  <c r="P92" i="1" s="1"/>
  <c r="P87" i="1" s="1"/>
  <c r="M93" i="1"/>
  <c r="L93" i="1"/>
  <c r="L92" i="1" s="1"/>
  <c r="K93" i="1"/>
  <c r="J93" i="1"/>
  <c r="H93" i="1"/>
  <c r="H92" i="1" s="1"/>
  <c r="H87" i="1" s="1"/>
  <c r="F93" i="1"/>
  <c r="E93" i="1"/>
  <c r="D93" i="1"/>
  <c r="D92" i="1" s="1"/>
  <c r="BB92" i="1"/>
  <c r="BB87" i="1" s="1"/>
  <c r="BA92" i="1"/>
  <c r="AX92" i="1"/>
  <c r="AX87" i="1" s="1"/>
  <c r="AW92" i="1"/>
  <c r="AU92" i="1"/>
  <c r="AS92" i="1"/>
  <c r="AQ92" i="1"/>
  <c r="AP92" i="1"/>
  <c r="AP87" i="1" s="1"/>
  <c r="AO92" i="1"/>
  <c r="AM92" i="1"/>
  <c r="AL92" i="1"/>
  <c r="AL87" i="1" s="1"/>
  <c r="AK92" i="1"/>
  <c r="AG92" i="1"/>
  <c r="AE92" i="1"/>
  <c r="AA92" i="1"/>
  <c r="Z92" i="1"/>
  <c r="Z87" i="1" s="1"/>
  <c r="W92" i="1"/>
  <c r="V92" i="1"/>
  <c r="U92" i="1"/>
  <c r="R92" i="1"/>
  <c r="R87" i="1" s="1"/>
  <c r="Q92" i="1"/>
  <c r="M92" i="1"/>
  <c r="K92" i="1"/>
  <c r="J92" i="1"/>
  <c r="F92" i="1"/>
  <c r="E92" i="1"/>
  <c r="AJ90" i="1"/>
  <c r="AJ88" i="1" s="1"/>
  <c r="AI91" i="1"/>
  <c r="AH91" i="1"/>
  <c r="AG91" i="1"/>
  <c r="AF91" i="1"/>
  <c r="AF90" i="1" s="1"/>
  <c r="AF88" i="1" s="1"/>
  <c r="X91" i="1"/>
  <c r="X90" i="1" s="1"/>
  <c r="X88" i="1" s="1"/>
  <c r="H91" i="1"/>
  <c r="G91" i="1"/>
  <c r="F91" i="1"/>
  <c r="F90" i="1" s="1"/>
  <c r="F88" i="1" s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I90" i="1"/>
  <c r="AH90" i="1"/>
  <c r="AG90" i="1"/>
  <c r="AE90" i="1"/>
  <c r="AD90" i="1"/>
  <c r="AC90" i="1"/>
  <c r="AB90" i="1"/>
  <c r="AA90" i="1"/>
  <c r="Z90" i="1"/>
  <c r="Y90" i="1"/>
  <c r="W90" i="1"/>
  <c r="V90" i="1"/>
  <c r="U90" i="1"/>
  <c r="T90" i="1"/>
  <c r="S90" i="1"/>
  <c r="R90" i="1"/>
  <c r="Q90" i="1"/>
  <c r="P90" i="1"/>
  <c r="O90" i="1"/>
  <c r="M90" i="1"/>
  <c r="L90" i="1"/>
  <c r="K90" i="1"/>
  <c r="H90" i="1"/>
  <c r="G90" i="1"/>
  <c r="E90" i="1"/>
  <c r="D90" i="1"/>
  <c r="BC88" i="1"/>
  <c r="BB88" i="1"/>
  <c r="BA88" i="1"/>
  <c r="AZ88" i="1"/>
  <c r="AY88" i="1"/>
  <c r="AX88" i="1"/>
  <c r="AW88" i="1"/>
  <c r="AV88" i="1"/>
  <c r="AU88" i="1"/>
  <c r="AU87" i="1" s="1"/>
  <c r="AU28" i="1" s="1"/>
  <c r="AT88" i="1"/>
  <c r="AS88" i="1"/>
  <c r="AR88" i="1"/>
  <c r="AQ88" i="1"/>
  <c r="AQ87" i="1" s="1"/>
  <c r="AQ28" i="1" s="1"/>
  <c r="AP88" i="1"/>
  <c r="AO88" i="1"/>
  <c r="AN88" i="1"/>
  <c r="AM88" i="1"/>
  <c r="AM87" i="1" s="1"/>
  <c r="AM28" i="1" s="1"/>
  <c r="AL88" i="1"/>
  <c r="AK88" i="1"/>
  <c r="AI88" i="1"/>
  <c r="AH88" i="1"/>
  <c r="AG88" i="1"/>
  <c r="AE88" i="1"/>
  <c r="AE87" i="1" s="1"/>
  <c r="AD88" i="1"/>
  <c r="AC88" i="1"/>
  <c r="AB88" i="1"/>
  <c r="AA88" i="1"/>
  <c r="AA87" i="1" s="1"/>
  <c r="Z88" i="1"/>
  <c r="Y88" i="1"/>
  <c r="W88" i="1"/>
  <c r="W87" i="1" s="1"/>
  <c r="V88" i="1"/>
  <c r="U88" i="1"/>
  <c r="T88" i="1"/>
  <c r="S88" i="1"/>
  <c r="R88" i="1"/>
  <c r="Q88" i="1"/>
  <c r="P88" i="1"/>
  <c r="O88" i="1"/>
  <c r="M88" i="1"/>
  <c r="L88" i="1"/>
  <c r="K88" i="1"/>
  <c r="K87" i="1" s="1"/>
  <c r="K28" i="1" s="1"/>
  <c r="H88" i="1"/>
  <c r="G88" i="1"/>
  <c r="E88" i="1"/>
  <c r="D88" i="1"/>
  <c r="BA87" i="1"/>
  <c r="AW87" i="1"/>
  <c r="AS87" i="1"/>
  <c r="AO87" i="1"/>
  <c r="AK87" i="1"/>
  <c r="AG87" i="1"/>
  <c r="AG28" i="1" s="1"/>
  <c r="U87" i="1"/>
  <c r="Q87" i="1"/>
  <c r="M87" i="1"/>
  <c r="AI86" i="1"/>
  <c r="AH86" i="1"/>
  <c r="AG86" i="1"/>
  <c r="AF86" i="1"/>
  <c r="X86" i="1"/>
  <c r="X78" i="1" s="1"/>
  <c r="X76" i="1" s="1"/>
  <c r="N86" i="1"/>
  <c r="H86" i="1"/>
  <c r="G86" i="1"/>
  <c r="F86" i="1"/>
  <c r="AI85" i="1"/>
  <c r="AH85" i="1"/>
  <c r="AG85" i="1"/>
  <c r="AF85" i="1"/>
  <c r="X85" i="1"/>
  <c r="N85" i="1"/>
  <c r="I85" i="1" s="1"/>
  <c r="H85" i="1"/>
  <c r="G85" i="1"/>
  <c r="F85" i="1"/>
  <c r="AI84" i="1"/>
  <c r="AH84" i="1"/>
  <c r="AG84" i="1"/>
  <c r="AF84" i="1"/>
  <c r="X84" i="1"/>
  <c r="N84" i="1"/>
  <c r="I84" i="1" s="1"/>
  <c r="H84" i="1"/>
  <c r="G84" i="1"/>
  <c r="F84" i="1"/>
  <c r="AI83" i="1"/>
  <c r="AH83" i="1"/>
  <c r="AG83" i="1"/>
  <c r="AF83" i="1"/>
  <c r="X83" i="1"/>
  <c r="H83" i="1"/>
  <c r="G83" i="1"/>
  <c r="F83" i="1"/>
  <c r="AI82" i="1"/>
  <c r="AH82" i="1"/>
  <c r="AG82" i="1"/>
  <c r="AF82" i="1"/>
  <c r="X82" i="1"/>
  <c r="N82" i="1"/>
  <c r="I82" i="1"/>
  <c r="H82" i="1"/>
  <c r="G82" i="1"/>
  <c r="F82" i="1"/>
  <c r="AI81" i="1"/>
  <c r="AI78" i="1" s="1"/>
  <c r="AH81" i="1"/>
  <c r="AG81" i="1"/>
  <c r="AE78" i="1"/>
  <c r="X81" i="1"/>
  <c r="N81" i="1"/>
  <c r="I81" i="1"/>
  <c r="H81" i="1"/>
  <c r="G81" i="1"/>
  <c r="F81" i="1"/>
  <c r="E78" i="1"/>
  <c r="E76" i="1" s="1"/>
  <c r="AT78" i="1"/>
  <c r="AI80" i="1"/>
  <c r="AH80" i="1"/>
  <c r="AH78" i="1" s="1"/>
  <c r="AG80" i="1"/>
  <c r="AF80" i="1"/>
  <c r="AD78" i="1"/>
  <c r="X80" i="1"/>
  <c r="O78" i="1"/>
  <c r="O76" i="1" s="1"/>
  <c r="N80" i="1"/>
  <c r="I80" i="1" s="1"/>
  <c r="H80" i="1"/>
  <c r="H78" i="1" s="1"/>
  <c r="H76" i="1" s="1"/>
  <c r="G80" i="1"/>
  <c r="F80" i="1"/>
  <c r="D78" i="1"/>
  <c r="D76" i="1" s="1"/>
  <c r="AO78" i="1"/>
  <c r="AO76" i="1" s="1"/>
  <c r="AI79" i="1"/>
  <c r="AH79" i="1"/>
  <c r="AG79" i="1"/>
  <c r="AG78" i="1" s="1"/>
  <c r="AG76" i="1" s="1"/>
  <c r="AF79" i="1"/>
  <c r="Y78" i="1"/>
  <c r="Y76" i="1" s="1"/>
  <c r="X79" i="1"/>
  <c r="N79" i="1"/>
  <c r="H79" i="1"/>
  <c r="G79" i="1"/>
  <c r="F79" i="1"/>
  <c r="BC78" i="1"/>
  <c r="BB78" i="1"/>
  <c r="BA78" i="1"/>
  <c r="AX78" i="1"/>
  <c r="AW78" i="1"/>
  <c r="AV78" i="1"/>
  <c r="AV76" i="1" s="1"/>
  <c r="AU78" i="1"/>
  <c r="AS78" i="1"/>
  <c r="AR78" i="1"/>
  <c r="AR76" i="1" s="1"/>
  <c r="AQ78" i="1"/>
  <c r="AP78" i="1"/>
  <c r="AN78" i="1"/>
  <c r="AM78" i="1"/>
  <c r="AL78" i="1"/>
  <c r="AK78" i="1"/>
  <c r="AJ78" i="1"/>
  <c r="AC78" i="1"/>
  <c r="AB78" i="1"/>
  <c r="AA78" i="1"/>
  <c r="Z78" i="1"/>
  <c r="W78" i="1"/>
  <c r="V78" i="1"/>
  <c r="U78" i="1"/>
  <c r="S78" i="1"/>
  <c r="R78" i="1"/>
  <c r="Q78" i="1"/>
  <c r="P78" i="1"/>
  <c r="P76" i="1" s="1"/>
  <c r="M78" i="1"/>
  <c r="L78" i="1"/>
  <c r="L76" i="1" s="1"/>
  <c r="K78" i="1"/>
  <c r="K76" i="1" s="1"/>
  <c r="G78" i="1"/>
  <c r="F78" i="1"/>
  <c r="BC76" i="1"/>
  <c r="BB76" i="1"/>
  <c r="BA76" i="1"/>
  <c r="AX76" i="1"/>
  <c r="AW76" i="1"/>
  <c r="AU76" i="1"/>
  <c r="AT76" i="1"/>
  <c r="AS76" i="1"/>
  <c r="AQ76" i="1"/>
  <c r="AP76" i="1"/>
  <c r="AN76" i="1"/>
  <c r="AM76" i="1"/>
  <c r="AL76" i="1"/>
  <c r="AK76" i="1"/>
  <c r="AJ76" i="1"/>
  <c r="AI76" i="1"/>
  <c r="AH76" i="1"/>
  <c r="AE76" i="1"/>
  <c r="AD76" i="1"/>
  <c r="AC76" i="1"/>
  <c r="AB76" i="1"/>
  <c r="AA76" i="1"/>
  <c r="Z76" i="1"/>
  <c r="W76" i="1"/>
  <c r="V76" i="1"/>
  <c r="U76" i="1"/>
  <c r="S76" i="1"/>
  <c r="R76" i="1"/>
  <c r="Q76" i="1"/>
  <c r="M76" i="1"/>
  <c r="G76" i="1"/>
  <c r="F76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C68" i="1"/>
  <c r="BB68" i="1"/>
  <c r="BB67" i="1" s="1"/>
  <c r="BA68" i="1"/>
  <c r="AZ68" i="1"/>
  <c r="AY68" i="1"/>
  <c r="AX68" i="1"/>
  <c r="AX67" i="1" s="1"/>
  <c r="AW68" i="1"/>
  <c r="AV68" i="1"/>
  <c r="AU68" i="1"/>
  <c r="AT68" i="1"/>
  <c r="AT67" i="1" s="1"/>
  <c r="AS68" i="1"/>
  <c r="AR68" i="1"/>
  <c r="AQ68" i="1"/>
  <c r="AP68" i="1"/>
  <c r="AP67" i="1" s="1"/>
  <c r="AO68" i="1"/>
  <c r="AN68" i="1"/>
  <c r="AM68" i="1"/>
  <c r="AL68" i="1"/>
  <c r="AL67" i="1" s="1"/>
  <c r="AK68" i="1"/>
  <c r="AJ68" i="1"/>
  <c r="AI68" i="1"/>
  <c r="AH68" i="1"/>
  <c r="AH67" i="1" s="1"/>
  <c r="AG68" i="1"/>
  <c r="AF68" i="1"/>
  <c r="AE68" i="1"/>
  <c r="AD68" i="1"/>
  <c r="AD67" i="1" s="1"/>
  <c r="AC68" i="1"/>
  <c r="AB68" i="1"/>
  <c r="AA68" i="1"/>
  <c r="Z68" i="1"/>
  <c r="Z67" i="1" s="1"/>
  <c r="Y68" i="1"/>
  <c r="X68" i="1"/>
  <c r="W68" i="1"/>
  <c r="V68" i="1"/>
  <c r="V67" i="1" s="1"/>
  <c r="U68" i="1"/>
  <c r="T68" i="1"/>
  <c r="S68" i="1"/>
  <c r="R68" i="1"/>
  <c r="R67" i="1" s="1"/>
  <c r="Q68" i="1"/>
  <c r="P68" i="1"/>
  <c r="O68" i="1"/>
  <c r="N68" i="1"/>
  <c r="N67" i="1" s="1"/>
  <c r="M68" i="1"/>
  <c r="L68" i="1"/>
  <c r="K68" i="1"/>
  <c r="J68" i="1"/>
  <c r="J67" i="1" s="1"/>
  <c r="I68" i="1"/>
  <c r="H68" i="1"/>
  <c r="G68" i="1"/>
  <c r="F68" i="1"/>
  <c r="F67" i="1" s="1"/>
  <c r="E68" i="1"/>
  <c r="D68" i="1"/>
  <c r="BA67" i="1"/>
  <c r="BA50" i="1" s="1"/>
  <c r="AZ67" i="1"/>
  <c r="AW67" i="1"/>
  <c r="AV67" i="1"/>
  <c r="AS67" i="1"/>
  <c r="AS50" i="1" s="1"/>
  <c r="AR67" i="1"/>
  <c r="AO67" i="1"/>
  <c r="AN67" i="1"/>
  <c r="AK67" i="1"/>
  <c r="AK50" i="1" s="1"/>
  <c r="AJ67" i="1"/>
  <c r="AG67" i="1"/>
  <c r="AF67" i="1"/>
  <c r="AC67" i="1"/>
  <c r="AC50" i="1" s="1"/>
  <c r="AB67" i="1"/>
  <c r="Y67" i="1"/>
  <c r="X67" i="1"/>
  <c r="U67" i="1"/>
  <c r="U50" i="1" s="1"/>
  <c r="T67" i="1"/>
  <c r="Q67" i="1"/>
  <c r="P67" i="1"/>
  <c r="M67" i="1"/>
  <c r="M50" i="1" s="1"/>
  <c r="L67" i="1"/>
  <c r="I67" i="1"/>
  <c r="H67" i="1"/>
  <c r="E67" i="1"/>
  <c r="D67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I63" i="1"/>
  <c r="AH63" i="1"/>
  <c r="AG63" i="1"/>
  <c r="AF63" i="1"/>
  <c r="X63" i="1"/>
  <c r="N63" i="1"/>
  <c r="I63" i="1" s="1"/>
  <c r="H63" i="1"/>
  <c r="G63" i="1"/>
  <c r="F63" i="1"/>
  <c r="AI62" i="1"/>
  <c r="AH62" i="1"/>
  <c r="AG62" i="1"/>
  <c r="AF62" i="1"/>
  <c r="X62" i="1"/>
  <c r="N62" i="1"/>
  <c r="I62" i="1"/>
  <c r="H62" i="1"/>
  <c r="G62" i="1"/>
  <c r="F62" i="1"/>
  <c r="AI61" i="1"/>
  <c r="AH61" i="1"/>
  <c r="AG61" i="1"/>
  <c r="AF61" i="1"/>
  <c r="X61" i="1"/>
  <c r="N61" i="1"/>
  <c r="I61" i="1"/>
  <c r="H61" i="1"/>
  <c r="G61" i="1"/>
  <c r="F61" i="1"/>
  <c r="AI60" i="1"/>
  <c r="AH60" i="1"/>
  <c r="AG60" i="1"/>
  <c r="AF60" i="1"/>
  <c r="X60" i="1"/>
  <c r="N60" i="1"/>
  <c r="I60" i="1" s="1"/>
  <c r="H60" i="1"/>
  <c r="G60" i="1"/>
  <c r="F60" i="1"/>
  <c r="AZ59" i="1"/>
  <c r="AF59" i="1" s="1"/>
  <c r="AI59" i="1"/>
  <c r="AH59" i="1"/>
  <c r="AG59" i="1"/>
  <c r="X59" i="1"/>
  <c r="N59" i="1"/>
  <c r="I59" i="1" s="1"/>
  <c r="H59" i="1"/>
  <c r="G59" i="1"/>
  <c r="F59" i="1"/>
  <c r="AI58" i="1"/>
  <c r="AH58" i="1"/>
  <c r="AG58" i="1"/>
  <c r="AF58" i="1"/>
  <c r="X58" i="1"/>
  <c r="N58" i="1"/>
  <c r="I58" i="1" s="1"/>
  <c r="H58" i="1"/>
  <c r="G58" i="1"/>
  <c r="F58" i="1"/>
  <c r="AJ54" i="1"/>
  <c r="AI57" i="1"/>
  <c r="AH57" i="1"/>
  <c r="AG57" i="1"/>
  <c r="AF57" i="1"/>
  <c r="AF54" i="1" s="1"/>
  <c r="X57" i="1"/>
  <c r="X54" i="1" s="1"/>
  <c r="N57" i="1"/>
  <c r="I57" i="1"/>
  <c r="H57" i="1"/>
  <c r="G57" i="1"/>
  <c r="F57" i="1"/>
  <c r="AI56" i="1"/>
  <c r="AH56" i="1"/>
  <c r="AG56" i="1"/>
  <c r="AF56" i="1"/>
  <c r="X56" i="1"/>
  <c r="N56" i="1"/>
  <c r="I56" i="1"/>
  <c r="H56" i="1"/>
  <c r="G56" i="1"/>
  <c r="F56" i="1"/>
  <c r="E54" i="1"/>
  <c r="E51" i="1" s="1"/>
  <c r="E50" i="1" s="1"/>
  <c r="AT54" i="1"/>
  <c r="AI55" i="1"/>
  <c r="AH55" i="1"/>
  <c r="AH54" i="1" s="1"/>
  <c r="AH51" i="1" s="1"/>
  <c r="AH50" i="1" s="1"/>
  <c r="AG55" i="1"/>
  <c r="AF55" i="1"/>
  <c r="AD54" i="1"/>
  <c r="X55" i="1"/>
  <c r="I55" i="1" s="1"/>
  <c r="J54" i="1"/>
  <c r="H55" i="1"/>
  <c r="G55" i="1"/>
  <c r="G54" i="1" s="1"/>
  <c r="F55" i="1"/>
  <c r="F54" i="1" s="1"/>
  <c r="BC54" i="1"/>
  <c r="BC51" i="1" s="1"/>
  <c r="BB54" i="1"/>
  <c r="BA54" i="1"/>
  <c r="AY54" i="1"/>
  <c r="AX54" i="1"/>
  <c r="AW54" i="1"/>
  <c r="AV54" i="1"/>
  <c r="AV51" i="1" s="1"/>
  <c r="AU54" i="1"/>
  <c r="AU51" i="1" s="1"/>
  <c r="AS54" i="1"/>
  <c r="AR54" i="1"/>
  <c r="AR51" i="1" s="1"/>
  <c r="AR50" i="1" s="1"/>
  <c r="AR49" i="1" s="1"/>
  <c r="AR48" i="1" s="1"/>
  <c r="AQ54" i="1"/>
  <c r="AP54" i="1"/>
  <c r="AN54" i="1"/>
  <c r="AN51" i="1" s="1"/>
  <c r="AN50" i="1" s="1"/>
  <c r="AM54" i="1"/>
  <c r="AM51" i="1" s="1"/>
  <c r="AL54" i="1"/>
  <c r="AK54" i="1"/>
  <c r="AI54" i="1"/>
  <c r="AI51" i="1" s="1"/>
  <c r="AE54" i="1"/>
  <c r="AE51" i="1" s="1"/>
  <c r="AC54" i="1"/>
  <c r="AB54" i="1"/>
  <c r="AB51" i="1" s="1"/>
  <c r="AB50" i="1" s="1"/>
  <c r="AB49" i="1" s="1"/>
  <c r="AB48" i="1" s="1"/>
  <c r="AA54" i="1"/>
  <c r="AA51" i="1" s="1"/>
  <c r="Z54" i="1"/>
  <c r="W54" i="1"/>
  <c r="W51" i="1" s="1"/>
  <c r="V54" i="1"/>
  <c r="U54" i="1"/>
  <c r="T54" i="1"/>
  <c r="T51" i="1" s="1"/>
  <c r="S54" i="1"/>
  <c r="S51" i="1" s="1"/>
  <c r="R54" i="1"/>
  <c r="Q54" i="1"/>
  <c r="P54" i="1"/>
  <c r="P51" i="1" s="1"/>
  <c r="P50" i="1" s="1"/>
  <c r="O54" i="1"/>
  <c r="M54" i="1"/>
  <c r="L54" i="1"/>
  <c r="L51" i="1" s="1"/>
  <c r="K54" i="1"/>
  <c r="K51" i="1" s="1"/>
  <c r="H54" i="1"/>
  <c r="H51" i="1" s="1"/>
  <c r="H50" i="1" s="1"/>
  <c r="D54" i="1"/>
  <c r="D51" i="1" s="1"/>
  <c r="AI53" i="1"/>
  <c r="AH53" i="1"/>
  <c r="AG53" i="1"/>
  <c r="AF53" i="1"/>
  <c r="X53" i="1"/>
  <c r="I53" i="1" s="1"/>
  <c r="H53" i="1"/>
  <c r="G53" i="1"/>
  <c r="F53" i="1"/>
  <c r="AY51" i="1"/>
  <c r="AQ52" i="1"/>
  <c r="AQ51" i="1" s="1"/>
  <c r="AI52" i="1"/>
  <c r="AH52" i="1"/>
  <c r="AG52" i="1"/>
  <c r="AF52" i="1"/>
  <c r="X52" i="1"/>
  <c r="N52" i="1"/>
  <c r="H52" i="1"/>
  <c r="G52" i="1"/>
  <c r="F52" i="1"/>
  <c r="BB51" i="1"/>
  <c r="BB50" i="1" s="1"/>
  <c r="BA51" i="1"/>
  <c r="AX51" i="1"/>
  <c r="AW51" i="1"/>
  <c r="AW50" i="1" s="1"/>
  <c r="AT51" i="1"/>
  <c r="AT50" i="1" s="1"/>
  <c r="AS51" i="1"/>
  <c r="AP51" i="1"/>
  <c r="AL51" i="1"/>
  <c r="AL50" i="1" s="1"/>
  <c r="AK51" i="1"/>
  <c r="AD51" i="1"/>
  <c r="AD50" i="1" s="1"/>
  <c r="AC51" i="1"/>
  <c r="Z51" i="1"/>
  <c r="V51" i="1"/>
  <c r="V50" i="1" s="1"/>
  <c r="U51" i="1"/>
  <c r="R51" i="1"/>
  <c r="Q51" i="1"/>
  <c r="Q50" i="1" s="1"/>
  <c r="M51" i="1"/>
  <c r="F51" i="1"/>
  <c r="F50" i="1" s="1"/>
  <c r="AX50" i="1"/>
  <c r="AX49" i="1" s="1"/>
  <c r="AX48" i="1" s="1"/>
  <c r="AP50" i="1"/>
  <c r="Z50" i="1"/>
  <c r="R50" i="1"/>
  <c r="R49" i="1" s="1"/>
  <c r="R48" i="1" s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H46" i="1"/>
  <c r="G46" i="1"/>
  <c r="F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H41" i="1"/>
  <c r="G41" i="1"/>
  <c r="F41" i="1"/>
  <c r="E41" i="1"/>
  <c r="D41" i="1"/>
  <c r="BC32" i="1"/>
  <c r="BA32" i="1"/>
  <c r="AX32" i="1"/>
  <c r="AW32" i="1"/>
  <c r="AV32" i="1"/>
  <c r="AS32" i="1"/>
  <c r="AR32" i="1"/>
  <c r="AQ32" i="1"/>
  <c r="AN32" i="1"/>
  <c r="AM32" i="1"/>
  <c r="AL32" i="1"/>
  <c r="AK32" i="1"/>
  <c r="AC32" i="1"/>
  <c r="AB32" i="1"/>
  <c r="AA32" i="1"/>
  <c r="W32" i="1"/>
  <c r="V32" i="1"/>
  <c r="U32" i="1"/>
  <c r="R32" i="1"/>
  <c r="Q32" i="1"/>
  <c r="M32" i="1"/>
  <c r="L32" i="1"/>
  <c r="K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X30" i="1"/>
  <c r="AW30" i="1"/>
  <c r="AV30" i="1"/>
  <c r="AU30" i="1"/>
  <c r="AT30" i="1"/>
  <c r="AR30" i="1"/>
  <c r="AQ30" i="1"/>
  <c r="AP30" i="1"/>
  <c r="AO30" i="1"/>
  <c r="AN30" i="1"/>
  <c r="AM30" i="1"/>
  <c r="AL30" i="1"/>
  <c r="AK30" i="1"/>
  <c r="AH30" i="1"/>
  <c r="AG30" i="1"/>
  <c r="AD30" i="1"/>
  <c r="AC30" i="1"/>
  <c r="AB30" i="1"/>
  <c r="AA30" i="1"/>
  <c r="Z30" i="1"/>
  <c r="Y30" i="1"/>
  <c r="W30" i="1"/>
  <c r="V30" i="1"/>
  <c r="U30" i="1"/>
  <c r="R30" i="1"/>
  <c r="Q30" i="1"/>
  <c r="P30" i="1"/>
  <c r="M30" i="1"/>
  <c r="L30" i="1"/>
  <c r="K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B28" i="1"/>
  <c r="BA28" i="1"/>
  <c r="AZ28" i="1"/>
  <c r="AX28" i="1"/>
  <c r="AW28" i="1"/>
  <c r="AV28" i="1"/>
  <c r="AS28" i="1"/>
  <c r="AR28" i="1"/>
  <c r="AP28" i="1"/>
  <c r="AO28" i="1"/>
  <c r="AL28" i="1"/>
  <c r="AK28" i="1"/>
  <c r="AE28" i="1"/>
  <c r="AD28" i="1"/>
  <c r="AB28" i="1"/>
  <c r="AA28" i="1"/>
  <c r="Z28" i="1"/>
  <c r="W28" i="1"/>
  <c r="U28" i="1"/>
  <c r="R28" i="1"/>
  <c r="Q28" i="1"/>
  <c r="P28" i="1"/>
  <c r="M28" i="1"/>
  <c r="H28" i="1"/>
  <c r="AR27" i="1"/>
  <c r="AR26" i="1" s="1"/>
  <c r="AR25" i="1" s="1"/>
  <c r="AN27" i="1"/>
  <c r="AB27" i="1"/>
  <c r="AB26" i="1" s="1"/>
  <c r="AB25" i="1" s="1"/>
  <c r="P27" i="1"/>
  <c r="H27" i="1"/>
  <c r="C24" i="1"/>
  <c r="F27" i="1" l="1"/>
  <c r="E27" i="1"/>
  <c r="E26" i="1" s="1"/>
  <c r="E25" i="1" s="1"/>
  <c r="AD27" i="1"/>
  <c r="Z49" i="1"/>
  <c r="Z48" i="1" s="1"/>
  <c r="V27" i="1"/>
  <c r="V26" i="1" s="1"/>
  <c r="V25" i="1" s="1"/>
  <c r="AT27" i="1"/>
  <c r="BB49" i="1"/>
  <c r="BB48" i="1" s="1"/>
  <c r="BB27" i="1"/>
  <c r="Q49" i="1"/>
  <c r="Q48" i="1" s="1"/>
  <c r="Q27" i="1"/>
  <c r="Q26" i="1" s="1"/>
  <c r="Q25" i="1" s="1"/>
  <c r="AL27" i="1"/>
  <c r="AL26" i="1" s="1"/>
  <c r="AL25" i="1" s="1"/>
  <c r="AL49" i="1"/>
  <c r="AL48" i="1" s="1"/>
  <c r="AW49" i="1"/>
  <c r="AW48" i="1" s="1"/>
  <c r="AW27" i="1"/>
  <c r="AW26" i="1" s="1"/>
  <c r="AW25" i="1" s="1"/>
  <c r="I52" i="1"/>
  <c r="AH27" i="1"/>
  <c r="M49" i="1"/>
  <c r="M48" i="1" s="1"/>
  <c r="M27" i="1"/>
  <c r="M26" i="1" s="1"/>
  <c r="M25" i="1" s="1"/>
  <c r="U49" i="1"/>
  <c r="U48" i="1" s="1"/>
  <c r="U27" i="1"/>
  <c r="U26" i="1" s="1"/>
  <c r="U25" i="1" s="1"/>
  <c r="AC27" i="1"/>
  <c r="AK49" i="1"/>
  <c r="AK48" i="1" s="1"/>
  <c r="AK27" i="1"/>
  <c r="AK26" i="1" s="1"/>
  <c r="AK25" i="1" s="1"/>
  <c r="AS27" i="1"/>
  <c r="BA49" i="1"/>
  <c r="BA48" i="1" s="1"/>
  <c r="BA27" i="1"/>
  <c r="BA26" i="1" s="1"/>
  <c r="BA25" i="1" s="1"/>
  <c r="I104" i="1"/>
  <c r="N103" i="1"/>
  <c r="N101" i="1" s="1"/>
  <c r="Z131" i="1"/>
  <c r="Y127" i="1"/>
  <c r="Y32" i="1" s="1"/>
  <c r="F184" i="1"/>
  <c r="AH204" i="1"/>
  <c r="AH127" i="1" s="1"/>
  <c r="BB127" i="1"/>
  <c r="BB32" i="1" s="1"/>
  <c r="AN49" i="1"/>
  <c r="AN48" i="1" s="1"/>
  <c r="I86" i="1"/>
  <c r="T87" i="1"/>
  <c r="T28" i="1" s="1"/>
  <c r="E127" i="1"/>
  <c r="E32" i="1" s="1"/>
  <c r="H49" i="1"/>
  <c r="H48" i="1" s="1"/>
  <c r="P132" i="1"/>
  <c r="F132" i="1" s="1"/>
  <c r="X51" i="1"/>
  <c r="X50" i="1" s="1"/>
  <c r="AJ51" i="1"/>
  <c r="AJ50" i="1" s="1"/>
  <c r="AY87" i="1"/>
  <c r="AY28" i="1" s="1"/>
  <c r="Z127" i="1"/>
  <c r="Z32" i="1" s="1"/>
  <c r="S139" i="1"/>
  <c r="I139" i="1" s="1"/>
  <c r="F139" i="1"/>
  <c r="F144" i="1"/>
  <c r="S144" i="1"/>
  <c r="F145" i="1"/>
  <c r="S145" i="1"/>
  <c r="I145" i="1" s="1"/>
  <c r="I152" i="1"/>
  <c r="R27" i="1"/>
  <c r="R26" i="1" s="1"/>
  <c r="R25" i="1" s="1"/>
  <c r="Z27" i="1"/>
  <c r="Z26" i="1" s="1"/>
  <c r="Z25" i="1" s="1"/>
  <c r="AP27" i="1"/>
  <c r="AX27" i="1"/>
  <c r="AX26" i="1" s="1"/>
  <c r="AX25" i="1" s="1"/>
  <c r="J51" i="1"/>
  <c r="D50" i="1"/>
  <c r="L50" i="1"/>
  <c r="BC50" i="1"/>
  <c r="I54" i="1"/>
  <c r="G67" i="1"/>
  <c r="K67" i="1"/>
  <c r="K50" i="1" s="1"/>
  <c r="O67" i="1"/>
  <c r="S67" i="1"/>
  <c r="S50" i="1" s="1"/>
  <c r="W67" i="1"/>
  <c r="W50" i="1" s="1"/>
  <c r="AA67" i="1"/>
  <c r="AE67" i="1"/>
  <c r="AE50" i="1" s="1"/>
  <c r="AI67" i="1"/>
  <c r="AI50" i="1" s="1"/>
  <c r="AM67" i="1"/>
  <c r="AM50" i="1" s="1"/>
  <c r="AQ67" i="1"/>
  <c r="AQ50" i="1" s="1"/>
  <c r="AU67" i="1"/>
  <c r="AU50" i="1" s="1"/>
  <c r="AY67" i="1"/>
  <c r="AY50" i="1" s="1"/>
  <c r="BC67" i="1"/>
  <c r="N111" i="1"/>
  <c r="J109" i="1"/>
  <c r="J30" i="1" s="1"/>
  <c r="AS109" i="1"/>
  <c r="AS30" i="1" s="1"/>
  <c r="AI115" i="1"/>
  <c r="AO127" i="1"/>
  <c r="AO32" i="1" s="1"/>
  <c r="AI127" i="1"/>
  <c r="AI32" i="1" s="1"/>
  <c r="AZ127" i="1"/>
  <c r="AZ32" i="1" s="1"/>
  <c r="T127" i="1"/>
  <c r="T32" i="1" s="1"/>
  <c r="X129" i="1"/>
  <c r="F130" i="1"/>
  <c r="I138" i="1"/>
  <c r="AG127" i="1"/>
  <c r="AG32" i="1" s="1"/>
  <c r="I176" i="1"/>
  <c r="AF51" i="1"/>
  <c r="N54" i="1"/>
  <c r="N51" i="1" s="1"/>
  <c r="N83" i="1"/>
  <c r="I83" i="1" s="1"/>
  <c r="J78" i="1"/>
  <c r="J76" i="1" s="1"/>
  <c r="G51" i="1"/>
  <c r="G50" i="1" s="1"/>
  <c r="O51" i="1"/>
  <c r="AA50" i="1"/>
  <c r="AV50" i="1"/>
  <c r="AZ54" i="1"/>
  <c r="AZ51" i="1" s="1"/>
  <c r="Y54" i="1"/>
  <c r="Y51" i="1" s="1"/>
  <c r="Y50" i="1" s="1"/>
  <c r="AG54" i="1"/>
  <c r="AG51" i="1" s="1"/>
  <c r="AG50" i="1" s="1"/>
  <c r="AO54" i="1"/>
  <c r="AO51" i="1" s="1"/>
  <c r="AO50" i="1" s="1"/>
  <c r="T78" i="1"/>
  <c r="T76" i="1" s="1"/>
  <c r="T50" i="1" s="1"/>
  <c r="N93" i="1"/>
  <c r="N92" i="1" s="1"/>
  <c r="I79" i="1"/>
  <c r="I78" i="1" s="1"/>
  <c r="I76" i="1" s="1"/>
  <c r="AY78" i="1"/>
  <c r="AY76" i="1" s="1"/>
  <c r="AZ81" i="1"/>
  <c r="X87" i="1"/>
  <c r="X28" i="1" s="1"/>
  <c r="AF87" i="1"/>
  <c r="AF28" i="1" s="1"/>
  <c r="AJ87" i="1"/>
  <c r="AJ28" i="1" s="1"/>
  <c r="D87" i="1"/>
  <c r="D28" i="1" s="1"/>
  <c r="AI94" i="1"/>
  <c r="AY93" i="1"/>
  <c r="AY92" i="1" s="1"/>
  <c r="BC95" i="1"/>
  <c r="BC93" i="1" s="1"/>
  <c r="BC92" i="1" s="1"/>
  <c r="BC87" i="1" s="1"/>
  <c r="BC28" i="1" s="1"/>
  <c r="I98" i="1"/>
  <c r="I97" i="1" s="1"/>
  <c r="G109" i="1"/>
  <c r="G30" i="1" s="1"/>
  <c r="I118" i="1"/>
  <c r="H127" i="1"/>
  <c r="H32" i="1" s="1"/>
  <c r="H26" i="1" s="1"/>
  <c r="H25" i="1" s="1"/>
  <c r="X127" i="1"/>
  <c r="X32" i="1" s="1"/>
  <c r="AE127" i="1"/>
  <c r="AE32" i="1" s="1"/>
  <c r="AY127" i="1"/>
  <c r="AY32" i="1" s="1"/>
  <c r="AZ130" i="1"/>
  <c r="I134" i="1"/>
  <c r="S135" i="1"/>
  <c r="I135" i="1" s="1"/>
  <c r="F135" i="1"/>
  <c r="I141" i="1"/>
  <c r="P162" i="1"/>
  <c r="F162" i="1" s="1"/>
  <c r="G87" i="1"/>
  <c r="G28" i="1" s="1"/>
  <c r="J90" i="1"/>
  <c r="J88" i="1" s="1"/>
  <c r="J87" i="1" s="1"/>
  <c r="J28" i="1" s="1"/>
  <c r="N91" i="1"/>
  <c r="O93" i="1"/>
  <c r="O92" i="1" s="1"/>
  <c r="S103" i="1"/>
  <c r="S101" i="1" s="1"/>
  <c r="I105" i="1"/>
  <c r="AE109" i="1"/>
  <c r="AE30" i="1" s="1"/>
  <c r="AI109" i="1"/>
  <c r="AI30" i="1" s="1"/>
  <c r="AY109" i="1"/>
  <c r="AY30" i="1" s="1"/>
  <c r="I113" i="1"/>
  <c r="I116" i="1"/>
  <c r="I119" i="1"/>
  <c r="I122" i="1"/>
  <c r="D127" i="1"/>
  <c r="D32" i="1" s="1"/>
  <c r="AP127" i="1"/>
  <c r="AP32" i="1" s="1"/>
  <c r="AF129" i="1"/>
  <c r="F131" i="1"/>
  <c r="AF134" i="1"/>
  <c r="AF136" i="1"/>
  <c r="I137" i="1"/>
  <c r="P140" i="1"/>
  <c r="F140" i="1" s="1"/>
  <c r="AF142" i="1"/>
  <c r="F149" i="1"/>
  <c r="O87" i="1"/>
  <c r="O28" i="1" s="1"/>
  <c r="S87" i="1"/>
  <c r="S28" i="1" s="1"/>
  <c r="F87" i="1"/>
  <c r="F28" i="1" s="1"/>
  <c r="V87" i="1"/>
  <c r="V28" i="1" s="1"/>
  <c r="L87" i="1"/>
  <c r="L28" i="1" s="1"/>
  <c r="AN87" i="1"/>
  <c r="AN28" i="1" s="1"/>
  <c r="AN26" i="1" s="1"/>
  <c r="AN25" i="1" s="1"/>
  <c r="AC95" i="1"/>
  <c r="AC93" i="1" s="1"/>
  <c r="AC92" i="1" s="1"/>
  <c r="AC87" i="1" s="1"/>
  <c r="AC28" i="1" s="1"/>
  <c r="Y93" i="1"/>
  <c r="Y92" i="1" s="1"/>
  <c r="Y87" i="1" s="1"/>
  <c r="Y28" i="1" s="1"/>
  <c r="J97" i="1"/>
  <c r="N97" i="1"/>
  <c r="E109" i="1"/>
  <c r="E30" i="1" s="1"/>
  <c r="T109" i="1"/>
  <c r="T30" i="1" s="1"/>
  <c r="X110" i="1"/>
  <c r="I112" i="1"/>
  <c r="S116" i="1"/>
  <c r="S109" i="1" s="1"/>
  <c r="S30" i="1" s="1"/>
  <c r="O109" i="1"/>
  <c r="O30" i="1" s="1"/>
  <c r="AF109" i="1"/>
  <c r="AF30" i="1" s="1"/>
  <c r="AJ109" i="1"/>
  <c r="AJ30" i="1" s="1"/>
  <c r="I120" i="1"/>
  <c r="I121" i="1"/>
  <c r="S128" i="1"/>
  <c r="O127" i="1"/>
  <c r="O32" i="1" s="1"/>
  <c r="P128" i="1"/>
  <c r="AU128" i="1"/>
  <c r="AU127" i="1" s="1"/>
  <c r="AU32" i="1" s="1"/>
  <c r="AT127" i="1"/>
  <c r="AT32" i="1" s="1"/>
  <c r="G127" i="1"/>
  <c r="G32" i="1" s="1"/>
  <c r="AD127" i="1"/>
  <c r="AD32" i="1" s="1"/>
  <c r="N130" i="1"/>
  <c r="I130" i="1" s="1"/>
  <c r="J127" i="1"/>
  <c r="J32" i="1" s="1"/>
  <c r="AF130" i="1"/>
  <c r="AJ127" i="1"/>
  <c r="AJ32" i="1" s="1"/>
  <c r="AF132" i="1"/>
  <c r="I133" i="1"/>
  <c r="P136" i="1"/>
  <c r="F136" i="1" s="1"/>
  <c r="F141" i="1"/>
  <c r="I144" i="1"/>
  <c r="AF144" i="1"/>
  <c r="AF148" i="1"/>
  <c r="S150" i="1"/>
  <c r="I150" i="1" s="1"/>
  <c r="P150" i="1"/>
  <c r="F150" i="1" s="1"/>
  <c r="P155" i="1"/>
  <c r="F155" i="1" s="1"/>
  <c r="S143" i="1"/>
  <c r="I143" i="1" s="1"/>
  <c r="P143" i="1"/>
  <c r="F143" i="1" s="1"/>
  <c r="AF143" i="1"/>
  <c r="S152" i="1"/>
  <c r="F152" i="1"/>
  <c r="I153" i="1"/>
  <c r="AF156" i="1"/>
  <c r="P159" i="1"/>
  <c r="F159" i="1" s="1"/>
  <c r="AF160" i="1"/>
  <c r="P166" i="1"/>
  <c r="F166" i="1" s="1"/>
  <c r="S166" i="1"/>
  <c r="I166" i="1" s="1"/>
  <c r="S170" i="1"/>
  <c r="P170" i="1"/>
  <c r="F170" i="1" s="1"/>
  <c r="I180" i="1"/>
  <c r="P129" i="1"/>
  <c r="F129" i="1" s="1"/>
  <c r="P147" i="1"/>
  <c r="F147" i="1" s="1"/>
  <c r="S156" i="1"/>
  <c r="I156" i="1" s="1"/>
  <c r="F156" i="1"/>
  <c r="S160" i="1"/>
  <c r="I160" i="1" s="1"/>
  <c r="F160" i="1"/>
  <c r="P142" i="1"/>
  <c r="F142" i="1" s="1"/>
  <c r="S146" i="1"/>
  <c r="I146" i="1" s="1"/>
  <c r="P151" i="1"/>
  <c r="F151" i="1" s="1"/>
  <c r="AF151" i="1"/>
  <c r="AF157" i="1"/>
  <c r="F158" i="1"/>
  <c r="AF162" i="1"/>
  <c r="S164" i="1"/>
  <c r="I164" i="1" s="1"/>
  <c r="P164" i="1"/>
  <c r="F164" i="1" s="1"/>
  <c r="AF165" i="1"/>
  <c r="I178" i="1"/>
  <c r="I179" i="1"/>
  <c r="AF166" i="1"/>
  <c r="S178" i="1"/>
  <c r="I186" i="1"/>
  <c r="I188" i="1"/>
  <c r="S161" i="1"/>
  <c r="I161" i="1" s="1"/>
  <c r="S165" i="1"/>
  <c r="I165" i="1" s="1"/>
  <c r="S173" i="1"/>
  <c r="I173" i="1" s="1"/>
  <c r="S176" i="1"/>
  <c r="F176" i="1"/>
  <c r="S177" i="1"/>
  <c r="I177" i="1" s="1"/>
  <c r="P177" i="1"/>
  <c r="F177" i="1" s="1"/>
  <c r="S180" i="1"/>
  <c r="F180" i="1"/>
  <c r="S169" i="1"/>
  <c r="I169" i="1" s="1"/>
  <c r="I170" i="1"/>
  <c r="AF171" i="1"/>
  <c r="AF174" i="1"/>
  <c r="AF178" i="1"/>
  <c r="S181" i="1"/>
  <c r="I181" i="1" s="1"/>
  <c r="P181" i="1"/>
  <c r="F181" i="1" s="1"/>
  <c r="P186" i="1"/>
  <c r="F186" i="1" s="1"/>
  <c r="S186" i="1"/>
  <c r="S187" i="1"/>
  <c r="I187" i="1" s="1"/>
  <c r="AF193" i="1"/>
  <c r="AF196" i="1"/>
  <c r="I211" i="1"/>
  <c r="P174" i="1"/>
  <c r="F174" i="1" s="1"/>
  <c r="P178" i="1"/>
  <c r="F178" i="1" s="1"/>
  <c r="AF182" i="1"/>
  <c r="AF183" i="1"/>
  <c r="S189" i="1"/>
  <c r="I189" i="1" s="1"/>
  <c r="P190" i="1"/>
  <c r="F190" i="1" s="1"/>
  <c r="AF191" i="1"/>
  <c r="I194" i="1"/>
  <c r="AF194" i="1"/>
  <c r="I195" i="1"/>
  <c r="I196" i="1"/>
  <c r="I200" i="1"/>
  <c r="I207" i="1"/>
  <c r="I208" i="1"/>
  <c r="P182" i="1"/>
  <c r="F182" i="1" s="1"/>
  <c r="I184" i="1"/>
  <c r="AF184" i="1"/>
  <c r="AF187" i="1"/>
  <c r="S191" i="1"/>
  <c r="I191" i="1" s="1"/>
  <c r="AF197" i="1"/>
  <c r="AF201" i="1"/>
  <c r="AF202" i="1"/>
  <c r="I203" i="1"/>
  <c r="I204" i="1"/>
  <c r="AF205" i="1"/>
  <c r="I274" i="1"/>
  <c r="I273" i="1" s="1"/>
  <c r="X273" i="1"/>
  <c r="P183" i="1"/>
  <c r="F183" i="1" s="1"/>
  <c r="P187" i="1"/>
  <c r="F187" i="1" s="1"/>
  <c r="P191" i="1"/>
  <c r="F191" i="1" s="1"/>
  <c r="W49" i="1" l="1"/>
  <c r="W48" i="1" s="1"/>
  <c r="W27" i="1"/>
  <c r="W26" i="1" s="1"/>
  <c r="W25" i="1" s="1"/>
  <c r="AY49" i="1"/>
  <c r="AY48" i="1" s="1"/>
  <c r="AY27" i="1"/>
  <c r="AY26" i="1" s="1"/>
  <c r="AY25" i="1" s="1"/>
  <c r="AI27" i="1"/>
  <c r="S27" i="1"/>
  <c r="AH32" i="1"/>
  <c r="AH49" i="1"/>
  <c r="AH48" i="1" s="1"/>
  <c r="T49" i="1"/>
  <c r="T48" i="1" s="1"/>
  <c r="T27" i="1"/>
  <c r="T26" i="1" s="1"/>
  <c r="T25" i="1" s="1"/>
  <c r="AU49" i="1"/>
  <c r="AU48" i="1" s="1"/>
  <c r="AU27" i="1"/>
  <c r="AU26" i="1" s="1"/>
  <c r="AU25" i="1" s="1"/>
  <c r="AE49" i="1"/>
  <c r="AE48" i="1" s="1"/>
  <c r="AE27" i="1"/>
  <c r="AE26" i="1" s="1"/>
  <c r="AE25" i="1" s="1"/>
  <c r="AM49" i="1"/>
  <c r="AM48" i="1" s="1"/>
  <c r="AM27" i="1"/>
  <c r="AM26" i="1" s="1"/>
  <c r="AM25" i="1" s="1"/>
  <c r="AQ49" i="1"/>
  <c r="AQ48" i="1" s="1"/>
  <c r="AQ27" i="1"/>
  <c r="AQ26" i="1" s="1"/>
  <c r="AQ25" i="1" s="1"/>
  <c r="K49" i="1"/>
  <c r="K48" i="1" s="1"/>
  <c r="K27" i="1"/>
  <c r="K26" i="1" s="1"/>
  <c r="K25" i="1" s="1"/>
  <c r="AH26" i="1"/>
  <c r="AH25" i="1" s="1"/>
  <c r="X251" i="1"/>
  <c r="X41" i="1" s="1"/>
  <c r="X46" i="1"/>
  <c r="S183" i="1"/>
  <c r="I183" i="1" s="1"/>
  <c r="S159" i="1"/>
  <c r="I159" i="1" s="1"/>
  <c r="S136" i="1"/>
  <c r="I136" i="1" s="1"/>
  <c r="X109" i="1"/>
  <c r="X30" i="1" s="1"/>
  <c r="I110" i="1"/>
  <c r="AF81" i="1"/>
  <c r="AF78" i="1" s="1"/>
  <c r="AF76" i="1" s="1"/>
  <c r="AZ78" i="1"/>
  <c r="AZ76" i="1" s="1"/>
  <c r="I95" i="1"/>
  <c r="I93" i="1" s="1"/>
  <c r="I92" i="1" s="1"/>
  <c r="AA49" i="1"/>
  <c r="AA48" i="1" s="1"/>
  <c r="AA27" i="1"/>
  <c r="AA26" i="1" s="1"/>
  <c r="AA25" i="1" s="1"/>
  <c r="BC49" i="1"/>
  <c r="BC48" i="1" s="1"/>
  <c r="BC27" i="1"/>
  <c r="BC26" i="1" s="1"/>
  <c r="BC25" i="1" s="1"/>
  <c r="I103" i="1"/>
  <c r="I101" i="1" s="1"/>
  <c r="AT49" i="1"/>
  <c r="AT48" i="1" s="1"/>
  <c r="I251" i="1"/>
  <c r="I41" i="1" s="1"/>
  <c r="I46" i="1"/>
  <c r="S182" i="1"/>
  <c r="I182" i="1" s="1"/>
  <c r="S190" i="1"/>
  <c r="I190" i="1" s="1"/>
  <c r="S151" i="1"/>
  <c r="I151" i="1" s="1"/>
  <c r="S147" i="1"/>
  <c r="I147" i="1" s="1"/>
  <c r="S155" i="1"/>
  <c r="I155" i="1" s="1"/>
  <c r="S129" i="1"/>
  <c r="I129" i="1" s="1"/>
  <c r="P127" i="1"/>
  <c r="F128" i="1"/>
  <c r="F127" i="1" s="1"/>
  <c r="F32" i="1" s="1"/>
  <c r="S140" i="1"/>
  <c r="I140" i="1" s="1"/>
  <c r="N127" i="1"/>
  <c r="N32" i="1" s="1"/>
  <c r="Y27" i="1"/>
  <c r="Y26" i="1" s="1"/>
  <c r="Y25" i="1" s="1"/>
  <c r="Y49" i="1"/>
  <c r="Y48" i="1" s="1"/>
  <c r="O50" i="1"/>
  <c r="I111" i="1"/>
  <c r="N109" i="1"/>
  <c r="N30" i="1" s="1"/>
  <c r="AJ49" i="1"/>
  <c r="AJ48" i="1" s="1"/>
  <c r="AJ27" i="1"/>
  <c r="AJ26" i="1" s="1"/>
  <c r="AJ25" i="1" s="1"/>
  <c r="AS26" i="1"/>
  <c r="AS25" i="1" s="1"/>
  <c r="AC26" i="1"/>
  <c r="AC25" i="1" s="1"/>
  <c r="AP49" i="1"/>
  <c r="AP48" i="1" s="1"/>
  <c r="AT26" i="1"/>
  <c r="AT25" i="1" s="1"/>
  <c r="AD26" i="1"/>
  <c r="AD25" i="1" s="1"/>
  <c r="F49" i="1"/>
  <c r="F48" i="1" s="1"/>
  <c r="I91" i="1"/>
  <c r="I90" i="1" s="1"/>
  <c r="I88" i="1" s="1"/>
  <c r="N90" i="1"/>
  <c r="N88" i="1" s="1"/>
  <c r="N87" i="1" s="1"/>
  <c r="N28" i="1" s="1"/>
  <c r="AO49" i="1"/>
  <c r="AO48" i="1" s="1"/>
  <c r="AO27" i="1"/>
  <c r="AO26" i="1" s="1"/>
  <c r="AO25" i="1" s="1"/>
  <c r="AV49" i="1"/>
  <c r="AV48" i="1" s="1"/>
  <c r="AV27" i="1"/>
  <c r="AV26" i="1" s="1"/>
  <c r="AV25" i="1" s="1"/>
  <c r="AF50" i="1"/>
  <c r="L49" i="1"/>
  <c r="L48" i="1" s="1"/>
  <c r="L27" i="1"/>
  <c r="L26" i="1" s="1"/>
  <c r="L25" i="1" s="1"/>
  <c r="AF128" i="1"/>
  <c r="AF127" i="1" s="1"/>
  <c r="AF32" i="1" s="1"/>
  <c r="AG27" i="1"/>
  <c r="AG26" i="1" s="1"/>
  <c r="AG25" i="1" s="1"/>
  <c r="AG49" i="1"/>
  <c r="AG48" i="1" s="1"/>
  <c r="D49" i="1"/>
  <c r="D48" i="1" s="1"/>
  <c r="D27" i="1"/>
  <c r="D26" i="1" s="1"/>
  <c r="D25" i="1" s="1"/>
  <c r="AP26" i="1"/>
  <c r="AP25" i="1" s="1"/>
  <c r="S132" i="1"/>
  <c r="I132" i="1" s="1"/>
  <c r="E49" i="1"/>
  <c r="E48" i="1" s="1"/>
  <c r="S174" i="1"/>
  <c r="I174" i="1" s="1"/>
  <c r="S142" i="1"/>
  <c r="I142" i="1" s="1"/>
  <c r="AI95" i="1"/>
  <c r="AI93" i="1" s="1"/>
  <c r="AI92" i="1" s="1"/>
  <c r="AI87" i="1" s="1"/>
  <c r="I128" i="1"/>
  <c r="S162" i="1"/>
  <c r="I162" i="1" s="1"/>
  <c r="N78" i="1"/>
  <c r="N76" i="1" s="1"/>
  <c r="N50" i="1" s="1"/>
  <c r="AZ50" i="1"/>
  <c r="G49" i="1"/>
  <c r="G48" i="1" s="1"/>
  <c r="G27" i="1"/>
  <c r="G26" i="1" s="1"/>
  <c r="G25" i="1" s="1"/>
  <c r="J50" i="1"/>
  <c r="X49" i="1"/>
  <c r="X48" i="1" s="1"/>
  <c r="X27" i="1"/>
  <c r="AS49" i="1"/>
  <c r="AS48" i="1" s="1"/>
  <c r="AC49" i="1"/>
  <c r="AC48" i="1" s="1"/>
  <c r="I51" i="1"/>
  <c r="I50" i="1" s="1"/>
  <c r="BB26" i="1"/>
  <c r="BB25" i="1" s="1"/>
  <c r="V49" i="1"/>
  <c r="V48" i="1" s="1"/>
  <c r="AD49" i="1"/>
  <c r="AD48" i="1" s="1"/>
  <c r="F26" i="1"/>
  <c r="F25" i="1" s="1"/>
  <c r="AI28" i="1" l="1"/>
  <c r="AI49" i="1"/>
  <c r="AI48" i="1" s="1"/>
  <c r="N49" i="1"/>
  <c r="N48" i="1" s="1"/>
  <c r="N27" i="1"/>
  <c r="N26" i="1" s="1"/>
  <c r="N25" i="1" s="1"/>
  <c r="AF49" i="1"/>
  <c r="AF48" i="1" s="1"/>
  <c r="AF27" i="1"/>
  <c r="AF26" i="1" s="1"/>
  <c r="AF25" i="1" s="1"/>
  <c r="P32" i="1"/>
  <c r="P26" i="1" s="1"/>
  <c r="P25" i="1" s="1"/>
  <c r="P49" i="1"/>
  <c r="P48" i="1" s="1"/>
  <c r="AI26" i="1"/>
  <c r="AI25" i="1" s="1"/>
  <c r="I49" i="1"/>
  <c r="I48" i="1" s="1"/>
  <c r="I27" i="1"/>
  <c r="AZ49" i="1"/>
  <c r="AZ48" i="1" s="1"/>
  <c r="AZ27" i="1"/>
  <c r="AZ26" i="1" s="1"/>
  <c r="AZ25" i="1" s="1"/>
  <c r="J49" i="1"/>
  <c r="J48" i="1" s="1"/>
  <c r="J27" i="1"/>
  <c r="J26" i="1" s="1"/>
  <c r="J25" i="1" s="1"/>
  <c r="S127" i="1"/>
  <c r="X26" i="1"/>
  <c r="X25" i="1" s="1"/>
  <c r="I127" i="1"/>
  <c r="I32" i="1" s="1"/>
  <c r="I87" i="1"/>
  <c r="I28" i="1" s="1"/>
  <c r="O49" i="1"/>
  <c r="O48" i="1" s="1"/>
  <c r="O27" i="1"/>
  <c r="O26" i="1" s="1"/>
  <c r="O25" i="1" s="1"/>
  <c r="I109" i="1"/>
  <c r="I30" i="1" s="1"/>
  <c r="S32" i="1" l="1"/>
  <c r="S26" i="1" s="1"/>
  <c r="S25" i="1" s="1"/>
  <c r="S49" i="1"/>
  <c r="S48" i="1" s="1"/>
  <c r="I26" i="1"/>
  <c r="I25" i="1" s="1"/>
</calcChain>
</file>

<file path=xl/sharedStrings.xml><?xml version="1.0" encoding="utf-8"?>
<sst xmlns="http://schemas.openxmlformats.org/spreadsheetml/2006/main" count="923" uniqueCount="561">
  <si>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</si>
  <si>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</si>
  <si>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</si>
  <si>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</si>
  <si>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</si>
  <si>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</si>
  <si>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</si>
  <si>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</si>
  <si>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</si>
  <si>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</si>
  <si>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</si>
  <si>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</si>
  <si>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</si>
  <si>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</si>
  <si>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</si>
  <si>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</si>
  <si>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</si>
  <si>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</si>
  <si>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</si>
  <si>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</si>
  <si>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</si>
  <si>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</si>
  <si>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</si>
  <si>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</si>
  <si>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</si>
  <si>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</si>
  <si>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</si>
  <si>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</si>
  <si>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</si>
  <si>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</si>
  <si>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</si>
  <si>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</si>
  <si>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</si>
  <si>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</si>
  <si>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</si>
  <si>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</si>
  <si>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</si>
  <si>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</si>
  <si>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</si>
  <si>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</si>
  <si>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</si>
  <si>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</si>
  <si>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</si>
  <si>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</si>
  <si>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</si>
  <si>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</si>
  <si>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</si>
  <si>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</si>
  <si>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</si>
  <si>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</si>
  <si>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</si>
  <si>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</si>
  <si>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</si>
  <si>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</si>
  <si>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</si>
  <si>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</si>
  <si>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</si>
  <si>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</si>
  <si>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</si>
  <si>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</si>
  <si>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</si>
  <si>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</si>
  <si>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</si>
  <si>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</si>
  <si>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</si>
  <si>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</si>
  <si>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</si>
  <si>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</si>
  <si>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</si>
  <si>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</si>
  <si>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</si>
  <si>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</si>
  <si>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</si>
  <si>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</si>
  <si>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</si>
  <si>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</si>
  <si>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</si>
  <si>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</si>
  <si>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</si>
  <si>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</si>
  <si>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</si>
  <si>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</si>
  <si>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</si>
  <si>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</si>
  <si>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</si>
  <si>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</si>
  <si>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</si>
  <si>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</si>
  <si>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</si>
  <si>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</si>
  <si>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</si>
  <si>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</si>
  <si>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</si>
  <si>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</si>
  <si>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</si>
  <si>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</si>
  <si>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</si>
  <si>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</si>
  <si>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</si>
  <si>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</si>
  <si>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</si>
  <si>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</si>
  <si>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</si>
  <si>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</si>
  <si>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</si>
  <si>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</si>
  <si>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</si>
  <si>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</si>
  <si>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</si>
  <si>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</si>
  <si>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</si>
  <si>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</si>
  <si>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</si>
  <si>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</si>
  <si>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</si>
  <si>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</si>
  <si>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</si>
  <si>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</si>
  <si>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</si>
  <si>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</si>
  <si>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</si>
  <si>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</si>
  <si>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</si>
  <si>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</si>
  <si>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</si>
  <si>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</si>
  <si>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</si>
  <si>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</si>
  <si>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</si>
  <si>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</si>
  <si>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</si>
  <si>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</si>
  <si>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</si>
  <si>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</si>
  <si>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</si>
  <si>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</si>
  <si>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</si>
  <si>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</si>
  <si>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</si>
  <si>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</si>
  <si>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</si>
  <si>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</si>
  <si>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</si>
  <si>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</si>
  <si>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</si>
  <si>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</si>
  <si>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</si>
  <si>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</si>
  <si>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</si>
  <si>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</si>
  <si>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</si>
  <si>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</si>
  <si>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</si>
  <si>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</si>
  <si>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</si>
  <si>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</si>
  <si>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</si>
  <si>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</si>
  <si>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</si>
  <si>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</si>
  <si>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</si>
  <si>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</si>
  <si>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</si>
  <si>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</si>
  <si>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</si>
  <si>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</si>
  <si>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</si>
  <si>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</si>
  <si>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</si>
  <si>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</si>
  <si>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</si>
  <si>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</si>
  <si>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</si>
  <si>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</si>
  <si>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</si>
  <si>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</si>
  <si>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</si>
  <si>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</si>
  <si>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</si>
  <si>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</si>
  <si>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</si>
  <si>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</si>
  <si>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</si>
  <si>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</si>
  <si>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</si>
  <si>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</si>
  <si>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</si>
  <si>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</si>
  <si>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</si>
  <si>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</si>
  <si>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</si>
  <si>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</si>
  <si>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</si>
  <si>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</si>
  <si>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</si>
  <si>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</si>
  <si>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</si>
  <si>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</si>
  <si>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</si>
  <si>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</si>
  <si>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</si>
  <si>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</si>
  <si>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</si>
  <si>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</si>
  <si>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</si>
  <si>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</si>
  <si>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</si>
  <si>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</si>
  <si>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</si>
  <si>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</si>
  <si>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</si>
  <si>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</si>
  <si>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</si>
  <si>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</si>
  <si>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</si>
  <si>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</si>
  <si>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</si>
  <si>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</si>
  <si>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</si>
  <si>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</si>
  <si>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</si>
  <si>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</si>
  <si>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</si>
  <si>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</si>
  <si>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</si>
  <si>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</si>
  <si>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</si>
  <si>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</si>
  <si>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</si>
  <si>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</si>
  <si>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</si>
  <si>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</si>
  <si>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</si>
  <si>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</si>
  <si>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</si>
  <si>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</si>
  <si>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</si>
  <si>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</si>
  <si>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</si>
  <si>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</si>
  <si>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</si>
  <si>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</si>
  <si>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</si>
  <si>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</si>
  <si>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</si>
  <si>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</si>
  <si>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</si>
  <si>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</si>
  <si>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</si>
  <si>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</si>
  <si>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</si>
  <si>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</si>
  <si>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</si>
  <si>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</si>
  <si>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</si>
  <si>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</si>
  <si>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</si>
  <si>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</si>
  <si>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</si>
  <si>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</si>
  <si>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</si>
  <si>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</si>
  <si>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</si>
  <si>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</si>
  <si>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</si>
  <si>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</si>
  <si>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</si>
  <si>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</si>
  <si>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</si>
  <si>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</si>
  <si>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</si>
  <si>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</si>
  <si>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</si>
  <si>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</si>
  <si>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</si>
  <si>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</si>
  <si>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</si>
  <si>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</si>
  <si>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</si>
  <si>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</si>
  <si>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</si>
  <si>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</si>
  <si>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</si>
  <si>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</si>
  <si>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</si>
  <si>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</si>
  <si>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</si>
  <si>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</si>
  <si>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</si>
  <si>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</si>
  <si>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</si>
  <si>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</si>
  <si>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</si>
  <si>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</si>
  <si>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</si>
  <si>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</si>
  <si>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</si>
  <si>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</si>
  <si>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</si>
  <si>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</si>
  <si>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</si>
  <si>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</si>
  <si>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</si>
  <si>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</si>
  <si>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</si>
  <si>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</si>
  <si>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</si>
  <si>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</si>
  <si>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</si>
  <si>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</si>
  <si>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</si>
  <si>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</si>
  <si>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нд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</si>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</sst>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00000"/>
    <numFmt numFmtId="166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2" fillId="0" borderId="0" xfId="4" applyNumberFormat="1" applyFont="1" applyFill="1" applyBorder="1" applyAlignment="1">
      <alignment horizontal="center" wrapText="1"/>
    </xf>
    <xf numFmtId="166" fontId="2" fillId="0" borderId="0" xfId="1" applyNumberFormat="1" applyFont="1" applyFill="1"/>
    <xf numFmtId="166" fontId="2" fillId="0" borderId="0" xfId="4" applyNumberFormat="1" applyFont="1" applyFill="1" applyBorder="1" applyAlignment="1">
      <alignment horizontal="center" wrapText="1"/>
    </xf>
    <xf numFmtId="0" fontId="8" fillId="0" borderId="0" xfId="1" applyFont="1" applyFill="1"/>
    <xf numFmtId="0" fontId="8" fillId="0" borderId="0" xfId="1" applyNumberFormat="1" applyFont="1" applyFill="1"/>
    <xf numFmtId="4" fontId="8" fillId="0" borderId="0" xfId="1" applyNumberFormat="1" applyFont="1" applyFill="1"/>
    <xf numFmtId="0" fontId="2" fillId="0" borderId="0" xfId="1" applyNumberFormat="1" applyFont="1" applyFill="1"/>
    <xf numFmtId="4" fontId="2" fillId="0" borderId="0" xfId="1" applyNumberFormat="1" applyFont="1" applyFill="1"/>
    <xf numFmtId="165" fontId="3" fillId="0" borderId="0" xfId="1" applyNumberFormat="1" applyFont="1" applyFill="1"/>
    <xf numFmtId="0" fontId="3" fillId="0" borderId="0" xfId="1" applyFont="1" applyFill="1"/>
    <xf numFmtId="2" fontId="3" fillId="0" borderId="0" xfId="1" applyNumberFormat="1" applyFont="1" applyFill="1"/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ill="1"/>
    <xf numFmtId="4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3" fillId="0" borderId="0" xfId="1" applyNumberFormat="1" applyFont="1" applyFill="1" applyAlignment="1">
      <alignment horizontal="center" vertical="center" wrapText="1"/>
    </xf>
    <xf numFmtId="0" fontId="13" fillId="0" borderId="0" xfId="1" applyFont="1" applyFill="1" applyAlignment="1">
      <alignment horizontal="center" vertical="center"/>
    </xf>
    <xf numFmtId="165" fontId="2" fillId="0" borderId="0" xfId="1" applyNumberFormat="1" applyFont="1" applyFill="1"/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Border="1" applyAlignment="1">
      <alignment horizontal="center" vertical="center"/>
    </xf>
    <xf numFmtId="166" fontId="13" fillId="0" borderId="0" xfId="1" applyNumberFormat="1" applyFont="1" applyFill="1" applyAlignment="1">
      <alignment horizontal="center" vertical="center" wrapText="1"/>
    </xf>
    <xf numFmtId="0" fontId="13" fillId="0" borderId="0" xfId="1" applyFont="1" applyFill="1"/>
    <xf numFmtId="2" fontId="2" fillId="0" borderId="0" xfId="1" applyNumberFormat="1" applyFont="1" applyFill="1"/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textRotation="90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top" wrapText="1"/>
    </xf>
    <xf numFmtId="2" fontId="11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 2" xfId="6"/>
    <cellStyle name="Обычный 18" xfId="8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95"/>
  <sheetViews>
    <sheetView tabSelected="1" zoomScale="55" zoomScaleNormal="55" workbookViewId="0">
      <selection activeCell="A7" sqref="A7:BC7"/>
    </sheetView>
  </sheetViews>
  <sheetFormatPr defaultColWidth="10.28515625" defaultRowHeight="15.75" x14ac:dyDescent="0.25"/>
  <cols>
    <col min="1" max="1" width="12.140625" style="1" customWidth="1"/>
    <col min="2" max="2" width="76.42578125" style="1" customWidth="1"/>
    <col min="3" max="3" width="25.85546875" style="2" customWidth="1"/>
    <col min="4" max="4" width="16.85546875" style="1" customWidth="1"/>
    <col min="5" max="9" width="18.140625" style="1" customWidth="1"/>
    <col min="10" max="10" width="19.7109375" style="1" customWidth="1"/>
    <col min="11" max="14" width="14" style="1" customWidth="1"/>
    <col min="15" max="15" width="17.28515625" style="1" customWidth="1"/>
    <col min="16" max="19" width="14" style="1" customWidth="1"/>
    <col min="20" max="29" width="17.28515625" style="1" customWidth="1"/>
    <col min="30" max="30" width="14" style="1" customWidth="1"/>
    <col min="31" max="31" width="18.140625" style="1" customWidth="1"/>
    <col min="32" max="35" width="14" style="1" customWidth="1"/>
    <col min="36" max="37" width="17.5703125" style="1" customWidth="1"/>
    <col min="38" max="40" width="14" style="1" customWidth="1"/>
    <col min="41" max="41" width="17.42578125" style="1" customWidth="1"/>
    <col min="42" max="45" width="14" style="1" customWidth="1"/>
    <col min="46" max="46" width="18.7109375" style="1" customWidth="1"/>
    <col min="47" max="50" width="14" style="1" customWidth="1"/>
    <col min="51" max="51" width="17.28515625" style="1" customWidth="1"/>
    <col min="52" max="53" width="15.42578125" style="1" bestFit="1" customWidth="1"/>
    <col min="54" max="54" width="18.85546875" style="1" bestFit="1" customWidth="1"/>
    <col min="55" max="55" width="14" style="1" customWidth="1"/>
    <col min="56" max="56" width="26.7109375" style="1" customWidth="1"/>
    <col min="57" max="57" width="18.5703125" style="1" customWidth="1"/>
    <col min="58" max="61" width="10.28515625" style="1"/>
    <col min="62" max="62" width="15" style="1" customWidth="1"/>
    <col min="63" max="63" width="15.85546875" style="1" customWidth="1"/>
    <col min="64" max="16384" width="10.28515625" style="1"/>
  </cols>
  <sheetData>
    <row r="1" spans="1:97" ht="18.75" x14ac:dyDescent="0.25">
      <c r="BC1" s="3" t="s">
        <v>0</v>
      </c>
    </row>
    <row r="2" spans="1:97" ht="18.75" x14ac:dyDescent="0.3">
      <c r="BC2" s="4" t="s">
        <v>1</v>
      </c>
    </row>
    <row r="3" spans="1:97" ht="18.75" x14ac:dyDescent="0.3">
      <c r="BC3" s="4" t="s">
        <v>2</v>
      </c>
    </row>
    <row r="4" spans="1:9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  <c r="BI4" s="6"/>
      <c r="BJ4" s="6"/>
      <c r="BK4" s="6"/>
      <c r="BL4" s="6"/>
    </row>
    <row r="5" spans="1:97" s="8" customFormat="1" ht="18.75" customHeight="1" x14ac:dyDescent="0.3">
      <c r="A5" s="7" t="s">
        <v>296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7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7" ht="18.75" x14ac:dyDescent="0.25">
      <c r="A7" s="11" t="s">
        <v>297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</row>
    <row r="8" spans="1:97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</row>
    <row r="9" spans="1:97" ht="18.75" x14ac:dyDescent="0.3">
      <c r="BK9" s="4"/>
    </row>
    <row r="10" spans="1:97" ht="18.75" x14ac:dyDescent="0.3">
      <c r="A10" s="5" t="s">
        <v>298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</row>
    <row r="11" spans="1:97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</row>
    <row r="12" spans="1:97" ht="18.75" x14ac:dyDescent="0.3">
      <c r="A12" s="5" t="s">
        <v>299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</row>
    <row r="14" spans="1:97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7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7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72" s="23" customFormat="1" x14ac:dyDescent="0.25">
      <c r="A17" s="25"/>
      <c r="B17" s="25"/>
      <c r="C17" s="26"/>
      <c r="D17" s="25"/>
      <c r="E17" s="27"/>
      <c r="F17" s="27"/>
      <c r="G17" s="25"/>
      <c r="H17" s="25"/>
      <c r="I17" s="25"/>
      <c r="J17" s="27"/>
      <c r="K17" s="25"/>
      <c r="L17" s="25"/>
      <c r="M17" s="25"/>
      <c r="N17" s="25"/>
      <c r="O17" s="27"/>
      <c r="P17" s="27"/>
      <c r="Q17" s="25"/>
      <c r="R17" s="25"/>
      <c r="S17" s="25"/>
      <c r="T17" s="27"/>
      <c r="U17" s="27"/>
      <c r="V17" s="25"/>
      <c r="W17" s="25"/>
      <c r="X17" s="25"/>
      <c r="Y17" s="27"/>
      <c r="Z17" s="27"/>
      <c r="AA17" s="25"/>
      <c r="AB17" s="25"/>
      <c r="AC17" s="25"/>
      <c r="AD17" s="25"/>
      <c r="AE17" s="27"/>
      <c r="AF17" s="25"/>
      <c r="AG17" s="25"/>
      <c r="AH17" s="25"/>
      <c r="AI17" s="25"/>
      <c r="AJ17" s="27"/>
      <c r="AK17" s="25"/>
      <c r="AL17" s="25"/>
      <c r="AM17" s="25"/>
      <c r="AN17" s="25"/>
      <c r="AO17" s="27"/>
      <c r="AP17" s="25"/>
      <c r="AQ17" s="25"/>
      <c r="AR17" s="25"/>
      <c r="AS17" s="25"/>
      <c r="AT17" s="27"/>
      <c r="AU17" s="25"/>
      <c r="AV17" s="25"/>
      <c r="AW17" s="25"/>
      <c r="AX17" s="25"/>
      <c r="AY17" s="28"/>
      <c r="AZ17" s="25"/>
      <c r="BA17" s="25"/>
      <c r="BB17" s="25"/>
      <c r="BC17" s="25"/>
    </row>
    <row r="18" spans="1:72" x14ac:dyDescent="0.25"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</row>
    <row r="19" spans="1:72" s="8" customFormat="1" x14ac:dyDescent="0.25">
      <c r="A19" s="25"/>
      <c r="B19" s="25"/>
      <c r="C19" s="26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27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</row>
    <row r="20" spans="1:72" s="31" customFormat="1" ht="25.5" customHeight="1" x14ac:dyDescent="0.25">
      <c r="A20" s="59" t="s">
        <v>6</v>
      </c>
      <c r="B20" s="59" t="s">
        <v>7</v>
      </c>
      <c r="C20" s="60" t="s">
        <v>8</v>
      </c>
      <c r="D20" s="59" t="s">
        <v>9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 t="s">
        <v>10</v>
      </c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</row>
    <row r="21" spans="1:72" s="31" customFormat="1" ht="31.5" customHeight="1" x14ac:dyDescent="0.25">
      <c r="A21" s="59"/>
      <c r="B21" s="59"/>
      <c r="C21" s="61"/>
      <c r="D21" s="62" t="s">
        <v>11</v>
      </c>
      <c r="E21" s="63" t="s">
        <v>12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5"/>
      <c r="AD21" s="62" t="s">
        <v>11</v>
      </c>
      <c r="AE21" s="63" t="s">
        <v>12</v>
      </c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5"/>
    </row>
    <row r="22" spans="1:72" s="31" customFormat="1" x14ac:dyDescent="0.25">
      <c r="A22" s="59"/>
      <c r="B22" s="59"/>
      <c r="C22" s="61"/>
      <c r="D22" s="60" t="s">
        <v>13</v>
      </c>
      <c r="E22" s="63" t="s">
        <v>13</v>
      </c>
      <c r="F22" s="64"/>
      <c r="G22" s="64"/>
      <c r="H22" s="64"/>
      <c r="I22" s="65"/>
      <c r="J22" s="66" t="s">
        <v>14</v>
      </c>
      <c r="K22" s="66"/>
      <c r="L22" s="66"/>
      <c r="M22" s="66"/>
      <c r="N22" s="66"/>
      <c r="O22" s="66" t="s">
        <v>15</v>
      </c>
      <c r="P22" s="66"/>
      <c r="Q22" s="66"/>
      <c r="R22" s="66"/>
      <c r="S22" s="66"/>
      <c r="T22" s="66" t="s">
        <v>16</v>
      </c>
      <c r="U22" s="66"/>
      <c r="V22" s="66"/>
      <c r="W22" s="66"/>
      <c r="X22" s="66"/>
      <c r="Y22" s="67" t="s">
        <v>17</v>
      </c>
      <c r="Z22" s="67"/>
      <c r="AA22" s="67"/>
      <c r="AB22" s="67"/>
      <c r="AC22" s="67"/>
      <c r="AD22" s="60" t="s">
        <v>13</v>
      </c>
      <c r="AE22" s="63" t="s">
        <v>13</v>
      </c>
      <c r="AF22" s="64"/>
      <c r="AG22" s="64"/>
      <c r="AH22" s="64"/>
      <c r="AI22" s="65"/>
      <c r="AJ22" s="66" t="s">
        <v>14</v>
      </c>
      <c r="AK22" s="66"/>
      <c r="AL22" s="66"/>
      <c r="AM22" s="66"/>
      <c r="AN22" s="66"/>
      <c r="AO22" s="66" t="s">
        <v>15</v>
      </c>
      <c r="AP22" s="66"/>
      <c r="AQ22" s="66"/>
      <c r="AR22" s="66"/>
      <c r="AS22" s="66"/>
      <c r="AT22" s="66" t="s">
        <v>16</v>
      </c>
      <c r="AU22" s="66"/>
      <c r="AV22" s="66"/>
      <c r="AW22" s="66"/>
      <c r="AX22" s="66"/>
      <c r="AY22" s="67" t="s">
        <v>17</v>
      </c>
      <c r="AZ22" s="67"/>
      <c r="BA22" s="67"/>
      <c r="BB22" s="67"/>
      <c r="BC22" s="67"/>
    </row>
    <row r="23" spans="1:72" s="32" customFormat="1" ht="117" customHeight="1" x14ac:dyDescent="0.25">
      <c r="A23" s="59"/>
      <c r="B23" s="59"/>
      <c r="C23" s="68"/>
      <c r="D23" s="68"/>
      <c r="E23" s="69" t="s">
        <v>18</v>
      </c>
      <c r="F23" s="69" t="s">
        <v>19</v>
      </c>
      <c r="G23" s="69" t="s">
        <v>20</v>
      </c>
      <c r="H23" s="69" t="s">
        <v>21</v>
      </c>
      <c r="I23" s="69" t="s">
        <v>22</v>
      </c>
      <c r="J23" s="69" t="s">
        <v>18</v>
      </c>
      <c r="K23" s="69" t="s">
        <v>19</v>
      </c>
      <c r="L23" s="69" t="s">
        <v>20</v>
      </c>
      <c r="M23" s="69" t="s">
        <v>21</v>
      </c>
      <c r="N23" s="69" t="s">
        <v>22</v>
      </c>
      <c r="O23" s="69" t="s">
        <v>18</v>
      </c>
      <c r="P23" s="69" t="s">
        <v>19</v>
      </c>
      <c r="Q23" s="69" t="s">
        <v>20</v>
      </c>
      <c r="R23" s="69" t="s">
        <v>21</v>
      </c>
      <c r="S23" s="69" t="s">
        <v>22</v>
      </c>
      <c r="T23" s="69" t="s">
        <v>18</v>
      </c>
      <c r="U23" s="69" t="s">
        <v>19</v>
      </c>
      <c r="V23" s="69" t="s">
        <v>20</v>
      </c>
      <c r="W23" s="69" t="s">
        <v>21</v>
      </c>
      <c r="X23" s="69" t="s">
        <v>22</v>
      </c>
      <c r="Y23" s="69" t="s">
        <v>18</v>
      </c>
      <c r="Z23" s="69" t="s">
        <v>19</v>
      </c>
      <c r="AA23" s="69" t="s">
        <v>20</v>
      </c>
      <c r="AB23" s="69" t="s">
        <v>21</v>
      </c>
      <c r="AC23" s="69" t="s">
        <v>22</v>
      </c>
      <c r="AD23" s="68"/>
      <c r="AE23" s="69" t="s">
        <v>18</v>
      </c>
      <c r="AF23" s="69" t="s">
        <v>19</v>
      </c>
      <c r="AG23" s="69" t="s">
        <v>20</v>
      </c>
      <c r="AH23" s="69" t="s">
        <v>21</v>
      </c>
      <c r="AI23" s="69" t="s">
        <v>22</v>
      </c>
      <c r="AJ23" s="69" t="s">
        <v>18</v>
      </c>
      <c r="AK23" s="69" t="s">
        <v>19</v>
      </c>
      <c r="AL23" s="69" t="s">
        <v>20</v>
      </c>
      <c r="AM23" s="69" t="s">
        <v>21</v>
      </c>
      <c r="AN23" s="69" t="s">
        <v>22</v>
      </c>
      <c r="AO23" s="69" t="s">
        <v>18</v>
      </c>
      <c r="AP23" s="69" t="s">
        <v>19</v>
      </c>
      <c r="AQ23" s="69" t="s">
        <v>20</v>
      </c>
      <c r="AR23" s="69" t="s">
        <v>21</v>
      </c>
      <c r="AS23" s="69" t="s">
        <v>22</v>
      </c>
      <c r="AT23" s="69" t="s">
        <v>18</v>
      </c>
      <c r="AU23" s="69" t="s">
        <v>19</v>
      </c>
      <c r="AV23" s="69" t="s">
        <v>20</v>
      </c>
      <c r="AW23" s="69" t="s">
        <v>21</v>
      </c>
      <c r="AX23" s="69" t="s">
        <v>22</v>
      </c>
      <c r="AY23" s="69" t="s">
        <v>18</v>
      </c>
      <c r="AZ23" s="69" t="s">
        <v>19</v>
      </c>
      <c r="BA23" s="69" t="s">
        <v>20</v>
      </c>
      <c r="BB23" s="69" t="s">
        <v>21</v>
      </c>
      <c r="BC23" s="69" t="s">
        <v>22</v>
      </c>
      <c r="BI23" s="33"/>
    </row>
    <row r="24" spans="1:72" s="34" customFormat="1" ht="35.25" customHeight="1" x14ac:dyDescent="0.25">
      <c r="A24" s="70">
        <v>1</v>
      </c>
      <c r="B24" s="71">
        <v>2</v>
      </c>
      <c r="C24" s="71">
        <f>B24+1</f>
        <v>3</v>
      </c>
      <c r="D24" s="71">
        <v>4</v>
      </c>
      <c r="E24" s="71" t="s">
        <v>23</v>
      </c>
      <c r="F24" s="71" t="s">
        <v>24</v>
      </c>
      <c r="G24" s="71" t="s">
        <v>25</v>
      </c>
      <c r="H24" s="71" t="s">
        <v>26</v>
      </c>
      <c r="I24" s="71" t="s">
        <v>27</v>
      </c>
      <c r="J24" s="71" t="s">
        <v>28</v>
      </c>
      <c r="K24" s="71" t="s">
        <v>29</v>
      </c>
      <c r="L24" s="71" t="s">
        <v>30</v>
      </c>
      <c r="M24" s="71" t="s">
        <v>31</v>
      </c>
      <c r="N24" s="71" t="s">
        <v>32</v>
      </c>
      <c r="O24" s="71" t="s">
        <v>33</v>
      </c>
      <c r="P24" s="71" t="s">
        <v>34</v>
      </c>
      <c r="Q24" s="71" t="s">
        <v>35</v>
      </c>
      <c r="R24" s="71" t="s">
        <v>36</v>
      </c>
      <c r="S24" s="71" t="s">
        <v>37</v>
      </c>
      <c r="T24" s="71" t="s">
        <v>38</v>
      </c>
      <c r="U24" s="71" t="s">
        <v>39</v>
      </c>
      <c r="V24" s="71" t="s">
        <v>40</v>
      </c>
      <c r="W24" s="71" t="s">
        <v>41</v>
      </c>
      <c r="X24" s="71" t="s">
        <v>42</v>
      </c>
      <c r="Y24" s="71" t="s">
        <v>43</v>
      </c>
      <c r="Z24" s="71" t="s">
        <v>44</v>
      </c>
      <c r="AA24" s="71" t="s">
        <v>45</v>
      </c>
      <c r="AB24" s="71" t="s">
        <v>46</v>
      </c>
      <c r="AC24" s="71" t="s">
        <v>47</v>
      </c>
      <c r="AD24" s="71">
        <v>6</v>
      </c>
      <c r="AE24" s="71" t="s">
        <v>48</v>
      </c>
      <c r="AF24" s="71" t="s">
        <v>49</v>
      </c>
      <c r="AG24" s="71" t="s">
        <v>50</v>
      </c>
      <c r="AH24" s="71" t="s">
        <v>51</v>
      </c>
      <c r="AI24" s="71" t="s">
        <v>52</v>
      </c>
      <c r="AJ24" s="71" t="s">
        <v>53</v>
      </c>
      <c r="AK24" s="71" t="s">
        <v>54</v>
      </c>
      <c r="AL24" s="71" t="s">
        <v>55</v>
      </c>
      <c r="AM24" s="71" t="s">
        <v>56</v>
      </c>
      <c r="AN24" s="71" t="s">
        <v>57</v>
      </c>
      <c r="AO24" s="71" t="s">
        <v>58</v>
      </c>
      <c r="AP24" s="71" t="s">
        <v>59</v>
      </c>
      <c r="AQ24" s="71" t="s">
        <v>60</v>
      </c>
      <c r="AR24" s="71" t="s">
        <v>61</v>
      </c>
      <c r="AS24" s="71" t="s">
        <v>62</v>
      </c>
      <c r="AT24" s="71" t="s">
        <v>63</v>
      </c>
      <c r="AU24" s="71" t="s">
        <v>64</v>
      </c>
      <c r="AV24" s="71" t="s">
        <v>65</v>
      </c>
      <c r="AW24" s="71" t="s">
        <v>66</v>
      </c>
      <c r="AX24" s="71" t="s">
        <v>67</v>
      </c>
      <c r="AY24" s="71" t="s">
        <v>68</v>
      </c>
      <c r="AZ24" s="71" t="s">
        <v>69</v>
      </c>
      <c r="BA24" s="71" t="s">
        <v>70</v>
      </c>
      <c r="BB24" s="71" t="s">
        <v>71</v>
      </c>
      <c r="BC24" s="71" t="s">
        <v>72</v>
      </c>
      <c r="BT24" s="35"/>
    </row>
    <row r="25" spans="1:72" s="32" customFormat="1" ht="26.25" customHeight="1" x14ac:dyDescent="0.25">
      <c r="A25" s="72">
        <v>0</v>
      </c>
      <c r="B25" s="72" t="s">
        <v>73</v>
      </c>
      <c r="C25" s="73" t="s">
        <v>74</v>
      </c>
      <c r="D25" s="74">
        <f>D26+D33+D41+D47</f>
        <v>2337.4388305802981</v>
      </c>
      <c r="E25" s="74">
        <f t="shared" ref="E25:BC25" si="0">E26+E33+E41+E47</f>
        <v>2365.78349127</v>
      </c>
      <c r="F25" s="74">
        <f t="shared" si="0"/>
        <v>1502.8508084599998</v>
      </c>
      <c r="G25" s="74">
        <f t="shared" si="0"/>
        <v>572.95613221999997</v>
      </c>
      <c r="H25" s="74">
        <f t="shared" si="0"/>
        <v>210.21827951999998</v>
      </c>
      <c r="I25" s="74">
        <f t="shared" si="0"/>
        <v>79.758271080000014</v>
      </c>
      <c r="J25" s="74">
        <f t="shared" si="0"/>
        <v>303.64004535000004</v>
      </c>
      <c r="K25" s="74">
        <f>K26+K33+K41+K47</f>
        <v>3.5437299699999998</v>
      </c>
      <c r="L25" s="74">
        <f t="shared" si="0"/>
        <v>229.33194265999998</v>
      </c>
      <c r="M25" s="74">
        <f>M26+M33+M41+M47</f>
        <v>51.208996120000002</v>
      </c>
      <c r="N25" s="74">
        <f t="shared" si="0"/>
        <v>19.55537660000001</v>
      </c>
      <c r="O25" s="74">
        <f t="shared" si="0"/>
        <v>498.54830084999998</v>
      </c>
      <c r="P25" s="74">
        <f t="shared" si="0"/>
        <v>258.76649863</v>
      </c>
      <c r="Q25" s="74">
        <f t="shared" si="0"/>
        <v>167.51960159000001</v>
      </c>
      <c r="R25" s="74">
        <f t="shared" si="0"/>
        <v>45.883865459999996</v>
      </c>
      <c r="S25" s="74">
        <f t="shared" si="0"/>
        <v>26.37833517</v>
      </c>
      <c r="T25" s="74">
        <f t="shared" si="0"/>
        <v>227.74966634</v>
      </c>
      <c r="U25" s="74">
        <f t="shared" si="0"/>
        <v>35.076060090000006</v>
      </c>
      <c r="V25" s="74">
        <f t="shared" si="0"/>
        <v>133.68496722999998</v>
      </c>
      <c r="W25" s="74">
        <f t="shared" si="0"/>
        <v>48.174312300000004</v>
      </c>
      <c r="X25" s="74">
        <f t="shared" si="0"/>
        <v>10.814326720000007</v>
      </c>
      <c r="Y25" s="74">
        <f t="shared" si="0"/>
        <v>1335.8454787300004</v>
      </c>
      <c r="Z25" s="74">
        <f t="shared" si="0"/>
        <v>1205.4645197700004</v>
      </c>
      <c r="AA25" s="74">
        <f t="shared" si="0"/>
        <v>42.419620739999999</v>
      </c>
      <c r="AB25" s="74">
        <f t="shared" si="0"/>
        <v>64.951105640000009</v>
      </c>
      <c r="AC25" s="74">
        <f t="shared" si="0"/>
        <v>23.010232590000001</v>
      </c>
      <c r="AD25" s="74">
        <f t="shared" si="0"/>
        <v>1952.7193432068243</v>
      </c>
      <c r="AE25" s="74">
        <f t="shared" si="0"/>
        <v>1858.2327315399998</v>
      </c>
      <c r="AF25" s="74">
        <f t="shared" si="0"/>
        <v>591.40477412999996</v>
      </c>
      <c r="AG25" s="74">
        <f t="shared" si="0"/>
        <v>443.57690142000001</v>
      </c>
      <c r="AH25" s="74">
        <f t="shared" si="0"/>
        <v>711.97321601999988</v>
      </c>
      <c r="AI25" s="74">
        <f t="shared" si="0"/>
        <v>111.27783997</v>
      </c>
      <c r="AJ25" s="74">
        <f t="shared" si="0"/>
        <v>195.39949659999999</v>
      </c>
      <c r="AK25" s="74">
        <f t="shared" si="0"/>
        <v>8.4782429600000011</v>
      </c>
      <c r="AL25" s="74">
        <f t="shared" si="0"/>
        <v>134.86322999999999</v>
      </c>
      <c r="AM25" s="74">
        <f t="shared" si="0"/>
        <v>41.760294379999998</v>
      </c>
      <c r="AN25" s="74">
        <f t="shared" si="0"/>
        <v>10.297729259999999</v>
      </c>
      <c r="AO25" s="74">
        <f t="shared" si="0"/>
        <v>259.66710218999998</v>
      </c>
      <c r="AP25" s="74">
        <f t="shared" si="0"/>
        <v>64.631567739999994</v>
      </c>
      <c r="AQ25" s="74">
        <f t="shared" si="0"/>
        <v>134.20154286000002</v>
      </c>
      <c r="AR25" s="74">
        <f t="shared" si="0"/>
        <v>39.594151250000003</v>
      </c>
      <c r="AS25" s="74">
        <f t="shared" si="0"/>
        <v>21.239840340000001</v>
      </c>
      <c r="AT25" s="74">
        <f t="shared" si="0"/>
        <v>193.6477663</v>
      </c>
      <c r="AU25" s="74">
        <f t="shared" si="0"/>
        <v>47.92309478</v>
      </c>
      <c r="AV25" s="74">
        <f t="shared" si="0"/>
        <v>80.952789839999994</v>
      </c>
      <c r="AW25" s="74">
        <f t="shared" si="0"/>
        <v>58.367292520000007</v>
      </c>
      <c r="AX25" s="74">
        <f t="shared" si="0"/>
        <v>6.4045891599999996</v>
      </c>
      <c r="AY25" s="74">
        <f t="shared" si="0"/>
        <v>1209.51836645</v>
      </c>
      <c r="AZ25" s="74">
        <f t="shared" si="0"/>
        <v>470.37186864999995</v>
      </c>
      <c r="BA25" s="74">
        <f t="shared" si="0"/>
        <v>93.55933872</v>
      </c>
      <c r="BB25" s="74">
        <f t="shared" si="0"/>
        <v>572.25147786999992</v>
      </c>
      <c r="BC25" s="74">
        <f t="shared" si="0"/>
        <v>73.335681210000004</v>
      </c>
      <c r="BT25" s="33"/>
    </row>
    <row r="26" spans="1:72" s="32" customFormat="1" ht="26.25" customHeight="1" x14ac:dyDescent="0.25">
      <c r="A26" s="72" t="s">
        <v>75</v>
      </c>
      <c r="B26" s="72" t="s">
        <v>76</v>
      </c>
      <c r="C26" s="73" t="s">
        <v>74</v>
      </c>
      <c r="D26" s="75">
        <f>D27+D28+D29+D30+D31+D32</f>
        <v>2282.3512284981516</v>
      </c>
      <c r="E26" s="75">
        <f t="shared" ref="E26:BC26" si="1">E27+E28+E29+E30+E31+E32</f>
        <v>2365.78349127</v>
      </c>
      <c r="F26" s="75">
        <f t="shared" si="1"/>
        <v>1502.8508084599998</v>
      </c>
      <c r="G26" s="75">
        <f t="shared" si="1"/>
        <v>572.95613221999997</v>
      </c>
      <c r="H26" s="75">
        <f t="shared" si="1"/>
        <v>210.21827951999998</v>
      </c>
      <c r="I26" s="75">
        <f t="shared" si="1"/>
        <v>79.758271080000014</v>
      </c>
      <c r="J26" s="75">
        <f t="shared" si="1"/>
        <v>303.64004535000004</v>
      </c>
      <c r="K26" s="75">
        <f t="shared" si="1"/>
        <v>3.5437299699999998</v>
      </c>
      <c r="L26" s="75">
        <f t="shared" si="1"/>
        <v>229.33194265999998</v>
      </c>
      <c r="M26" s="75">
        <f t="shared" si="1"/>
        <v>51.208996120000002</v>
      </c>
      <c r="N26" s="75">
        <f t="shared" si="1"/>
        <v>19.55537660000001</v>
      </c>
      <c r="O26" s="75">
        <f t="shared" si="1"/>
        <v>498.54830084999998</v>
      </c>
      <c r="P26" s="75">
        <f t="shared" si="1"/>
        <v>258.76649863</v>
      </c>
      <c r="Q26" s="75">
        <f t="shared" si="1"/>
        <v>167.51960159000001</v>
      </c>
      <c r="R26" s="75">
        <f t="shared" si="1"/>
        <v>45.883865459999996</v>
      </c>
      <c r="S26" s="75">
        <f t="shared" si="1"/>
        <v>26.37833517</v>
      </c>
      <c r="T26" s="75">
        <f t="shared" si="1"/>
        <v>227.74966634</v>
      </c>
      <c r="U26" s="75">
        <f t="shared" si="1"/>
        <v>35.076060090000006</v>
      </c>
      <c r="V26" s="75">
        <f t="shared" si="1"/>
        <v>133.68496722999998</v>
      </c>
      <c r="W26" s="75">
        <f t="shared" si="1"/>
        <v>48.174312300000004</v>
      </c>
      <c r="X26" s="75">
        <f t="shared" si="1"/>
        <v>10.814326720000007</v>
      </c>
      <c r="Y26" s="75">
        <f t="shared" si="1"/>
        <v>1335.8454787300004</v>
      </c>
      <c r="Z26" s="75">
        <f t="shared" si="1"/>
        <v>1205.4645197700004</v>
      </c>
      <c r="AA26" s="75">
        <f t="shared" si="1"/>
        <v>42.419620739999999</v>
      </c>
      <c r="AB26" s="75">
        <f t="shared" si="1"/>
        <v>64.951105640000009</v>
      </c>
      <c r="AC26" s="75">
        <f t="shared" si="1"/>
        <v>23.010232590000001</v>
      </c>
      <c r="AD26" s="75">
        <f t="shared" si="1"/>
        <v>1906.8130081383688</v>
      </c>
      <c r="AE26" s="75">
        <f t="shared" si="1"/>
        <v>1858.2327315399998</v>
      </c>
      <c r="AF26" s="75">
        <f t="shared" si="1"/>
        <v>591.40477412999996</v>
      </c>
      <c r="AG26" s="75">
        <f t="shared" si="1"/>
        <v>443.57690142000001</v>
      </c>
      <c r="AH26" s="75">
        <f t="shared" si="1"/>
        <v>711.97321601999988</v>
      </c>
      <c r="AI26" s="75">
        <f t="shared" si="1"/>
        <v>111.27783997</v>
      </c>
      <c r="AJ26" s="75">
        <f t="shared" si="1"/>
        <v>195.39949659999999</v>
      </c>
      <c r="AK26" s="75">
        <f t="shared" si="1"/>
        <v>8.4782429600000011</v>
      </c>
      <c r="AL26" s="75">
        <f t="shared" si="1"/>
        <v>134.86322999999999</v>
      </c>
      <c r="AM26" s="75">
        <f t="shared" si="1"/>
        <v>41.760294379999998</v>
      </c>
      <c r="AN26" s="75">
        <f t="shared" si="1"/>
        <v>10.297729259999999</v>
      </c>
      <c r="AO26" s="75">
        <f t="shared" si="1"/>
        <v>259.66710218999998</v>
      </c>
      <c r="AP26" s="75">
        <f t="shared" si="1"/>
        <v>64.631567739999994</v>
      </c>
      <c r="AQ26" s="75">
        <f t="shared" si="1"/>
        <v>134.20154286000002</v>
      </c>
      <c r="AR26" s="75">
        <f t="shared" si="1"/>
        <v>39.594151250000003</v>
      </c>
      <c r="AS26" s="75">
        <f t="shared" si="1"/>
        <v>21.239840340000001</v>
      </c>
      <c r="AT26" s="75">
        <f t="shared" si="1"/>
        <v>193.6477663</v>
      </c>
      <c r="AU26" s="75">
        <f t="shared" si="1"/>
        <v>47.92309478</v>
      </c>
      <c r="AV26" s="75">
        <f t="shared" si="1"/>
        <v>80.952789839999994</v>
      </c>
      <c r="AW26" s="75">
        <f t="shared" si="1"/>
        <v>58.367292520000007</v>
      </c>
      <c r="AX26" s="75">
        <f t="shared" si="1"/>
        <v>6.4045891599999996</v>
      </c>
      <c r="AY26" s="75">
        <f t="shared" si="1"/>
        <v>1209.51836645</v>
      </c>
      <c r="AZ26" s="75">
        <f t="shared" si="1"/>
        <v>470.37186864999995</v>
      </c>
      <c r="BA26" s="75">
        <f t="shared" si="1"/>
        <v>93.55933872</v>
      </c>
      <c r="BB26" s="75">
        <f t="shared" si="1"/>
        <v>572.25147786999992</v>
      </c>
      <c r="BC26" s="75">
        <f t="shared" si="1"/>
        <v>73.335681210000004</v>
      </c>
      <c r="BT26" s="33"/>
    </row>
    <row r="27" spans="1:72" s="34" customFormat="1" ht="26.25" customHeight="1" x14ac:dyDescent="0.25">
      <c r="A27" s="42" t="s">
        <v>77</v>
      </c>
      <c r="B27" s="42" t="s">
        <v>78</v>
      </c>
      <c r="C27" s="46" t="s">
        <v>74</v>
      </c>
      <c r="D27" s="76">
        <f>D50</f>
        <v>272.76850955538174</v>
      </c>
      <c r="E27" s="76">
        <f t="shared" ref="E27:BC27" si="2">E50</f>
        <v>82.910355600000017</v>
      </c>
      <c r="F27" s="76">
        <f t="shared" si="2"/>
        <v>68.012390490000001</v>
      </c>
      <c r="G27" s="76">
        <f t="shared" si="2"/>
        <v>11.88278598</v>
      </c>
      <c r="H27" s="76">
        <f t="shared" si="2"/>
        <v>2.73530278</v>
      </c>
      <c r="I27" s="76">
        <f t="shared" si="2"/>
        <v>0.27987634999999994</v>
      </c>
      <c r="J27" s="76">
        <f t="shared" si="2"/>
        <v>7.7124881299999997</v>
      </c>
      <c r="K27" s="76">
        <f t="shared" si="2"/>
        <v>0.35850435999999997</v>
      </c>
      <c r="L27" s="76">
        <f t="shared" si="2"/>
        <v>5.6059091199999997</v>
      </c>
      <c r="M27" s="76">
        <f t="shared" si="2"/>
        <v>1.5363985</v>
      </c>
      <c r="N27" s="76">
        <f t="shared" si="2"/>
        <v>0.21167614999999998</v>
      </c>
      <c r="O27" s="76">
        <f t="shared" si="2"/>
        <v>0</v>
      </c>
      <c r="P27" s="76">
        <f t="shared" si="2"/>
        <v>0</v>
      </c>
      <c r="Q27" s="76">
        <f t="shared" si="2"/>
        <v>0</v>
      </c>
      <c r="R27" s="76">
        <f t="shared" si="2"/>
        <v>0</v>
      </c>
      <c r="S27" s="76">
        <f t="shared" si="2"/>
        <v>0</v>
      </c>
      <c r="T27" s="76">
        <f t="shared" si="2"/>
        <v>4.6589680200000005</v>
      </c>
      <c r="U27" s="76">
        <f t="shared" si="2"/>
        <v>0.26496513999999999</v>
      </c>
      <c r="V27" s="76">
        <f t="shared" si="2"/>
        <v>3.1268984</v>
      </c>
      <c r="W27" s="76">
        <f t="shared" si="2"/>
        <v>1.19890428</v>
      </c>
      <c r="X27" s="76">
        <f t="shared" si="2"/>
        <v>6.8200199999999989E-2</v>
      </c>
      <c r="Y27" s="76">
        <f t="shared" si="2"/>
        <v>70.538899450000002</v>
      </c>
      <c r="Z27" s="76">
        <f t="shared" si="2"/>
        <v>67.388920990000003</v>
      </c>
      <c r="AA27" s="76">
        <f t="shared" si="2"/>
        <v>3.1499784599999994</v>
      </c>
      <c r="AB27" s="76">
        <f t="shared" si="2"/>
        <v>0</v>
      </c>
      <c r="AC27" s="76">
        <f t="shared" si="2"/>
        <v>0</v>
      </c>
      <c r="AD27" s="76">
        <f t="shared" si="2"/>
        <v>260.23997129350192</v>
      </c>
      <c r="AE27" s="76">
        <f t="shared" si="2"/>
        <v>140.45718106999999</v>
      </c>
      <c r="AF27" s="76">
        <f t="shared" si="2"/>
        <v>132.90790572</v>
      </c>
      <c r="AG27" s="76">
        <f t="shared" si="2"/>
        <v>7.4492113499999997</v>
      </c>
      <c r="AH27" s="76">
        <f t="shared" si="2"/>
        <v>7.2239999999999999E-2</v>
      </c>
      <c r="AI27" s="76">
        <f t="shared" si="2"/>
        <v>2.7824000000000002E-2</v>
      </c>
      <c r="AJ27" s="76">
        <f t="shared" si="2"/>
        <v>2.1483825800000003</v>
      </c>
      <c r="AK27" s="76">
        <f t="shared" si="2"/>
        <v>8.9225579999999999E-2</v>
      </c>
      <c r="AL27" s="76">
        <f t="shared" si="2"/>
        <v>1.959093</v>
      </c>
      <c r="AM27" s="76">
        <f t="shared" si="2"/>
        <v>7.2239999999999999E-2</v>
      </c>
      <c r="AN27" s="76">
        <f t="shared" si="2"/>
        <v>2.7824000000000002E-2</v>
      </c>
      <c r="AO27" s="76">
        <f t="shared" si="2"/>
        <v>1.2448090000000001</v>
      </c>
      <c r="AP27" s="76">
        <f t="shared" si="2"/>
        <v>0</v>
      </c>
      <c r="AQ27" s="76">
        <f t="shared" si="2"/>
        <v>1.2448090000000001</v>
      </c>
      <c r="AR27" s="76">
        <f t="shared" si="2"/>
        <v>0</v>
      </c>
      <c r="AS27" s="76">
        <f t="shared" si="2"/>
        <v>0</v>
      </c>
      <c r="AT27" s="76">
        <f t="shared" si="2"/>
        <v>2.8779029999999999</v>
      </c>
      <c r="AU27" s="76">
        <f t="shared" si="2"/>
        <v>0.114764</v>
      </c>
      <c r="AV27" s="76">
        <f t="shared" si="2"/>
        <v>2.7631389999999998</v>
      </c>
      <c r="AW27" s="76">
        <f t="shared" si="2"/>
        <v>0</v>
      </c>
      <c r="AX27" s="76">
        <f t="shared" si="2"/>
        <v>0</v>
      </c>
      <c r="AY27" s="76">
        <f t="shared" si="2"/>
        <v>134.18608649000001</v>
      </c>
      <c r="AZ27" s="76">
        <f t="shared" si="2"/>
        <v>132.70391613999999</v>
      </c>
      <c r="BA27" s="76">
        <f t="shared" si="2"/>
        <v>1.4821703500000001</v>
      </c>
      <c r="BB27" s="76">
        <f t="shared" si="2"/>
        <v>0</v>
      </c>
      <c r="BC27" s="76">
        <f t="shared" si="2"/>
        <v>0</v>
      </c>
      <c r="BT27" s="35"/>
    </row>
    <row r="28" spans="1:72" s="34" customFormat="1" ht="26.25" customHeight="1" x14ac:dyDescent="0.25">
      <c r="A28" s="42" t="s">
        <v>79</v>
      </c>
      <c r="B28" s="42" t="s">
        <v>80</v>
      </c>
      <c r="C28" s="46" t="s">
        <v>74</v>
      </c>
      <c r="D28" s="76">
        <f>D87</f>
        <v>667.50948581468106</v>
      </c>
      <c r="E28" s="76">
        <f t="shared" ref="E28:BC28" si="3">E87</f>
        <v>273.66839935000007</v>
      </c>
      <c r="F28" s="76">
        <f t="shared" si="3"/>
        <v>9.475225609999999</v>
      </c>
      <c r="G28" s="76">
        <f t="shared" si="3"/>
        <v>195.29609999000002</v>
      </c>
      <c r="H28" s="76">
        <f t="shared" si="3"/>
        <v>24.359643010000003</v>
      </c>
      <c r="I28" s="76">
        <f t="shared" si="3"/>
        <v>44.537430740000005</v>
      </c>
      <c r="J28" s="76">
        <f t="shared" si="3"/>
        <v>96.630295480000001</v>
      </c>
      <c r="K28" s="76">
        <f t="shared" si="3"/>
        <v>3.1852256099999998</v>
      </c>
      <c r="L28" s="76">
        <f t="shared" si="3"/>
        <v>64.617130340000003</v>
      </c>
      <c r="M28" s="76">
        <f t="shared" si="3"/>
        <v>14.209643010000001</v>
      </c>
      <c r="N28" s="76">
        <f t="shared" si="3"/>
        <v>14.61829652000001</v>
      </c>
      <c r="O28" s="76">
        <f t="shared" si="3"/>
        <v>150.74830743000001</v>
      </c>
      <c r="P28" s="76">
        <f t="shared" si="3"/>
        <v>6.29</v>
      </c>
      <c r="Q28" s="76">
        <f t="shared" si="3"/>
        <v>117.19</v>
      </c>
      <c r="R28" s="76">
        <f t="shared" si="3"/>
        <v>10.15</v>
      </c>
      <c r="S28" s="76">
        <f t="shared" si="3"/>
        <v>17.118307430000002</v>
      </c>
      <c r="T28" s="76">
        <f t="shared" si="3"/>
        <v>19.688361440000001</v>
      </c>
      <c r="U28" s="76">
        <f t="shared" si="3"/>
        <v>0</v>
      </c>
      <c r="V28" s="76">
        <f t="shared" si="3"/>
        <v>13.48896965</v>
      </c>
      <c r="W28" s="76">
        <f t="shared" si="3"/>
        <v>0</v>
      </c>
      <c r="X28" s="76">
        <f t="shared" si="3"/>
        <v>6.1993917900000008</v>
      </c>
      <c r="Y28" s="76">
        <f t="shared" si="3"/>
        <v>6.6014350000000004</v>
      </c>
      <c r="Z28" s="76">
        <f t="shared" si="3"/>
        <v>0</v>
      </c>
      <c r="AA28" s="76">
        <f t="shared" si="3"/>
        <v>0</v>
      </c>
      <c r="AB28" s="76">
        <f t="shared" si="3"/>
        <v>0</v>
      </c>
      <c r="AC28" s="76">
        <f t="shared" si="3"/>
        <v>6.6014350000000004</v>
      </c>
      <c r="AD28" s="76">
        <f t="shared" si="3"/>
        <v>400.01127350166678</v>
      </c>
      <c r="AE28" s="76">
        <f t="shared" si="3"/>
        <v>353.61730783999997</v>
      </c>
      <c r="AF28" s="76">
        <f t="shared" si="3"/>
        <v>0</v>
      </c>
      <c r="AG28" s="76">
        <f t="shared" si="3"/>
        <v>134.45770625</v>
      </c>
      <c r="AH28" s="76">
        <f t="shared" si="3"/>
        <v>152.19152666999997</v>
      </c>
      <c r="AI28" s="76">
        <f t="shared" si="3"/>
        <v>66.968074919999992</v>
      </c>
      <c r="AJ28" s="76">
        <f t="shared" si="3"/>
        <v>31.535723319999999</v>
      </c>
      <c r="AK28" s="76">
        <f t="shared" si="3"/>
        <v>0</v>
      </c>
      <c r="AL28" s="76">
        <f t="shared" si="3"/>
        <v>25.160360000000001</v>
      </c>
      <c r="AM28" s="76">
        <f t="shared" si="3"/>
        <v>0</v>
      </c>
      <c r="AN28" s="76">
        <f t="shared" si="3"/>
        <v>6.3753633199999999</v>
      </c>
      <c r="AO28" s="76">
        <f t="shared" si="3"/>
        <v>61.202464899999995</v>
      </c>
      <c r="AP28" s="76">
        <f t="shared" si="3"/>
        <v>0</v>
      </c>
      <c r="AQ28" s="76">
        <f t="shared" si="3"/>
        <v>50.750598320000002</v>
      </c>
      <c r="AR28" s="76">
        <f t="shared" si="3"/>
        <v>0</v>
      </c>
      <c r="AS28" s="76">
        <f t="shared" si="3"/>
        <v>10.451866579999999</v>
      </c>
      <c r="AT28" s="76">
        <f t="shared" si="3"/>
        <v>14.697032999999999</v>
      </c>
      <c r="AU28" s="76">
        <f t="shared" si="3"/>
        <v>0</v>
      </c>
      <c r="AV28" s="76">
        <f t="shared" si="3"/>
        <v>11.240808039999999</v>
      </c>
      <c r="AW28" s="76">
        <f t="shared" si="3"/>
        <v>0.69737897999999998</v>
      </c>
      <c r="AX28" s="76">
        <f t="shared" si="3"/>
        <v>2.7588459799999998</v>
      </c>
      <c r="AY28" s="76">
        <f t="shared" si="3"/>
        <v>246.18208662000001</v>
      </c>
      <c r="AZ28" s="76">
        <f t="shared" si="3"/>
        <v>0</v>
      </c>
      <c r="BA28" s="76">
        <f t="shared" si="3"/>
        <v>47.305939889999998</v>
      </c>
      <c r="BB28" s="76">
        <f t="shared" si="3"/>
        <v>151.49414768999998</v>
      </c>
      <c r="BC28" s="76">
        <f t="shared" si="3"/>
        <v>47.381999040000004</v>
      </c>
      <c r="BT28" s="35"/>
    </row>
    <row r="29" spans="1:72" s="37" customFormat="1" ht="26.25" customHeight="1" x14ac:dyDescent="0.3">
      <c r="A29" s="42" t="s">
        <v>81</v>
      </c>
      <c r="B29" s="42" t="s">
        <v>82</v>
      </c>
      <c r="C29" s="46" t="s">
        <v>74</v>
      </c>
      <c r="D29" s="76">
        <f>D106</f>
        <v>0</v>
      </c>
      <c r="E29" s="76">
        <f t="shared" ref="E29:BC29" si="4">E106</f>
        <v>0</v>
      </c>
      <c r="F29" s="76">
        <f t="shared" si="4"/>
        <v>0</v>
      </c>
      <c r="G29" s="76">
        <f t="shared" si="4"/>
        <v>0</v>
      </c>
      <c r="H29" s="76">
        <f t="shared" si="4"/>
        <v>0</v>
      </c>
      <c r="I29" s="76">
        <f t="shared" si="4"/>
        <v>0</v>
      </c>
      <c r="J29" s="76">
        <f t="shared" si="4"/>
        <v>0</v>
      </c>
      <c r="K29" s="76">
        <f t="shared" si="4"/>
        <v>0</v>
      </c>
      <c r="L29" s="76">
        <f t="shared" si="4"/>
        <v>0</v>
      </c>
      <c r="M29" s="76">
        <f t="shared" si="4"/>
        <v>0</v>
      </c>
      <c r="N29" s="76">
        <f t="shared" si="4"/>
        <v>0</v>
      </c>
      <c r="O29" s="76">
        <f t="shared" si="4"/>
        <v>0</v>
      </c>
      <c r="P29" s="76">
        <f t="shared" si="4"/>
        <v>0</v>
      </c>
      <c r="Q29" s="76">
        <f t="shared" si="4"/>
        <v>0</v>
      </c>
      <c r="R29" s="76">
        <f t="shared" si="4"/>
        <v>0</v>
      </c>
      <c r="S29" s="76">
        <f t="shared" si="4"/>
        <v>0</v>
      </c>
      <c r="T29" s="76">
        <f t="shared" si="4"/>
        <v>0</v>
      </c>
      <c r="U29" s="76">
        <f t="shared" si="4"/>
        <v>0</v>
      </c>
      <c r="V29" s="76">
        <f t="shared" si="4"/>
        <v>0</v>
      </c>
      <c r="W29" s="76">
        <f t="shared" si="4"/>
        <v>0</v>
      </c>
      <c r="X29" s="76">
        <f t="shared" si="4"/>
        <v>0</v>
      </c>
      <c r="Y29" s="76">
        <f t="shared" si="4"/>
        <v>0</v>
      </c>
      <c r="Z29" s="76">
        <f t="shared" si="4"/>
        <v>0</v>
      </c>
      <c r="AA29" s="76">
        <f t="shared" si="4"/>
        <v>0</v>
      </c>
      <c r="AB29" s="76">
        <f t="shared" si="4"/>
        <v>0</v>
      </c>
      <c r="AC29" s="76">
        <f t="shared" si="4"/>
        <v>0</v>
      </c>
      <c r="AD29" s="76">
        <f t="shared" si="4"/>
        <v>0</v>
      </c>
      <c r="AE29" s="76">
        <f t="shared" si="4"/>
        <v>0</v>
      </c>
      <c r="AF29" s="76">
        <f t="shared" si="4"/>
        <v>0</v>
      </c>
      <c r="AG29" s="76">
        <f t="shared" si="4"/>
        <v>0</v>
      </c>
      <c r="AH29" s="76">
        <f t="shared" si="4"/>
        <v>0</v>
      </c>
      <c r="AI29" s="76">
        <f t="shared" si="4"/>
        <v>0</v>
      </c>
      <c r="AJ29" s="76">
        <f t="shared" si="4"/>
        <v>0</v>
      </c>
      <c r="AK29" s="76">
        <f t="shared" si="4"/>
        <v>0</v>
      </c>
      <c r="AL29" s="76">
        <f t="shared" si="4"/>
        <v>0</v>
      </c>
      <c r="AM29" s="76">
        <f t="shared" si="4"/>
        <v>0</v>
      </c>
      <c r="AN29" s="76">
        <f t="shared" si="4"/>
        <v>0</v>
      </c>
      <c r="AO29" s="76">
        <f t="shared" si="4"/>
        <v>0</v>
      </c>
      <c r="AP29" s="76">
        <f t="shared" si="4"/>
        <v>0</v>
      </c>
      <c r="AQ29" s="76">
        <f t="shared" si="4"/>
        <v>0</v>
      </c>
      <c r="AR29" s="76">
        <f t="shared" si="4"/>
        <v>0</v>
      </c>
      <c r="AS29" s="76">
        <f t="shared" si="4"/>
        <v>0</v>
      </c>
      <c r="AT29" s="76">
        <f t="shared" si="4"/>
        <v>0</v>
      </c>
      <c r="AU29" s="76">
        <f t="shared" si="4"/>
        <v>0</v>
      </c>
      <c r="AV29" s="76">
        <f t="shared" si="4"/>
        <v>0</v>
      </c>
      <c r="AW29" s="76">
        <f t="shared" si="4"/>
        <v>0</v>
      </c>
      <c r="AX29" s="76">
        <f t="shared" si="4"/>
        <v>0</v>
      </c>
      <c r="AY29" s="76">
        <f t="shared" si="4"/>
        <v>0</v>
      </c>
      <c r="AZ29" s="76">
        <f t="shared" si="4"/>
        <v>0</v>
      </c>
      <c r="BA29" s="76">
        <f t="shared" si="4"/>
        <v>0</v>
      </c>
      <c r="BB29" s="76">
        <f t="shared" si="4"/>
        <v>0</v>
      </c>
      <c r="BC29" s="76">
        <f t="shared" si="4"/>
        <v>0</v>
      </c>
      <c r="BD29" s="36"/>
      <c r="BF29" s="38"/>
      <c r="BT29" s="35"/>
    </row>
    <row r="30" spans="1:72" s="37" customFormat="1" ht="26.25" customHeight="1" x14ac:dyDescent="0.3">
      <c r="A30" s="42" t="s">
        <v>83</v>
      </c>
      <c r="B30" s="42" t="s">
        <v>84</v>
      </c>
      <c r="C30" s="46" t="s">
        <v>74</v>
      </c>
      <c r="D30" s="76">
        <f t="shared" ref="D30:BC30" si="5">D109</f>
        <v>704.3209305440887</v>
      </c>
      <c r="E30" s="76">
        <f t="shared" si="5"/>
        <v>539.59825193999995</v>
      </c>
      <c r="F30" s="76">
        <f t="shared" si="5"/>
        <v>0</v>
      </c>
      <c r="G30" s="76">
        <f t="shared" si="5"/>
        <v>365.77724624999991</v>
      </c>
      <c r="H30" s="76">
        <f t="shared" si="5"/>
        <v>138.88004170999997</v>
      </c>
      <c r="I30" s="76">
        <f t="shared" si="5"/>
        <v>34.940963990000007</v>
      </c>
      <c r="J30" s="76">
        <f t="shared" si="5"/>
        <v>193.05867076000001</v>
      </c>
      <c r="K30" s="76">
        <f t="shared" si="5"/>
        <v>0</v>
      </c>
      <c r="L30" s="76">
        <f t="shared" si="5"/>
        <v>159.10890319999999</v>
      </c>
      <c r="M30" s="76">
        <f t="shared" si="5"/>
        <v>29.224363630000003</v>
      </c>
      <c r="N30" s="76">
        <f t="shared" si="5"/>
        <v>4.7254039299999988</v>
      </c>
      <c r="O30" s="76">
        <f t="shared" si="5"/>
        <v>82.700021709999987</v>
      </c>
      <c r="P30" s="76">
        <f t="shared" si="5"/>
        <v>0</v>
      </c>
      <c r="Q30" s="76">
        <f t="shared" si="5"/>
        <v>50.329601590000003</v>
      </c>
      <c r="R30" s="76">
        <f t="shared" si="5"/>
        <v>23.11039238</v>
      </c>
      <c r="S30" s="76">
        <f t="shared" si="5"/>
        <v>9.2600277399999964</v>
      </c>
      <c r="T30" s="76">
        <f t="shared" si="5"/>
        <v>164.04083473</v>
      </c>
      <c r="U30" s="76">
        <f t="shared" si="5"/>
        <v>0</v>
      </c>
      <c r="V30" s="76">
        <f t="shared" si="5"/>
        <v>117.06909917999999</v>
      </c>
      <c r="W30" s="76">
        <f t="shared" si="5"/>
        <v>42.425000820000001</v>
      </c>
      <c r="X30" s="76">
        <f t="shared" si="5"/>
        <v>4.5467347300000078</v>
      </c>
      <c r="Y30" s="76">
        <f t="shared" si="5"/>
        <v>99.798724740000011</v>
      </c>
      <c r="Z30" s="76">
        <f t="shared" si="5"/>
        <v>0</v>
      </c>
      <c r="AA30" s="76">
        <f t="shared" si="5"/>
        <v>39.269642279999999</v>
      </c>
      <c r="AB30" s="76">
        <f t="shared" si="5"/>
        <v>44.120284880000007</v>
      </c>
      <c r="AC30" s="76">
        <f t="shared" si="5"/>
        <v>16.408797590000002</v>
      </c>
      <c r="AD30" s="76">
        <f t="shared" si="5"/>
        <v>579.5327744868664</v>
      </c>
      <c r="AE30" s="76">
        <f t="shared" si="5"/>
        <v>466.20019043000002</v>
      </c>
      <c r="AF30" s="76">
        <f t="shared" si="5"/>
        <v>0</v>
      </c>
      <c r="AG30" s="76">
        <f t="shared" si="5"/>
        <v>301.66998381999997</v>
      </c>
      <c r="AH30" s="76">
        <f t="shared" si="5"/>
        <v>120.24826556000001</v>
      </c>
      <c r="AI30" s="76">
        <f t="shared" si="5"/>
        <v>44.281941050000007</v>
      </c>
      <c r="AJ30" s="76">
        <f t="shared" si="5"/>
        <v>142.50751366</v>
      </c>
      <c r="AK30" s="76">
        <f t="shared" si="5"/>
        <v>0</v>
      </c>
      <c r="AL30" s="76">
        <f t="shared" si="5"/>
        <v>107.74377699999999</v>
      </c>
      <c r="AM30" s="76">
        <f t="shared" si="5"/>
        <v>30.869194719999999</v>
      </c>
      <c r="AN30" s="76">
        <f t="shared" si="5"/>
        <v>3.8945419399999994</v>
      </c>
      <c r="AO30" s="76">
        <f t="shared" si="5"/>
        <v>128.03830852999999</v>
      </c>
      <c r="AP30" s="76">
        <f t="shared" si="5"/>
        <v>0</v>
      </c>
      <c r="AQ30" s="76">
        <f t="shared" si="5"/>
        <v>82.206135540000005</v>
      </c>
      <c r="AR30" s="76">
        <f t="shared" si="5"/>
        <v>35.044199230000004</v>
      </c>
      <c r="AS30" s="76">
        <f t="shared" si="5"/>
        <v>10.78797376</v>
      </c>
      <c r="AT30" s="76">
        <f t="shared" si="5"/>
        <v>111.80744668999999</v>
      </c>
      <c r="AU30" s="76">
        <f t="shared" si="5"/>
        <v>0</v>
      </c>
      <c r="AV30" s="76">
        <f t="shared" si="5"/>
        <v>66.948842799999994</v>
      </c>
      <c r="AW30" s="76">
        <f t="shared" si="5"/>
        <v>41.212860710000001</v>
      </c>
      <c r="AX30" s="76">
        <f t="shared" si="5"/>
        <v>3.6457431799999998</v>
      </c>
      <c r="AY30" s="76">
        <f t="shared" si="5"/>
        <v>83.84692154999999</v>
      </c>
      <c r="AZ30" s="76">
        <f t="shared" si="5"/>
        <v>0</v>
      </c>
      <c r="BA30" s="76">
        <f t="shared" si="5"/>
        <v>44.771228479999998</v>
      </c>
      <c r="BB30" s="76">
        <f t="shared" si="5"/>
        <v>13.122010899999999</v>
      </c>
      <c r="BC30" s="76">
        <f t="shared" si="5"/>
        <v>25.95368217</v>
      </c>
      <c r="BD30" s="16"/>
      <c r="BT30" s="35"/>
    </row>
    <row r="31" spans="1:72" s="37" customFormat="1" ht="26.25" customHeight="1" x14ac:dyDescent="0.3">
      <c r="A31" s="42" t="s">
        <v>85</v>
      </c>
      <c r="B31" s="42" t="s">
        <v>86</v>
      </c>
      <c r="C31" s="46" t="s">
        <v>74</v>
      </c>
      <c r="D31" s="76">
        <f t="shared" ref="D31:BC32" si="6">D126</f>
        <v>0</v>
      </c>
      <c r="E31" s="76">
        <f t="shared" si="6"/>
        <v>0</v>
      </c>
      <c r="F31" s="76">
        <f t="shared" si="6"/>
        <v>0</v>
      </c>
      <c r="G31" s="76">
        <f t="shared" si="6"/>
        <v>0</v>
      </c>
      <c r="H31" s="76">
        <f t="shared" si="6"/>
        <v>0</v>
      </c>
      <c r="I31" s="76">
        <f t="shared" si="6"/>
        <v>0</v>
      </c>
      <c r="J31" s="76">
        <f t="shared" si="6"/>
        <v>0</v>
      </c>
      <c r="K31" s="76">
        <f t="shared" si="6"/>
        <v>0</v>
      </c>
      <c r="L31" s="76">
        <f t="shared" si="6"/>
        <v>0</v>
      </c>
      <c r="M31" s="76">
        <f t="shared" si="6"/>
        <v>0</v>
      </c>
      <c r="N31" s="76">
        <f t="shared" si="6"/>
        <v>0</v>
      </c>
      <c r="O31" s="76">
        <f t="shared" si="6"/>
        <v>0</v>
      </c>
      <c r="P31" s="76">
        <f t="shared" si="6"/>
        <v>0</v>
      </c>
      <c r="Q31" s="76">
        <f t="shared" si="6"/>
        <v>0</v>
      </c>
      <c r="R31" s="76">
        <f t="shared" si="6"/>
        <v>0</v>
      </c>
      <c r="S31" s="76">
        <f t="shared" si="6"/>
        <v>0</v>
      </c>
      <c r="T31" s="76">
        <f t="shared" si="6"/>
        <v>0</v>
      </c>
      <c r="U31" s="76">
        <f t="shared" si="6"/>
        <v>0</v>
      </c>
      <c r="V31" s="76">
        <f t="shared" si="6"/>
        <v>0</v>
      </c>
      <c r="W31" s="76">
        <f t="shared" si="6"/>
        <v>0</v>
      </c>
      <c r="X31" s="76">
        <f t="shared" si="6"/>
        <v>0</v>
      </c>
      <c r="Y31" s="76">
        <f t="shared" si="6"/>
        <v>0</v>
      </c>
      <c r="Z31" s="76">
        <f t="shared" si="6"/>
        <v>0</v>
      </c>
      <c r="AA31" s="76">
        <f t="shared" si="6"/>
        <v>0</v>
      </c>
      <c r="AB31" s="76">
        <f t="shared" si="6"/>
        <v>0</v>
      </c>
      <c r="AC31" s="76">
        <f t="shared" si="6"/>
        <v>0</v>
      </c>
      <c r="AD31" s="76">
        <f t="shared" si="6"/>
        <v>0</v>
      </c>
      <c r="AE31" s="76">
        <f t="shared" si="6"/>
        <v>0</v>
      </c>
      <c r="AF31" s="76">
        <f t="shared" si="6"/>
        <v>0</v>
      </c>
      <c r="AG31" s="76">
        <f t="shared" si="6"/>
        <v>0</v>
      </c>
      <c r="AH31" s="76">
        <f t="shared" si="6"/>
        <v>0</v>
      </c>
      <c r="AI31" s="76">
        <f t="shared" si="6"/>
        <v>0</v>
      </c>
      <c r="AJ31" s="76">
        <f t="shared" si="6"/>
        <v>0</v>
      </c>
      <c r="AK31" s="76">
        <f t="shared" si="6"/>
        <v>0</v>
      </c>
      <c r="AL31" s="76">
        <f t="shared" si="6"/>
        <v>0</v>
      </c>
      <c r="AM31" s="76">
        <f t="shared" si="6"/>
        <v>0</v>
      </c>
      <c r="AN31" s="76">
        <f t="shared" si="6"/>
        <v>0</v>
      </c>
      <c r="AO31" s="76">
        <f t="shared" si="6"/>
        <v>0</v>
      </c>
      <c r="AP31" s="76">
        <f t="shared" si="6"/>
        <v>0</v>
      </c>
      <c r="AQ31" s="76">
        <f t="shared" si="6"/>
        <v>0</v>
      </c>
      <c r="AR31" s="76">
        <f t="shared" si="6"/>
        <v>0</v>
      </c>
      <c r="AS31" s="76">
        <f t="shared" si="6"/>
        <v>0</v>
      </c>
      <c r="AT31" s="76">
        <f t="shared" si="6"/>
        <v>0</v>
      </c>
      <c r="AU31" s="76">
        <f t="shared" si="6"/>
        <v>0</v>
      </c>
      <c r="AV31" s="76">
        <f t="shared" si="6"/>
        <v>0</v>
      </c>
      <c r="AW31" s="76">
        <f t="shared" si="6"/>
        <v>0</v>
      </c>
      <c r="AX31" s="76">
        <f t="shared" si="6"/>
        <v>0</v>
      </c>
      <c r="AY31" s="76">
        <f t="shared" si="6"/>
        <v>0</v>
      </c>
      <c r="AZ31" s="76">
        <f t="shared" si="6"/>
        <v>0</v>
      </c>
      <c r="BA31" s="76">
        <f t="shared" si="6"/>
        <v>0</v>
      </c>
      <c r="BB31" s="76">
        <f t="shared" si="6"/>
        <v>0</v>
      </c>
      <c r="BC31" s="76">
        <f t="shared" si="6"/>
        <v>0</v>
      </c>
      <c r="BD31" s="16"/>
      <c r="BT31" s="35"/>
    </row>
    <row r="32" spans="1:72" s="37" customFormat="1" ht="26.25" customHeight="1" x14ac:dyDescent="0.3">
      <c r="A32" s="42" t="s">
        <v>87</v>
      </c>
      <c r="B32" s="42" t="s">
        <v>88</v>
      </c>
      <c r="C32" s="46" t="s">
        <v>74</v>
      </c>
      <c r="D32" s="76">
        <f t="shared" si="6"/>
        <v>637.75230258399995</v>
      </c>
      <c r="E32" s="76">
        <f t="shared" si="6"/>
        <v>1469.60648438</v>
      </c>
      <c r="F32" s="76">
        <f t="shared" si="6"/>
        <v>1425.3631923599999</v>
      </c>
      <c r="G32" s="76">
        <f t="shared" si="6"/>
        <v>0</v>
      </c>
      <c r="H32" s="76">
        <f t="shared" si="6"/>
        <v>44.243292020000005</v>
      </c>
      <c r="I32" s="76">
        <f t="shared" si="6"/>
        <v>0</v>
      </c>
      <c r="J32" s="76">
        <f t="shared" si="6"/>
        <v>6.2385909800000006</v>
      </c>
      <c r="K32" s="76">
        <f t="shared" si="6"/>
        <v>0</v>
      </c>
      <c r="L32" s="76">
        <f t="shared" si="6"/>
        <v>0</v>
      </c>
      <c r="M32" s="76">
        <f t="shared" si="6"/>
        <v>6.2385909800000006</v>
      </c>
      <c r="N32" s="76">
        <f t="shared" si="6"/>
        <v>0</v>
      </c>
      <c r="O32" s="76">
        <f t="shared" si="6"/>
        <v>265.09997170999998</v>
      </c>
      <c r="P32" s="76">
        <f t="shared" si="6"/>
        <v>252.47649862999998</v>
      </c>
      <c r="Q32" s="76">
        <f t="shared" si="6"/>
        <v>0</v>
      </c>
      <c r="R32" s="76">
        <f t="shared" si="6"/>
        <v>12.62347308</v>
      </c>
      <c r="S32" s="76">
        <f t="shared" si="6"/>
        <v>0</v>
      </c>
      <c r="T32" s="76">
        <f t="shared" si="6"/>
        <v>39.361502150000007</v>
      </c>
      <c r="U32" s="76">
        <f t="shared" si="6"/>
        <v>34.811094950000005</v>
      </c>
      <c r="V32" s="76">
        <f t="shared" si="6"/>
        <v>0</v>
      </c>
      <c r="W32" s="76">
        <f t="shared" si="6"/>
        <v>4.5504072000000004</v>
      </c>
      <c r="X32" s="76">
        <f t="shared" si="6"/>
        <v>0</v>
      </c>
      <c r="Y32" s="76">
        <f t="shared" si="6"/>
        <v>1158.9064195400003</v>
      </c>
      <c r="Z32" s="76">
        <f t="shared" si="6"/>
        <v>1138.0755987800003</v>
      </c>
      <c r="AA32" s="76">
        <f t="shared" si="6"/>
        <v>0</v>
      </c>
      <c r="AB32" s="76">
        <f t="shared" si="6"/>
        <v>20.830820759999998</v>
      </c>
      <c r="AC32" s="76">
        <f t="shared" si="6"/>
        <v>0</v>
      </c>
      <c r="AD32" s="76">
        <f t="shared" si="6"/>
        <v>667.02898885633351</v>
      </c>
      <c r="AE32" s="76">
        <f t="shared" si="6"/>
        <v>897.95805219999988</v>
      </c>
      <c r="AF32" s="76">
        <f t="shared" si="6"/>
        <v>458.49686840999993</v>
      </c>
      <c r="AG32" s="76">
        <f t="shared" si="6"/>
        <v>0</v>
      </c>
      <c r="AH32" s="76">
        <f t="shared" si="6"/>
        <v>439.46118378999995</v>
      </c>
      <c r="AI32" s="76">
        <f t="shared" si="6"/>
        <v>0</v>
      </c>
      <c r="AJ32" s="76">
        <f t="shared" si="6"/>
        <v>19.20787704</v>
      </c>
      <c r="AK32" s="76">
        <f t="shared" si="6"/>
        <v>8.3890173800000003</v>
      </c>
      <c r="AL32" s="76">
        <f t="shared" si="6"/>
        <v>0</v>
      </c>
      <c r="AM32" s="76">
        <f t="shared" si="6"/>
        <v>10.818859659999999</v>
      </c>
      <c r="AN32" s="76">
        <f t="shared" si="6"/>
        <v>0</v>
      </c>
      <c r="AO32" s="76">
        <f t="shared" si="6"/>
        <v>69.181519759999986</v>
      </c>
      <c r="AP32" s="76">
        <f t="shared" si="6"/>
        <v>64.631567739999994</v>
      </c>
      <c r="AQ32" s="76">
        <f t="shared" si="6"/>
        <v>0</v>
      </c>
      <c r="AR32" s="76">
        <f t="shared" si="6"/>
        <v>4.5499520199999992</v>
      </c>
      <c r="AS32" s="76">
        <f t="shared" si="6"/>
        <v>0</v>
      </c>
      <c r="AT32" s="76">
        <f t="shared" si="6"/>
        <v>64.265383610000001</v>
      </c>
      <c r="AU32" s="76">
        <f t="shared" si="6"/>
        <v>47.808330779999999</v>
      </c>
      <c r="AV32" s="76">
        <f t="shared" si="6"/>
        <v>0</v>
      </c>
      <c r="AW32" s="76">
        <f t="shared" si="6"/>
        <v>16.457052829999999</v>
      </c>
      <c r="AX32" s="76">
        <f t="shared" si="6"/>
        <v>0</v>
      </c>
      <c r="AY32" s="76">
        <f t="shared" si="6"/>
        <v>745.30327178999994</v>
      </c>
      <c r="AZ32" s="76">
        <f t="shared" si="6"/>
        <v>337.66795250999996</v>
      </c>
      <c r="BA32" s="76">
        <f t="shared" si="6"/>
        <v>0</v>
      </c>
      <c r="BB32" s="76">
        <f t="shared" si="6"/>
        <v>407.63531927999998</v>
      </c>
      <c r="BC32" s="76">
        <f t="shared" si="6"/>
        <v>0</v>
      </c>
      <c r="BD32" s="16"/>
      <c r="BT32" s="35"/>
    </row>
    <row r="33" spans="1:72" s="37" customFormat="1" ht="26.25" customHeight="1" x14ac:dyDescent="0.3">
      <c r="A33" s="42" t="s">
        <v>89</v>
      </c>
      <c r="B33" s="42" t="s">
        <v>90</v>
      </c>
      <c r="C33" s="46" t="s">
        <v>74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  <c r="U33" s="76">
        <v>0</v>
      </c>
      <c r="V33" s="76">
        <v>0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0</v>
      </c>
      <c r="AG33" s="76">
        <v>0</v>
      </c>
      <c r="AH33" s="76">
        <v>0</v>
      </c>
      <c r="AI33" s="76">
        <v>0</v>
      </c>
      <c r="AJ33" s="76">
        <v>0</v>
      </c>
      <c r="AK33" s="76">
        <v>0</v>
      </c>
      <c r="AL33" s="76">
        <v>0</v>
      </c>
      <c r="AM33" s="76">
        <v>0</v>
      </c>
      <c r="AN33" s="76">
        <v>0</v>
      </c>
      <c r="AO33" s="76">
        <v>0</v>
      </c>
      <c r="AP33" s="76">
        <v>0</v>
      </c>
      <c r="AQ33" s="76">
        <v>0</v>
      </c>
      <c r="AR33" s="76">
        <v>0</v>
      </c>
      <c r="AS33" s="76">
        <v>0</v>
      </c>
      <c r="AT33" s="76">
        <v>0</v>
      </c>
      <c r="AU33" s="76">
        <v>0</v>
      </c>
      <c r="AV33" s="76">
        <v>0</v>
      </c>
      <c r="AW33" s="76">
        <v>0</v>
      </c>
      <c r="AX33" s="76">
        <v>0</v>
      </c>
      <c r="AY33" s="76">
        <v>0</v>
      </c>
      <c r="AZ33" s="76">
        <v>0</v>
      </c>
      <c r="BA33" s="76">
        <v>0</v>
      </c>
      <c r="BB33" s="76">
        <v>0</v>
      </c>
      <c r="BC33" s="76">
        <v>0</v>
      </c>
      <c r="BD33" s="16"/>
      <c r="BT33" s="35"/>
    </row>
    <row r="34" spans="1:72" s="37" customFormat="1" ht="26.25" customHeight="1" x14ac:dyDescent="0.3">
      <c r="A34" s="42" t="s">
        <v>91</v>
      </c>
      <c r="B34" s="42" t="s">
        <v>92</v>
      </c>
      <c r="C34" s="46" t="s">
        <v>74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</v>
      </c>
      <c r="T34" s="76">
        <v>0</v>
      </c>
      <c r="U34" s="76">
        <v>0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76">
        <v>0</v>
      </c>
      <c r="AL34" s="76">
        <v>0</v>
      </c>
      <c r="AM34" s="76">
        <v>0</v>
      </c>
      <c r="AN34" s="76">
        <v>0</v>
      </c>
      <c r="AO34" s="76">
        <v>0</v>
      </c>
      <c r="AP34" s="76">
        <v>0</v>
      </c>
      <c r="AQ34" s="76">
        <v>0</v>
      </c>
      <c r="AR34" s="76">
        <v>0</v>
      </c>
      <c r="AS34" s="76">
        <v>0</v>
      </c>
      <c r="AT34" s="76">
        <v>0</v>
      </c>
      <c r="AU34" s="76">
        <v>0</v>
      </c>
      <c r="AV34" s="76">
        <v>0</v>
      </c>
      <c r="AW34" s="76">
        <v>0</v>
      </c>
      <c r="AX34" s="76">
        <v>0</v>
      </c>
      <c r="AY34" s="76">
        <v>0</v>
      </c>
      <c r="AZ34" s="76">
        <v>0</v>
      </c>
      <c r="BA34" s="76">
        <v>0</v>
      </c>
      <c r="BB34" s="76">
        <v>0</v>
      </c>
      <c r="BC34" s="76">
        <v>0</v>
      </c>
      <c r="BD34" s="16"/>
      <c r="BT34" s="35"/>
    </row>
    <row r="35" spans="1:72" s="37" customFormat="1" ht="26.25" customHeight="1" x14ac:dyDescent="0.3">
      <c r="A35" s="42" t="s">
        <v>93</v>
      </c>
      <c r="B35" s="42" t="s">
        <v>94</v>
      </c>
      <c r="C35" s="46" t="s">
        <v>74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76">
        <v>0</v>
      </c>
      <c r="U35" s="76">
        <v>0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76">
        <v>0</v>
      </c>
      <c r="AL35" s="76">
        <v>0</v>
      </c>
      <c r="AM35" s="76">
        <v>0</v>
      </c>
      <c r="AN35" s="76">
        <v>0</v>
      </c>
      <c r="AO35" s="76">
        <v>0</v>
      </c>
      <c r="AP35" s="76">
        <v>0</v>
      </c>
      <c r="AQ35" s="76">
        <v>0</v>
      </c>
      <c r="AR35" s="76">
        <v>0</v>
      </c>
      <c r="AS35" s="76">
        <v>0</v>
      </c>
      <c r="AT35" s="76">
        <v>0</v>
      </c>
      <c r="AU35" s="76">
        <v>0</v>
      </c>
      <c r="AV35" s="76">
        <v>0</v>
      </c>
      <c r="AW35" s="76">
        <v>0</v>
      </c>
      <c r="AX35" s="76">
        <v>0</v>
      </c>
      <c r="AY35" s="76">
        <v>0</v>
      </c>
      <c r="AZ35" s="76">
        <v>0</v>
      </c>
      <c r="BA35" s="76">
        <v>0</v>
      </c>
      <c r="BB35" s="76">
        <v>0</v>
      </c>
      <c r="BC35" s="76">
        <v>0</v>
      </c>
      <c r="BD35" s="16"/>
      <c r="BT35" s="35"/>
    </row>
    <row r="36" spans="1:72" s="37" customFormat="1" ht="26.25" customHeight="1" x14ac:dyDescent="0.3">
      <c r="A36" s="42" t="s">
        <v>95</v>
      </c>
      <c r="B36" s="42" t="s">
        <v>96</v>
      </c>
      <c r="C36" s="46" t="s">
        <v>74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76">
        <v>0</v>
      </c>
      <c r="AL36" s="76">
        <v>0</v>
      </c>
      <c r="AM36" s="76">
        <v>0</v>
      </c>
      <c r="AN36" s="76">
        <v>0</v>
      </c>
      <c r="AO36" s="76">
        <v>0</v>
      </c>
      <c r="AP36" s="76">
        <v>0</v>
      </c>
      <c r="AQ36" s="76">
        <v>0</v>
      </c>
      <c r="AR36" s="76">
        <v>0</v>
      </c>
      <c r="AS36" s="76">
        <v>0</v>
      </c>
      <c r="AT36" s="76">
        <v>0</v>
      </c>
      <c r="AU36" s="76">
        <v>0</v>
      </c>
      <c r="AV36" s="76">
        <v>0</v>
      </c>
      <c r="AW36" s="76">
        <v>0</v>
      </c>
      <c r="AX36" s="76">
        <v>0</v>
      </c>
      <c r="AY36" s="76">
        <v>0</v>
      </c>
      <c r="AZ36" s="76">
        <v>0</v>
      </c>
      <c r="BA36" s="76">
        <v>0</v>
      </c>
      <c r="BB36" s="76">
        <v>0</v>
      </c>
      <c r="BC36" s="76">
        <v>0</v>
      </c>
      <c r="BD36" s="16"/>
      <c r="BT36" s="35"/>
    </row>
    <row r="37" spans="1:72" s="37" customFormat="1" ht="26.25" customHeight="1" x14ac:dyDescent="0.3">
      <c r="A37" s="42" t="s">
        <v>97</v>
      </c>
      <c r="B37" s="42" t="s">
        <v>98</v>
      </c>
      <c r="C37" s="46" t="s">
        <v>74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6">
        <v>0</v>
      </c>
      <c r="T37" s="76">
        <v>0</v>
      </c>
      <c r="U37" s="76">
        <v>0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76">
        <v>0</v>
      </c>
      <c r="AL37" s="76">
        <v>0</v>
      </c>
      <c r="AM37" s="76">
        <v>0</v>
      </c>
      <c r="AN37" s="76">
        <v>0</v>
      </c>
      <c r="AO37" s="76">
        <v>0</v>
      </c>
      <c r="AP37" s="76">
        <v>0</v>
      </c>
      <c r="AQ37" s="76">
        <v>0</v>
      </c>
      <c r="AR37" s="76">
        <v>0</v>
      </c>
      <c r="AS37" s="76">
        <v>0</v>
      </c>
      <c r="AT37" s="76">
        <v>0</v>
      </c>
      <c r="AU37" s="76">
        <v>0</v>
      </c>
      <c r="AV37" s="76">
        <v>0</v>
      </c>
      <c r="AW37" s="76">
        <v>0</v>
      </c>
      <c r="AX37" s="76">
        <v>0</v>
      </c>
      <c r="AY37" s="76">
        <v>0</v>
      </c>
      <c r="AZ37" s="76">
        <v>0</v>
      </c>
      <c r="BA37" s="76">
        <v>0</v>
      </c>
      <c r="BB37" s="76">
        <v>0</v>
      </c>
      <c r="BC37" s="76">
        <v>0</v>
      </c>
      <c r="BD37" s="16"/>
      <c r="BT37" s="35"/>
    </row>
    <row r="38" spans="1:72" s="37" customFormat="1" ht="26.25" customHeight="1" x14ac:dyDescent="0.3">
      <c r="A38" s="42" t="s">
        <v>99</v>
      </c>
      <c r="B38" s="42" t="s">
        <v>100</v>
      </c>
      <c r="C38" s="46" t="s">
        <v>74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6">
        <v>0</v>
      </c>
      <c r="S38" s="76">
        <v>0</v>
      </c>
      <c r="T38" s="76">
        <v>0</v>
      </c>
      <c r="U38" s="76">
        <v>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76">
        <v>0</v>
      </c>
      <c r="AL38" s="76">
        <v>0</v>
      </c>
      <c r="AM38" s="76">
        <v>0</v>
      </c>
      <c r="AN38" s="76">
        <v>0</v>
      </c>
      <c r="AO38" s="76">
        <v>0</v>
      </c>
      <c r="AP38" s="76">
        <v>0</v>
      </c>
      <c r="AQ38" s="76">
        <v>0</v>
      </c>
      <c r="AR38" s="76">
        <v>0</v>
      </c>
      <c r="AS38" s="76">
        <v>0</v>
      </c>
      <c r="AT38" s="76">
        <v>0</v>
      </c>
      <c r="AU38" s="76">
        <v>0</v>
      </c>
      <c r="AV38" s="76">
        <v>0</v>
      </c>
      <c r="AW38" s="76">
        <v>0</v>
      </c>
      <c r="AX38" s="76">
        <v>0</v>
      </c>
      <c r="AY38" s="76">
        <v>0</v>
      </c>
      <c r="AZ38" s="76">
        <v>0</v>
      </c>
      <c r="BA38" s="76">
        <v>0</v>
      </c>
      <c r="BB38" s="76">
        <v>0</v>
      </c>
      <c r="BC38" s="76">
        <v>0</v>
      </c>
      <c r="BD38" s="16"/>
      <c r="BT38" s="35"/>
    </row>
    <row r="39" spans="1:72" s="37" customFormat="1" ht="26.25" customHeight="1" x14ac:dyDescent="0.3">
      <c r="A39" s="42" t="s">
        <v>101</v>
      </c>
      <c r="B39" s="42" t="s">
        <v>86</v>
      </c>
      <c r="C39" s="46" t="s">
        <v>74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6">
        <v>0</v>
      </c>
      <c r="S39" s="76">
        <v>0</v>
      </c>
      <c r="T39" s="76">
        <v>0</v>
      </c>
      <c r="U39" s="76">
        <v>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76">
        <v>0</v>
      </c>
      <c r="AL39" s="76">
        <v>0</v>
      </c>
      <c r="AM39" s="76">
        <v>0</v>
      </c>
      <c r="AN39" s="76">
        <v>0</v>
      </c>
      <c r="AO39" s="76">
        <v>0</v>
      </c>
      <c r="AP39" s="76">
        <v>0</v>
      </c>
      <c r="AQ39" s="76">
        <v>0</v>
      </c>
      <c r="AR39" s="76">
        <v>0</v>
      </c>
      <c r="AS39" s="76">
        <v>0</v>
      </c>
      <c r="AT39" s="76">
        <v>0</v>
      </c>
      <c r="AU39" s="76">
        <v>0</v>
      </c>
      <c r="AV39" s="76">
        <v>0</v>
      </c>
      <c r="AW39" s="76">
        <v>0</v>
      </c>
      <c r="AX39" s="76">
        <v>0</v>
      </c>
      <c r="AY39" s="76">
        <v>0</v>
      </c>
      <c r="AZ39" s="76">
        <v>0</v>
      </c>
      <c r="BA39" s="76">
        <v>0</v>
      </c>
      <c r="BB39" s="76">
        <v>0</v>
      </c>
      <c r="BC39" s="76">
        <v>0</v>
      </c>
      <c r="BD39" s="16"/>
      <c r="BT39" s="35"/>
    </row>
    <row r="40" spans="1:72" s="37" customFormat="1" ht="26.25" customHeight="1" x14ac:dyDescent="0.3">
      <c r="A40" s="42" t="s">
        <v>102</v>
      </c>
      <c r="B40" s="42" t="s">
        <v>88</v>
      </c>
      <c r="C40" s="46" t="s">
        <v>74</v>
      </c>
      <c r="D40" s="76">
        <v>0</v>
      </c>
      <c r="E40" s="76">
        <v>0</v>
      </c>
      <c r="F40" s="76">
        <v>0</v>
      </c>
      <c r="G40" s="76">
        <v>0</v>
      </c>
      <c r="H40" s="76">
        <v>0</v>
      </c>
      <c r="I40" s="76">
        <v>0</v>
      </c>
      <c r="J40" s="76">
        <v>0</v>
      </c>
      <c r="K40" s="76">
        <v>0</v>
      </c>
      <c r="L40" s="76">
        <v>0</v>
      </c>
      <c r="M40" s="76">
        <v>0</v>
      </c>
      <c r="N40" s="76">
        <v>0</v>
      </c>
      <c r="O40" s="76">
        <v>0</v>
      </c>
      <c r="P40" s="76">
        <v>0</v>
      </c>
      <c r="Q40" s="76">
        <v>0</v>
      </c>
      <c r="R40" s="76">
        <v>0</v>
      </c>
      <c r="S40" s="76">
        <v>0</v>
      </c>
      <c r="T40" s="76">
        <v>0</v>
      </c>
      <c r="U40" s="76">
        <v>0</v>
      </c>
      <c r="V40" s="76">
        <v>0</v>
      </c>
      <c r="W40" s="76">
        <v>0</v>
      </c>
      <c r="X40" s="76">
        <v>0</v>
      </c>
      <c r="Y40" s="76">
        <v>0</v>
      </c>
      <c r="Z40" s="76">
        <v>0</v>
      </c>
      <c r="AA40" s="76">
        <v>0</v>
      </c>
      <c r="AB40" s="76">
        <v>0</v>
      </c>
      <c r="AC40" s="76">
        <v>0</v>
      </c>
      <c r="AD40" s="76">
        <v>0</v>
      </c>
      <c r="AE40" s="76">
        <v>0</v>
      </c>
      <c r="AF40" s="76">
        <v>0</v>
      </c>
      <c r="AG40" s="76">
        <v>0</v>
      </c>
      <c r="AH40" s="76">
        <v>0</v>
      </c>
      <c r="AI40" s="76">
        <v>0</v>
      </c>
      <c r="AJ40" s="76">
        <v>0</v>
      </c>
      <c r="AK40" s="76">
        <v>0</v>
      </c>
      <c r="AL40" s="76">
        <v>0</v>
      </c>
      <c r="AM40" s="76">
        <v>0</v>
      </c>
      <c r="AN40" s="76">
        <v>0</v>
      </c>
      <c r="AO40" s="76">
        <v>0</v>
      </c>
      <c r="AP40" s="76">
        <v>0</v>
      </c>
      <c r="AQ40" s="76">
        <v>0</v>
      </c>
      <c r="AR40" s="76">
        <v>0</v>
      </c>
      <c r="AS40" s="76">
        <v>0</v>
      </c>
      <c r="AT40" s="76">
        <v>0</v>
      </c>
      <c r="AU40" s="76">
        <v>0</v>
      </c>
      <c r="AV40" s="76">
        <v>0</v>
      </c>
      <c r="AW40" s="76">
        <v>0</v>
      </c>
      <c r="AX40" s="76">
        <v>0</v>
      </c>
      <c r="AY40" s="76">
        <v>0</v>
      </c>
      <c r="AZ40" s="76">
        <v>0</v>
      </c>
      <c r="BA40" s="76">
        <v>0</v>
      </c>
      <c r="BB40" s="76">
        <v>0</v>
      </c>
      <c r="BC40" s="76">
        <v>0</v>
      </c>
      <c r="BD40" s="16"/>
      <c r="BT40" s="35"/>
    </row>
    <row r="41" spans="1:72" s="37" customFormat="1" ht="26.25" customHeight="1" x14ac:dyDescent="0.3">
      <c r="A41" s="42" t="s">
        <v>103</v>
      </c>
      <c r="B41" s="42" t="s">
        <v>104</v>
      </c>
      <c r="C41" s="46" t="s">
        <v>74</v>
      </c>
      <c r="D41" s="76">
        <f>D251</f>
        <v>55.087602082146496</v>
      </c>
      <c r="E41" s="76">
        <f t="shared" ref="E41:BC42" si="7">E251</f>
        <v>0</v>
      </c>
      <c r="F41" s="76">
        <f t="shared" si="7"/>
        <v>0</v>
      </c>
      <c r="G41" s="76">
        <f t="shared" si="7"/>
        <v>0</v>
      </c>
      <c r="H41" s="76">
        <f t="shared" si="7"/>
        <v>0</v>
      </c>
      <c r="I41" s="76">
        <f t="shared" si="7"/>
        <v>0</v>
      </c>
      <c r="J41" s="76">
        <f t="shared" si="7"/>
        <v>0</v>
      </c>
      <c r="K41" s="76">
        <f t="shared" si="7"/>
        <v>0</v>
      </c>
      <c r="L41" s="76">
        <f t="shared" si="7"/>
        <v>0</v>
      </c>
      <c r="M41" s="76">
        <f t="shared" si="7"/>
        <v>0</v>
      </c>
      <c r="N41" s="76">
        <f t="shared" si="7"/>
        <v>0</v>
      </c>
      <c r="O41" s="76">
        <f t="shared" si="7"/>
        <v>0</v>
      </c>
      <c r="P41" s="76">
        <f t="shared" si="7"/>
        <v>0</v>
      </c>
      <c r="Q41" s="76">
        <f t="shared" si="7"/>
        <v>0</v>
      </c>
      <c r="R41" s="76">
        <f t="shared" si="7"/>
        <v>0</v>
      </c>
      <c r="S41" s="76">
        <f t="shared" si="7"/>
        <v>0</v>
      </c>
      <c r="T41" s="76">
        <f t="shared" si="7"/>
        <v>0</v>
      </c>
      <c r="U41" s="76">
        <f t="shared" si="7"/>
        <v>0</v>
      </c>
      <c r="V41" s="76">
        <f t="shared" si="7"/>
        <v>0</v>
      </c>
      <c r="W41" s="76">
        <f t="shared" si="7"/>
        <v>0</v>
      </c>
      <c r="X41" s="76">
        <f t="shared" si="7"/>
        <v>0</v>
      </c>
      <c r="Y41" s="76">
        <f t="shared" si="7"/>
        <v>0</v>
      </c>
      <c r="Z41" s="76">
        <f t="shared" si="7"/>
        <v>0</v>
      </c>
      <c r="AA41" s="76">
        <f t="shared" si="7"/>
        <v>0</v>
      </c>
      <c r="AB41" s="76">
        <f t="shared" si="7"/>
        <v>0</v>
      </c>
      <c r="AC41" s="76">
        <f t="shared" si="7"/>
        <v>0</v>
      </c>
      <c r="AD41" s="76">
        <f t="shared" si="7"/>
        <v>45.906335068455412</v>
      </c>
      <c r="AE41" s="76">
        <f t="shared" si="7"/>
        <v>0</v>
      </c>
      <c r="AF41" s="76">
        <f t="shared" si="7"/>
        <v>0</v>
      </c>
      <c r="AG41" s="76">
        <f t="shared" si="7"/>
        <v>0</v>
      </c>
      <c r="AH41" s="76">
        <f t="shared" si="7"/>
        <v>0</v>
      </c>
      <c r="AI41" s="76">
        <f t="shared" si="7"/>
        <v>0</v>
      </c>
      <c r="AJ41" s="76">
        <f t="shared" si="7"/>
        <v>0</v>
      </c>
      <c r="AK41" s="76">
        <f t="shared" si="7"/>
        <v>0</v>
      </c>
      <c r="AL41" s="76">
        <f t="shared" si="7"/>
        <v>0</v>
      </c>
      <c r="AM41" s="76">
        <f t="shared" si="7"/>
        <v>0</v>
      </c>
      <c r="AN41" s="76">
        <f t="shared" si="7"/>
        <v>0</v>
      </c>
      <c r="AO41" s="76">
        <f t="shared" si="7"/>
        <v>0</v>
      </c>
      <c r="AP41" s="76">
        <f t="shared" si="7"/>
        <v>0</v>
      </c>
      <c r="AQ41" s="76">
        <f t="shared" si="7"/>
        <v>0</v>
      </c>
      <c r="AR41" s="76">
        <f t="shared" si="7"/>
        <v>0</v>
      </c>
      <c r="AS41" s="76">
        <f t="shared" si="7"/>
        <v>0</v>
      </c>
      <c r="AT41" s="76">
        <f t="shared" si="7"/>
        <v>0</v>
      </c>
      <c r="AU41" s="76">
        <f t="shared" si="7"/>
        <v>0</v>
      </c>
      <c r="AV41" s="76">
        <f t="shared" si="7"/>
        <v>0</v>
      </c>
      <c r="AW41" s="76">
        <f t="shared" si="7"/>
        <v>0</v>
      </c>
      <c r="AX41" s="76">
        <f t="shared" si="7"/>
        <v>0</v>
      </c>
      <c r="AY41" s="76">
        <f t="shared" si="7"/>
        <v>0</v>
      </c>
      <c r="AZ41" s="76">
        <f t="shared" si="7"/>
        <v>0</v>
      </c>
      <c r="BA41" s="76">
        <f t="shared" si="7"/>
        <v>0</v>
      </c>
      <c r="BB41" s="76">
        <f t="shared" si="7"/>
        <v>0</v>
      </c>
      <c r="BC41" s="76">
        <f t="shared" si="7"/>
        <v>0</v>
      </c>
      <c r="BD41" s="16"/>
      <c r="BT41" s="35"/>
    </row>
    <row r="42" spans="1:72" s="37" customFormat="1" ht="26.25" customHeight="1" x14ac:dyDescent="0.3">
      <c r="A42" s="42" t="s">
        <v>105</v>
      </c>
      <c r="B42" s="42" t="s">
        <v>94</v>
      </c>
      <c r="C42" s="46" t="s">
        <v>74</v>
      </c>
      <c r="D42" s="76">
        <f>D252</f>
        <v>0</v>
      </c>
      <c r="E42" s="76">
        <f t="shared" si="7"/>
        <v>0</v>
      </c>
      <c r="F42" s="76">
        <f t="shared" si="7"/>
        <v>0</v>
      </c>
      <c r="G42" s="76">
        <f t="shared" si="7"/>
        <v>0</v>
      </c>
      <c r="H42" s="76">
        <f t="shared" si="7"/>
        <v>0</v>
      </c>
      <c r="I42" s="76">
        <f t="shared" si="7"/>
        <v>0</v>
      </c>
      <c r="J42" s="76">
        <f t="shared" si="7"/>
        <v>0</v>
      </c>
      <c r="K42" s="76">
        <f t="shared" si="7"/>
        <v>0</v>
      </c>
      <c r="L42" s="76">
        <f t="shared" si="7"/>
        <v>0</v>
      </c>
      <c r="M42" s="76">
        <f t="shared" si="7"/>
        <v>0</v>
      </c>
      <c r="N42" s="76">
        <f t="shared" si="7"/>
        <v>0</v>
      </c>
      <c r="O42" s="76">
        <f t="shared" si="7"/>
        <v>0</v>
      </c>
      <c r="P42" s="76">
        <f t="shared" si="7"/>
        <v>0</v>
      </c>
      <c r="Q42" s="76">
        <f t="shared" si="7"/>
        <v>0</v>
      </c>
      <c r="R42" s="76">
        <f t="shared" si="7"/>
        <v>0</v>
      </c>
      <c r="S42" s="76">
        <f t="shared" si="7"/>
        <v>0</v>
      </c>
      <c r="T42" s="76">
        <f t="shared" si="7"/>
        <v>0</v>
      </c>
      <c r="U42" s="76">
        <f t="shared" si="7"/>
        <v>0</v>
      </c>
      <c r="V42" s="76">
        <f t="shared" si="7"/>
        <v>0</v>
      </c>
      <c r="W42" s="76">
        <f t="shared" si="7"/>
        <v>0</v>
      </c>
      <c r="X42" s="76">
        <f t="shared" si="7"/>
        <v>0</v>
      </c>
      <c r="Y42" s="76">
        <f t="shared" si="7"/>
        <v>0</v>
      </c>
      <c r="Z42" s="76">
        <f t="shared" si="7"/>
        <v>0</v>
      </c>
      <c r="AA42" s="76">
        <f t="shared" si="7"/>
        <v>0</v>
      </c>
      <c r="AB42" s="76">
        <f t="shared" si="7"/>
        <v>0</v>
      </c>
      <c r="AC42" s="76">
        <f t="shared" si="7"/>
        <v>0</v>
      </c>
      <c r="AD42" s="76">
        <f t="shared" si="7"/>
        <v>0</v>
      </c>
      <c r="AE42" s="76">
        <f t="shared" si="7"/>
        <v>0</v>
      </c>
      <c r="AF42" s="76">
        <f t="shared" si="7"/>
        <v>0</v>
      </c>
      <c r="AG42" s="76">
        <f t="shared" si="7"/>
        <v>0</v>
      </c>
      <c r="AH42" s="76">
        <f t="shared" si="7"/>
        <v>0</v>
      </c>
      <c r="AI42" s="76">
        <f t="shared" si="7"/>
        <v>0</v>
      </c>
      <c r="AJ42" s="76">
        <f t="shared" si="7"/>
        <v>0</v>
      </c>
      <c r="AK42" s="76">
        <f t="shared" si="7"/>
        <v>0</v>
      </c>
      <c r="AL42" s="76">
        <f t="shared" si="7"/>
        <v>0</v>
      </c>
      <c r="AM42" s="76">
        <f t="shared" si="7"/>
        <v>0</v>
      </c>
      <c r="AN42" s="76">
        <f t="shared" si="7"/>
        <v>0</v>
      </c>
      <c r="AO42" s="76">
        <f t="shared" si="7"/>
        <v>0</v>
      </c>
      <c r="AP42" s="76">
        <f t="shared" si="7"/>
        <v>0</v>
      </c>
      <c r="AQ42" s="76">
        <f t="shared" si="7"/>
        <v>0</v>
      </c>
      <c r="AR42" s="76">
        <f t="shared" si="7"/>
        <v>0</v>
      </c>
      <c r="AS42" s="76">
        <f t="shared" si="7"/>
        <v>0</v>
      </c>
      <c r="AT42" s="76">
        <f t="shared" si="7"/>
        <v>0</v>
      </c>
      <c r="AU42" s="76">
        <f t="shared" si="7"/>
        <v>0</v>
      </c>
      <c r="AV42" s="76">
        <f t="shared" si="7"/>
        <v>0</v>
      </c>
      <c r="AW42" s="76">
        <f t="shared" si="7"/>
        <v>0</v>
      </c>
      <c r="AX42" s="76">
        <f t="shared" si="7"/>
        <v>0</v>
      </c>
      <c r="AY42" s="76">
        <f t="shared" si="7"/>
        <v>0</v>
      </c>
      <c r="AZ42" s="76">
        <f t="shared" si="7"/>
        <v>0</v>
      </c>
      <c r="BA42" s="76">
        <f t="shared" si="7"/>
        <v>0</v>
      </c>
      <c r="BB42" s="76">
        <f t="shared" si="7"/>
        <v>0</v>
      </c>
      <c r="BC42" s="76">
        <f t="shared" si="7"/>
        <v>0</v>
      </c>
      <c r="BD42" s="16"/>
      <c r="BT42" s="35"/>
    </row>
    <row r="43" spans="1:72" s="37" customFormat="1" ht="26.25" customHeight="1" x14ac:dyDescent="0.3">
      <c r="A43" s="42" t="s">
        <v>106</v>
      </c>
      <c r="B43" s="42" t="s">
        <v>107</v>
      </c>
      <c r="C43" s="46" t="s">
        <v>74</v>
      </c>
      <c r="D43" s="76">
        <f>D258</f>
        <v>0</v>
      </c>
      <c r="E43" s="76">
        <f t="shared" ref="E43:BC43" si="8">E258</f>
        <v>0</v>
      </c>
      <c r="F43" s="76">
        <f t="shared" si="8"/>
        <v>0</v>
      </c>
      <c r="G43" s="76">
        <f t="shared" si="8"/>
        <v>0</v>
      </c>
      <c r="H43" s="76">
        <f t="shared" si="8"/>
        <v>0</v>
      </c>
      <c r="I43" s="76">
        <f t="shared" si="8"/>
        <v>0</v>
      </c>
      <c r="J43" s="76">
        <f t="shared" si="8"/>
        <v>0</v>
      </c>
      <c r="K43" s="76">
        <f t="shared" si="8"/>
        <v>0</v>
      </c>
      <c r="L43" s="76">
        <f t="shared" si="8"/>
        <v>0</v>
      </c>
      <c r="M43" s="76">
        <f t="shared" si="8"/>
        <v>0</v>
      </c>
      <c r="N43" s="76">
        <f t="shared" si="8"/>
        <v>0</v>
      </c>
      <c r="O43" s="76">
        <f t="shared" si="8"/>
        <v>0</v>
      </c>
      <c r="P43" s="76">
        <f t="shared" si="8"/>
        <v>0</v>
      </c>
      <c r="Q43" s="76">
        <f t="shared" si="8"/>
        <v>0</v>
      </c>
      <c r="R43" s="76">
        <f t="shared" si="8"/>
        <v>0</v>
      </c>
      <c r="S43" s="76">
        <f t="shared" si="8"/>
        <v>0</v>
      </c>
      <c r="T43" s="76">
        <f t="shared" si="8"/>
        <v>0</v>
      </c>
      <c r="U43" s="76">
        <f t="shared" si="8"/>
        <v>0</v>
      </c>
      <c r="V43" s="76">
        <f t="shared" si="8"/>
        <v>0</v>
      </c>
      <c r="W43" s="76">
        <f t="shared" si="8"/>
        <v>0</v>
      </c>
      <c r="X43" s="76">
        <f t="shared" si="8"/>
        <v>0</v>
      </c>
      <c r="Y43" s="76">
        <f t="shared" si="8"/>
        <v>0</v>
      </c>
      <c r="Z43" s="76">
        <f t="shared" si="8"/>
        <v>0</v>
      </c>
      <c r="AA43" s="76">
        <f t="shared" si="8"/>
        <v>0</v>
      </c>
      <c r="AB43" s="76">
        <f t="shared" si="8"/>
        <v>0</v>
      </c>
      <c r="AC43" s="76">
        <f t="shared" si="8"/>
        <v>0</v>
      </c>
      <c r="AD43" s="76">
        <f t="shared" si="8"/>
        <v>0</v>
      </c>
      <c r="AE43" s="76">
        <f t="shared" si="8"/>
        <v>0</v>
      </c>
      <c r="AF43" s="76">
        <f t="shared" si="8"/>
        <v>0</v>
      </c>
      <c r="AG43" s="76">
        <f t="shared" si="8"/>
        <v>0</v>
      </c>
      <c r="AH43" s="76">
        <f t="shared" si="8"/>
        <v>0</v>
      </c>
      <c r="AI43" s="76">
        <f t="shared" si="8"/>
        <v>0</v>
      </c>
      <c r="AJ43" s="76">
        <f t="shared" si="8"/>
        <v>0</v>
      </c>
      <c r="AK43" s="76">
        <f t="shared" si="8"/>
        <v>0</v>
      </c>
      <c r="AL43" s="76">
        <f t="shared" si="8"/>
        <v>0</v>
      </c>
      <c r="AM43" s="76">
        <f t="shared" si="8"/>
        <v>0</v>
      </c>
      <c r="AN43" s="76">
        <f t="shared" si="8"/>
        <v>0</v>
      </c>
      <c r="AO43" s="76">
        <f t="shared" si="8"/>
        <v>0</v>
      </c>
      <c r="AP43" s="76">
        <f t="shared" si="8"/>
        <v>0</v>
      </c>
      <c r="AQ43" s="76">
        <f t="shared" si="8"/>
        <v>0</v>
      </c>
      <c r="AR43" s="76">
        <f t="shared" si="8"/>
        <v>0</v>
      </c>
      <c r="AS43" s="76">
        <f t="shared" si="8"/>
        <v>0</v>
      </c>
      <c r="AT43" s="76">
        <f t="shared" si="8"/>
        <v>0</v>
      </c>
      <c r="AU43" s="76">
        <f t="shared" si="8"/>
        <v>0</v>
      </c>
      <c r="AV43" s="76">
        <f t="shared" si="8"/>
        <v>0</v>
      </c>
      <c r="AW43" s="76">
        <f t="shared" si="8"/>
        <v>0</v>
      </c>
      <c r="AX43" s="76">
        <f t="shared" si="8"/>
        <v>0</v>
      </c>
      <c r="AY43" s="76">
        <f t="shared" si="8"/>
        <v>0</v>
      </c>
      <c r="AZ43" s="76">
        <f t="shared" si="8"/>
        <v>0</v>
      </c>
      <c r="BA43" s="76">
        <f t="shared" si="8"/>
        <v>0</v>
      </c>
      <c r="BB43" s="76">
        <f t="shared" si="8"/>
        <v>0</v>
      </c>
      <c r="BC43" s="76">
        <f t="shared" si="8"/>
        <v>0</v>
      </c>
      <c r="BD43" s="16"/>
      <c r="BT43" s="35"/>
    </row>
    <row r="44" spans="1:72" s="37" customFormat="1" ht="26.25" customHeight="1" x14ac:dyDescent="0.3">
      <c r="A44" s="42" t="s">
        <v>108</v>
      </c>
      <c r="B44" s="42" t="s">
        <v>109</v>
      </c>
      <c r="C44" s="46" t="s">
        <v>74</v>
      </c>
      <c r="D44" s="76">
        <f>D265</f>
        <v>0</v>
      </c>
      <c r="E44" s="76">
        <f t="shared" ref="E44:BC44" si="9">E265</f>
        <v>0</v>
      </c>
      <c r="F44" s="76">
        <f t="shared" si="9"/>
        <v>0</v>
      </c>
      <c r="G44" s="76">
        <f t="shared" si="9"/>
        <v>0</v>
      </c>
      <c r="H44" s="76">
        <f t="shared" si="9"/>
        <v>0</v>
      </c>
      <c r="I44" s="76">
        <f t="shared" si="9"/>
        <v>0</v>
      </c>
      <c r="J44" s="76">
        <f t="shared" si="9"/>
        <v>0</v>
      </c>
      <c r="K44" s="76">
        <f t="shared" si="9"/>
        <v>0</v>
      </c>
      <c r="L44" s="76">
        <f t="shared" si="9"/>
        <v>0</v>
      </c>
      <c r="M44" s="76">
        <f t="shared" si="9"/>
        <v>0</v>
      </c>
      <c r="N44" s="76">
        <f t="shared" si="9"/>
        <v>0</v>
      </c>
      <c r="O44" s="76">
        <f t="shared" si="9"/>
        <v>0</v>
      </c>
      <c r="P44" s="76">
        <f t="shared" si="9"/>
        <v>0</v>
      </c>
      <c r="Q44" s="76">
        <f t="shared" si="9"/>
        <v>0</v>
      </c>
      <c r="R44" s="76">
        <f t="shared" si="9"/>
        <v>0</v>
      </c>
      <c r="S44" s="76">
        <f t="shared" si="9"/>
        <v>0</v>
      </c>
      <c r="T44" s="76">
        <f t="shared" si="9"/>
        <v>0</v>
      </c>
      <c r="U44" s="76">
        <f t="shared" si="9"/>
        <v>0</v>
      </c>
      <c r="V44" s="76">
        <f t="shared" si="9"/>
        <v>0</v>
      </c>
      <c r="W44" s="76">
        <f t="shared" si="9"/>
        <v>0</v>
      </c>
      <c r="X44" s="76">
        <f t="shared" si="9"/>
        <v>0</v>
      </c>
      <c r="Y44" s="76">
        <f t="shared" si="9"/>
        <v>0</v>
      </c>
      <c r="Z44" s="76">
        <f t="shared" si="9"/>
        <v>0</v>
      </c>
      <c r="AA44" s="76">
        <f t="shared" si="9"/>
        <v>0</v>
      </c>
      <c r="AB44" s="76">
        <f t="shared" si="9"/>
        <v>0</v>
      </c>
      <c r="AC44" s="76">
        <f t="shared" si="9"/>
        <v>0</v>
      </c>
      <c r="AD44" s="76">
        <f t="shared" si="9"/>
        <v>0</v>
      </c>
      <c r="AE44" s="76">
        <f t="shared" si="9"/>
        <v>0</v>
      </c>
      <c r="AF44" s="76">
        <f t="shared" si="9"/>
        <v>0</v>
      </c>
      <c r="AG44" s="76">
        <f t="shared" si="9"/>
        <v>0</v>
      </c>
      <c r="AH44" s="76">
        <f t="shared" si="9"/>
        <v>0</v>
      </c>
      <c r="AI44" s="76">
        <f t="shared" si="9"/>
        <v>0</v>
      </c>
      <c r="AJ44" s="76">
        <f t="shared" si="9"/>
        <v>0</v>
      </c>
      <c r="AK44" s="76">
        <f t="shared" si="9"/>
        <v>0</v>
      </c>
      <c r="AL44" s="76">
        <f t="shared" si="9"/>
        <v>0</v>
      </c>
      <c r="AM44" s="76">
        <f t="shared" si="9"/>
        <v>0</v>
      </c>
      <c r="AN44" s="76">
        <f t="shared" si="9"/>
        <v>0</v>
      </c>
      <c r="AO44" s="76">
        <f t="shared" si="9"/>
        <v>0</v>
      </c>
      <c r="AP44" s="76">
        <f t="shared" si="9"/>
        <v>0</v>
      </c>
      <c r="AQ44" s="76">
        <f t="shared" si="9"/>
        <v>0</v>
      </c>
      <c r="AR44" s="76">
        <f t="shared" si="9"/>
        <v>0</v>
      </c>
      <c r="AS44" s="76">
        <f t="shared" si="9"/>
        <v>0</v>
      </c>
      <c r="AT44" s="76">
        <f t="shared" si="9"/>
        <v>0</v>
      </c>
      <c r="AU44" s="76">
        <f t="shared" si="9"/>
        <v>0</v>
      </c>
      <c r="AV44" s="76">
        <f t="shared" si="9"/>
        <v>0</v>
      </c>
      <c r="AW44" s="76">
        <f t="shared" si="9"/>
        <v>0</v>
      </c>
      <c r="AX44" s="76">
        <f t="shared" si="9"/>
        <v>0</v>
      </c>
      <c r="AY44" s="76">
        <f t="shared" si="9"/>
        <v>0</v>
      </c>
      <c r="AZ44" s="76">
        <f t="shared" si="9"/>
        <v>0</v>
      </c>
      <c r="BA44" s="76">
        <f t="shared" si="9"/>
        <v>0</v>
      </c>
      <c r="BB44" s="76">
        <f t="shared" si="9"/>
        <v>0</v>
      </c>
      <c r="BC44" s="76">
        <f t="shared" si="9"/>
        <v>0</v>
      </c>
      <c r="BD44" s="16"/>
      <c r="BT44" s="35"/>
    </row>
    <row r="45" spans="1:72" s="37" customFormat="1" ht="26.25" customHeight="1" x14ac:dyDescent="0.3">
      <c r="A45" s="42" t="s">
        <v>110</v>
      </c>
      <c r="B45" s="42" t="s">
        <v>86</v>
      </c>
      <c r="C45" s="46" t="s">
        <v>74</v>
      </c>
      <c r="D45" s="76">
        <f>D272</f>
        <v>0</v>
      </c>
      <c r="E45" s="76">
        <f t="shared" ref="E45:BC46" si="10">E272</f>
        <v>0</v>
      </c>
      <c r="F45" s="76">
        <f t="shared" si="10"/>
        <v>0</v>
      </c>
      <c r="G45" s="76">
        <f t="shared" si="10"/>
        <v>0</v>
      </c>
      <c r="H45" s="76">
        <f t="shared" si="10"/>
        <v>0</v>
      </c>
      <c r="I45" s="76">
        <f t="shared" si="10"/>
        <v>0</v>
      </c>
      <c r="J45" s="76">
        <f t="shared" si="10"/>
        <v>0</v>
      </c>
      <c r="K45" s="76">
        <f t="shared" si="10"/>
        <v>0</v>
      </c>
      <c r="L45" s="76">
        <f t="shared" si="10"/>
        <v>0</v>
      </c>
      <c r="M45" s="76">
        <f t="shared" si="10"/>
        <v>0</v>
      </c>
      <c r="N45" s="76">
        <f t="shared" si="10"/>
        <v>0</v>
      </c>
      <c r="O45" s="76">
        <f t="shared" si="10"/>
        <v>0</v>
      </c>
      <c r="P45" s="76">
        <f t="shared" si="10"/>
        <v>0</v>
      </c>
      <c r="Q45" s="76">
        <f t="shared" si="10"/>
        <v>0</v>
      </c>
      <c r="R45" s="76">
        <f t="shared" si="10"/>
        <v>0</v>
      </c>
      <c r="S45" s="76">
        <f t="shared" si="10"/>
        <v>0</v>
      </c>
      <c r="T45" s="76">
        <f t="shared" si="10"/>
        <v>0</v>
      </c>
      <c r="U45" s="76">
        <f t="shared" si="10"/>
        <v>0</v>
      </c>
      <c r="V45" s="76">
        <f t="shared" si="10"/>
        <v>0</v>
      </c>
      <c r="W45" s="76">
        <f t="shared" si="10"/>
        <v>0</v>
      </c>
      <c r="X45" s="76">
        <f t="shared" si="10"/>
        <v>0</v>
      </c>
      <c r="Y45" s="76">
        <f t="shared" si="10"/>
        <v>0</v>
      </c>
      <c r="Z45" s="76">
        <f t="shared" si="10"/>
        <v>0</v>
      </c>
      <c r="AA45" s="76">
        <f t="shared" si="10"/>
        <v>0</v>
      </c>
      <c r="AB45" s="76">
        <f t="shared" si="10"/>
        <v>0</v>
      </c>
      <c r="AC45" s="76">
        <f t="shared" si="10"/>
        <v>0</v>
      </c>
      <c r="AD45" s="76">
        <f t="shared" si="10"/>
        <v>0</v>
      </c>
      <c r="AE45" s="76">
        <f t="shared" si="10"/>
        <v>0</v>
      </c>
      <c r="AF45" s="76">
        <f t="shared" si="10"/>
        <v>0</v>
      </c>
      <c r="AG45" s="76">
        <f t="shared" si="10"/>
        <v>0</v>
      </c>
      <c r="AH45" s="76">
        <f t="shared" si="10"/>
        <v>0</v>
      </c>
      <c r="AI45" s="76">
        <f t="shared" si="10"/>
        <v>0</v>
      </c>
      <c r="AJ45" s="76">
        <f t="shared" si="10"/>
        <v>0</v>
      </c>
      <c r="AK45" s="76">
        <f t="shared" si="10"/>
        <v>0</v>
      </c>
      <c r="AL45" s="76">
        <f t="shared" si="10"/>
        <v>0</v>
      </c>
      <c r="AM45" s="76">
        <f t="shared" si="10"/>
        <v>0</v>
      </c>
      <c r="AN45" s="76">
        <f t="shared" si="10"/>
        <v>0</v>
      </c>
      <c r="AO45" s="76">
        <f t="shared" si="10"/>
        <v>0</v>
      </c>
      <c r="AP45" s="76">
        <f t="shared" si="10"/>
        <v>0</v>
      </c>
      <c r="AQ45" s="76">
        <f t="shared" si="10"/>
        <v>0</v>
      </c>
      <c r="AR45" s="76">
        <f t="shared" si="10"/>
        <v>0</v>
      </c>
      <c r="AS45" s="76">
        <f t="shared" si="10"/>
        <v>0</v>
      </c>
      <c r="AT45" s="76">
        <f t="shared" si="10"/>
        <v>0</v>
      </c>
      <c r="AU45" s="76">
        <f t="shared" si="10"/>
        <v>0</v>
      </c>
      <c r="AV45" s="76">
        <f t="shared" si="10"/>
        <v>0</v>
      </c>
      <c r="AW45" s="76">
        <f t="shared" si="10"/>
        <v>0</v>
      </c>
      <c r="AX45" s="76">
        <f t="shared" si="10"/>
        <v>0</v>
      </c>
      <c r="AY45" s="76">
        <f t="shared" si="10"/>
        <v>0</v>
      </c>
      <c r="AZ45" s="76">
        <f t="shared" si="10"/>
        <v>0</v>
      </c>
      <c r="BA45" s="76">
        <f t="shared" si="10"/>
        <v>0</v>
      </c>
      <c r="BB45" s="76">
        <f t="shared" si="10"/>
        <v>0</v>
      </c>
      <c r="BC45" s="76">
        <f t="shared" si="10"/>
        <v>0</v>
      </c>
      <c r="BD45" s="16"/>
      <c r="BT45" s="35"/>
    </row>
    <row r="46" spans="1:72" s="37" customFormat="1" ht="26.25" customHeight="1" x14ac:dyDescent="0.3">
      <c r="A46" s="42" t="s">
        <v>111</v>
      </c>
      <c r="B46" s="42" t="s">
        <v>88</v>
      </c>
      <c r="C46" s="46" t="s">
        <v>74</v>
      </c>
      <c r="D46" s="76">
        <f>D273</f>
        <v>55.087602082146496</v>
      </c>
      <c r="E46" s="76">
        <f t="shared" si="10"/>
        <v>0</v>
      </c>
      <c r="F46" s="76">
        <f t="shared" si="10"/>
        <v>0</v>
      </c>
      <c r="G46" s="76">
        <f t="shared" si="10"/>
        <v>0</v>
      </c>
      <c r="H46" s="76">
        <f t="shared" si="10"/>
        <v>0</v>
      </c>
      <c r="I46" s="76">
        <f t="shared" si="10"/>
        <v>0</v>
      </c>
      <c r="J46" s="76">
        <f t="shared" si="10"/>
        <v>0</v>
      </c>
      <c r="K46" s="76">
        <f t="shared" si="10"/>
        <v>0</v>
      </c>
      <c r="L46" s="76">
        <f t="shared" si="10"/>
        <v>0</v>
      </c>
      <c r="M46" s="76">
        <f t="shared" si="10"/>
        <v>0</v>
      </c>
      <c r="N46" s="76">
        <f t="shared" si="10"/>
        <v>0</v>
      </c>
      <c r="O46" s="76">
        <f t="shared" si="10"/>
        <v>0</v>
      </c>
      <c r="P46" s="76">
        <f t="shared" si="10"/>
        <v>0</v>
      </c>
      <c r="Q46" s="76">
        <f t="shared" si="10"/>
        <v>0</v>
      </c>
      <c r="R46" s="76">
        <f t="shared" si="10"/>
        <v>0</v>
      </c>
      <c r="S46" s="76">
        <f t="shared" si="10"/>
        <v>0</v>
      </c>
      <c r="T46" s="76">
        <f t="shared" si="10"/>
        <v>0</v>
      </c>
      <c r="U46" s="76">
        <f t="shared" si="10"/>
        <v>0</v>
      </c>
      <c r="V46" s="76">
        <f t="shared" si="10"/>
        <v>0</v>
      </c>
      <c r="W46" s="76">
        <f t="shared" si="10"/>
        <v>0</v>
      </c>
      <c r="X46" s="76">
        <f t="shared" si="10"/>
        <v>0</v>
      </c>
      <c r="Y46" s="76">
        <f t="shared" si="10"/>
        <v>0</v>
      </c>
      <c r="Z46" s="76">
        <f t="shared" si="10"/>
        <v>0</v>
      </c>
      <c r="AA46" s="76">
        <f t="shared" si="10"/>
        <v>0</v>
      </c>
      <c r="AB46" s="76">
        <f t="shared" si="10"/>
        <v>0</v>
      </c>
      <c r="AC46" s="76">
        <f t="shared" si="10"/>
        <v>0</v>
      </c>
      <c r="AD46" s="76">
        <f t="shared" si="10"/>
        <v>45.906335068455412</v>
      </c>
      <c r="AE46" s="76">
        <f t="shared" si="10"/>
        <v>0</v>
      </c>
      <c r="AF46" s="76">
        <f t="shared" si="10"/>
        <v>0</v>
      </c>
      <c r="AG46" s="76">
        <f t="shared" si="10"/>
        <v>0</v>
      </c>
      <c r="AH46" s="76">
        <f t="shared" si="10"/>
        <v>0</v>
      </c>
      <c r="AI46" s="76">
        <f t="shared" si="10"/>
        <v>0</v>
      </c>
      <c r="AJ46" s="76">
        <f t="shared" si="10"/>
        <v>0</v>
      </c>
      <c r="AK46" s="76">
        <f t="shared" si="10"/>
        <v>0</v>
      </c>
      <c r="AL46" s="76">
        <f t="shared" si="10"/>
        <v>0</v>
      </c>
      <c r="AM46" s="76">
        <f t="shared" si="10"/>
        <v>0</v>
      </c>
      <c r="AN46" s="76">
        <f t="shared" si="10"/>
        <v>0</v>
      </c>
      <c r="AO46" s="76">
        <f t="shared" si="10"/>
        <v>0</v>
      </c>
      <c r="AP46" s="76">
        <f t="shared" si="10"/>
        <v>0</v>
      </c>
      <c r="AQ46" s="76">
        <f t="shared" si="10"/>
        <v>0</v>
      </c>
      <c r="AR46" s="76">
        <f t="shared" si="10"/>
        <v>0</v>
      </c>
      <c r="AS46" s="76">
        <f t="shared" si="10"/>
        <v>0</v>
      </c>
      <c r="AT46" s="76">
        <f t="shared" si="10"/>
        <v>0</v>
      </c>
      <c r="AU46" s="76">
        <f t="shared" si="10"/>
        <v>0</v>
      </c>
      <c r="AV46" s="76">
        <f t="shared" si="10"/>
        <v>0</v>
      </c>
      <c r="AW46" s="76">
        <f t="shared" si="10"/>
        <v>0</v>
      </c>
      <c r="AX46" s="76">
        <f t="shared" si="10"/>
        <v>0</v>
      </c>
      <c r="AY46" s="76">
        <f t="shared" si="10"/>
        <v>0</v>
      </c>
      <c r="AZ46" s="76">
        <f t="shared" si="10"/>
        <v>0</v>
      </c>
      <c r="BA46" s="76">
        <f t="shared" si="10"/>
        <v>0</v>
      </c>
      <c r="BB46" s="76">
        <f t="shared" si="10"/>
        <v>0</v>
      </c>
      <c r="BC46" s="76">
        <f t="shared" si="10"/>
        <v>0</v>
      </c>
      <c r="BD46" s="16"/>
      <c r="BT46" s="35"/>
    </row>
    <row r="47" spans="1:72" s="37" customFormat="1" ht="26.25" customHeight="1" x14ac:dyDescent="0.3">
      <c r="A47" s="42" t="s">
        <v>112</v>
      </c>
      <c r="B47" s="42" t="s">
        <v>113</v>
      </c>
      <c r="C47" s="46" t="s">
        <v>74</v>
      </c>
      <c r="D47" s="76">
        <v>0</v>
      </c>
      <c r="E47" s="76">
        <v>0</v>
      </c>
      <c r="F47" s="76">
        <v>0</v>
      </c>
      <c r="G47" s="76">
        <v>0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76">
        <v>0</v>
      </c>
      <c r="U47" s="76">
        <v>0</v>
      </c>
      <c r="V47" s="76">
        <v>0</v>
      </c>
      <c r="W47" s="76">
        <v>0</v>
      </c>
      <c r="X47" s="76">
        <v>0</v>
      </c>
      <c r="Y47" s="76">
        <v>0</v>
      </c>
      <c r="Z47" s="76">
        <v>0</v>
      </c>
      <c r="AA47" s="76">
        <v>0</v>
      </c>
      <c r="AB47" s="76">
        <v>0</v>
      </c>
      <c r="AC47" s="76">
        <v>0</v>
      </c>
      <c r="AD47" s="76">
        <v>0</v>
      </c>
      <c r="AE47" s="76">
        <v>0</v>
      </c>
      <c r="AF47" s="76">
        <v>0</v>
      </c>
      <c r="AG47" s="76">
        <v>0</v>
      </c>
      <c r="AH47" s="76">
        <v>0</v>
      </c>
      <c r="AI47" s="76">
        <v>0</v>
      </c>
      <c r="AJ47" s="76">
        <v>0</v>
      </c>
      <c r="AK47" s="76">
        <v>0</v>
      </c>
      <c r="AL47" s="76">
        <v>0</v>
      </c>
      <c r="AM47" s="76">
        <v>0</v>
      </c>
      <c r="AN47" s="76">
        <v>0</v>
      </c>
      <c r="AO47" s="76">
        <v>0</v>
      </c>
      <c r="AP47" s="76">
        <v>0</v>
      </c>
      <c r="AQ47" s="76">
        <v>0</v>
      </c>
      <c r="AR47" s="76">
        <v>0</v>
      </c>
      <c r="AS47" s="76">
        <v>0</v>
      </c>
      <c r="AT47" s="76">
        <v>0</v>
      </c>
      <c r="AU47" s="76">
        <v>0</v>
      </c>
      <c r="AV47" s="76">
        <v>0</v>
      </c>
      <c r="AW47" s="76">
        <v>0</v>
      </c>
      <c r="AX47" s="76">
        <v>0</v>
      </c>
      <c r="AY47" s="76">
        <v>0</v>
      </c>
      <c r="AZ47" s="76">
        <v>0</v>
      </c>
      <c r="BA47" s="76">
        <v>0</v>
      </c>
      <c r="BB47" s="76">
        <v>0</v>
      </c>
      <c r="BC47" s="76">
        <v>0</v>
      </c>
      <c r="BD47" s="16"/>
      <c r="BT47" s="35"/>
    </row>
    <row r="48" spans="1:72" s="37" customFormat="1" ht="26.25" customHeight="1" x14ac:dyDescent="0.3">
      <c r="A48" s="46" t="s">
        <v>114</v>
      </c>
      <c r="B48" s="46" t="s">
        <v>115</v>
      </c>
      <c r="C48" s="46" t="s">
        <v>74</v>
      </c>
      <c r="D48" s="76">
        <f t="shared" ref="D48:BC48" si="11">SUM(D49,D212,D251,D277)</f>
        <v>2337.4388305802981</v>
      </c>
      <c r="E48" s="76">
        <f t="shared" si="11"/>
        <v>2365.78349127</v>
      </c>
      <c r="F48" s="76">
        <f t="shared" si="11"/>
        <v>1502.8508084599998</v>
      </c>
      <c r="G48" s="76">
        <f t="shared" si="11"/>
        <v>572.95613221999997</v>
      </c>
      <c r="H48" s="76">
        <f t="shared" si="11"/>
        <v>210.21827951999998</v>
      </c>
      <c r="I48" s="76">
        <f t="shared" si="11"/>
        <v>79.758271080000014</v>
      </c>
      <c r="J48" s="76">
        <f t="shared" si="11"/>
        <v>303.64004535000004</v>
      </c>
      <c r="K48" s="76">
        <f t="shared" si="11"/>
        <v>3.5437299699999998</v>
      </c>
      <c r="L48" s="76">
        <f t="shared" si="11"/>
        <v>229.33194265999998</v>
      </c>
      <c r="M48" s="76">
        <f t="shared" si="11"/>
        <v>51.208996120000002</v>
      </c>
      <c r="N48" s="76">
        <f t="shared" si="11"/>
        <v>19.55537660000001</v>
      </c>
      <c r="O48" s="76">
        <f t="shared" si="11"/>
        <v>498.54830084999998</v>
      </c>
      <c r="P48" s="76">
        <f t="shared" si="11"/>
        <v>258.76649863</v>
      </c>
      <c r="Q48" s="76">
        <f t="shared" si="11"/>
        <v>167.51960159000001</v>
      </c>
      <c r="R48" s="76">
        <f t="shared" si="11"/>
        <v>45.883865459999996</v>
      </c>
      <c r="S48" s="76">
        <f t="shared" si="11"/>
        <v>26.37833517</v>
      </c>
      <c r="T48" s="76">
        <f t="shared" si="11"/>
        <v>227.74966634</v>
      </c>
      <c r="U48" s="76">
        <f t="shared" si="11"/>
        <v>35.076060090000006</v>
      </c>
      <c r="V48" s="76">
        <f t="shared" si="11"/>
        <v>133.68496722999998</v>
      </c>
      <c r="W48" s="76">
        <f t="shared" si="11"/>
        <v>48.174312300000004</v>
      </c>
      <c r="X48" s="76">
        <f t="shared" si="11"/>
        <v>10.814326720000007</v>
      </c>
      <c r="Y48" s="76">
        <f t="shared" si="11"/>
        <v>1335.8454787300004</v>
      </c>
      <c r="Z48" s="76">
        <f t="shared" si="11"/>
        <v>1205.4645197700004</v>
      </c>
      <c r="AA48" s="76">
        <f t="shared" si="11"/>
        <v>42.419620739999999</v>
      </c>
      <c r="AB48" s="76">
        <f t="shared" si="11"/>
        <v>64.951105640000009</v>
      </c>
      <c r="AC48" s="76">
        <f t="shared" si="11"/>
        <v>23.010232590000001</v>
      </c>
      <c r="AD48" s="76">
        <f t="shared" si="11"/>
        <v>1952.7193432068243</v>
      </c>
      <c r="AE48" s="76">
        <f t="shared" si="11"/>
        <v>1858.2327315399998</v>
      </c>
      <c r="AF48" s="76">
        <f t="shared" si="11"/>
        <v>591.40477412999996</v>
      </c>
      <c r="AG48" s="76">
        <f t="shared" si="11"/>
        <v>443.57690142000001</v>
      </c>
      <c r="AH48" s="76">
        <f t="shared" si="11"/>
        <v>711.97321601999988</v>
      </c>
      <c r="AI48" s="76">
        <f t="shared" si="11"/>
        <v>111.27783997</v>
      </c>
      <c r="AJ48" s="76">
        <f t="shared" si="11"/>
        <v>195.39949659999999</v>
      </c>
      <c r="AK48" s="76">
        <f t="shared" si="11"/>
        <v>8.4782429600000011</v>
      </c>
      <c r="AL48" s="76">
        <f t="shared" si="11"/>
        <v>134.86322999999999</v>
      </c>
      <c r="AM48" s="76">
        <f t="shared" si="11"/>
        <v>41.760294379999998</v>
      </c>
      <c r="AN48" s="76">
        <f t="shared" si="11"/>
        <v>10.297729259999999</v>
      </c>
      <c r="AO48" s="76">
        <f t="shared" si="11"/>
        <v>259.66710218999998</v>
      </c>
      <c r="AP48" s="76">
        <f t="shared" si="11"/>
        <v>64.631567739999994</v>
      </c>
      <c r="AQ48" s="76">
        <f t="shared" si="11"/>
        <v>134.20154286000002</v>
      </c>
      <c r="AR48" s="76">
        <f t="shared" si="11"/>
        <v>39.594151250000003</v>
      </c>
      <c r="AS48" s="76">
        <f t="shared" si="11"/>
        <v>21.239840340000001</v>
      </c>
      <c r="AT48" s="76">
        <f t="shared" si="11"/>
        <v>193.6477663</v>
      </c>
      <c r="AU48" s="76">
        <f t="shared" si="11"/>
        <v>47.92309478</v>
      </c>
      <c r="AV48" s="76">
        <f t="shared" si="11"/>
        <v>80.952789839999994</v>
      </c>
      <c r="AW48" s="76">
        <f t="shared" si="11"/>
        <v>58.367292520000007</v>
      </c>
      <c r="AX48" s="76">
        <f t="shared" si="11"/>
        <v>6.4045891599999996</v>
      </c>
      <c r="AY48" s="76">
        <f t="shared" si="11"/>
        <v>1209.51836645</v>
      </c>
      <c r="AZ48" s="76">
        <f t="shared" si="11"/>
        <v>470.37186864999995</v>
      </c>
      <c r="BA48" s="76">
        <f t="shared" si="11"/>
        <v>93.55933872</v>
      </c>
      <c r="BB48" s="76">
        <f t="shared" si="11"/>
        <v>572.25147786999992</v>
      </c>
      <c r="BC48" s="76">
        <f t="shared" si="11"/>
        <v>73.335681210000004</v>
      </c>
      <c r="BD48" s="16"/>
      <c r="BT48" s="35"/>
    </row>
    <row r="49" spans="1:72" s="37" customFormat="1" ht="26.25" customHeight="1" x14ac:dyDescent="0.3">
      <c r="A49" s="46" t="s">
        <v>116</v>
      </c>
      <c r="B49" s="46" t="s">
        <v>117</v>
      </c>
      <c r="C49" s="46" t="s">
        <v>74</v>
      </c>
      <c r="D49" s="76">
        <f t="shared" ref="D49:BC49" si="12">D50+D87+D106+D109+D126+D127</f>
        <v>2282.3512284981516</v>
      </c>
      <c r="E49" s="76">
        <f t="shared" si="12"/>
        <v>2365.78349127</v>
      </c>
      <c r="F49" s="76">
        <f t="shared" si="12"/>
        <v>1502.8508084599998</v>
      </c>
      <c r="G49" s="76">
        <f t="shared" si="12"/>
        <v>572.95613221999997</v>
      </c>
      <c r="H49" s="76">
        <f t="shared" si="12"/>
        <v>210.21827951999998</v>
      </c>
      <c r="I49" s="76">
        <f t="shared" si="12"/>
        <v>79.758271080000014</v>
      </c>
      <c r="J49" s="76">
        <f t="shared" si="12"/>
        <v>303.64004535000004</v>
      </c>
      <c r="K49" s="76">
        <f t="shared" si="12"/>
        <v>3.5437299699999998</v>
      </c>
      <c r="L49" s="76">
        <f t="shared" si="12"/>
        <v>229.33194265999998</v>
      </c>
      <c r="M49" s="76">
        <f t="shared" si="12"/>
        <v>51.208996120000002</v>
      </c>
      <c r="N49" s="76">
        <f t="shared" si="12"/>
        <v>19.55537660000001</v>
      </c>
      <c r="O49" s="76">
        <f t="shared" si="12"/>
        <v>498.54830084999998</v>
      </c>
      <c r="P49" s="76">
        <f t="shared" si="12"/>
        <v>258.76649863</v>
      </c>
      <c r="Q49" s="76">
        <f t="shared" si="12"/>
        <v>167.51960159000001</v>
      </c>
      <c r="R49" s="76">
        <f t="shared" si="12"/>
        <v>45.883865459999996</v>
      </c>
      <c r="S49" s="76">
        <f t="shared" si="12"/>
        <v>26.37833517</v>
      </c>
      <c r="T49" s="76">
        <f t="shared" si="12"/>
        <v>227.74966634</v>
      </c>
      <c r="U49" s="76">
        <f t="shared" si="12"/>
        <v>35.076060090000006</v>
      </c>
      <c r="V49" s="76">
        <f t="shared" si="12"/>
        <v>133.68496722999998</v>
      </c>
      <c r="W49" s="76">
        <f t="shared" si="12"/>
        <v>48.174312300000004</v>
      </c>
      <c r="X49" s="76">
        <f t="shared" si="12"/>
        <v>10.814326720000007</v>
      </c>
      <c r="Y49" s="76">
        <f t="shared" si="12"/>
        <v>1335.8454787300004</v>
      </c>
      <c r="Z49" s="76">
        <f t="shared" si="12"/>
        <v>1205.4645197700004</v>
      </c>
      <c r="AA49" s="76">
        <f t="shared" si="12"/>
        <v>42.419620739999999</v>
      </c>
      <c r="AB49" s="76">
        <f t="shared" si="12"/>
        <v>64.951105640000009</v>
      </c>
      <c r="AC49" s="76">
        <f t="shared" si="12"/>
        <v>23.010232590000001</v>
      </c>
      <c r="AD49" s="76">
        <f t="shared" si="12"/>
        <v>1906.8130081383688</v>
      </c>
      <c r="AE49" s="76">
        <f t="shared" si="12"/>
        <v>1858.2327315399998</v>
      </c>
      <c r="AF49" s="76">
        <f t="shared" si="12"/>
        <v>591.40477412999996</v>
      </c>
      <c r="AG49" s="76">
        <f t="shared" si="12"/>
        <v>443.57690142000001</v>
      </c>
      <c r="AH49" s="76">
        <f t="shared" si="12"/>
        <v>711.97321601999988</v>
      </c>
      <c r="AI49" s="76">
        <f t="shared" si="12"/>
        <v>111.27783997</v>
      </c>
      <c r="AJ49" s="76">
        <f t="shared" si="12"/>
        <v>195.39949659999999</v>
      </c>
      <c r="AK49" s="76">
        <f t="shared" si="12"/>
        <v>8.4782429600000011</v>
      </c>
      <c r="AL49" s="76">
        <f t="shared" si="12"/>
        <v>134.86322999999999</v>
      </c>
      <c r="AM49" s="76">
        <f t="shared" si="12"/>
        <v>41.760294379999998</v>
      </c>
      <c r="AN49" s="76">
        <f t="shared" si="12"/>
        <v>10.297729259999999</v>
      </c>
      <c r="AO49" s="76">
        <f t="shared" si="12"/>
        <v>259.66710218999998</v>
      </c>
      <c r="AP49" s="76">
        <f t="shared" si="12"/>
        <v>64.631567739999994</v>
      </c>
      <c r="AQ49" s="76">
        <f t="shared" si="12"/>
        <v>134.20154286000002</v>
      </c>
      <c r="AR49" s="76">
        <f t="shared" si="12"/>
        <v>39.594151250000003</v>
      </c>
      <c r="AS49" s="76">
        <f t="shared" si="12"/>
        <v>21.239840340000001</v>
      </c>
      <c r="AT49" s="76">
        <f t="shared" si="12"/>
        <v>193.6477663</v>
      </c>
      <c r="AU49" s="76">
        <f t="shared" si="12"/>
        <v>47.92309478</v>
      </c>
      <c r="AV49" s="76">
        <f t="shared" si="12"/>
        <v>80.952789839999994</v>
      </c>
      <c r="AW49" s="76">
        <f t="shared" si="12"/>
        <v>58.367292520000007</v>
      </c>
      <c r="AX49" s="76">
        <f t="shared" si="12"/>
        <v>6.4045891599999996</v>
      </c>
      <c r="AY49" s="76">
        <f t="shared" si="12"/>
        <v>1209.51836645</v>
      </c>
      <c r="AZ49" s="76">
        <f t="shared" si="12"/>
        <v>470.37186864999995</v>
      </c>
      <c r="BA49" s="76">
        <f t="shared" si="12"/>
        <v>93.55933872</v>
      </c>
      <c r="BB49" s="76">
        <f t="shared" si="12"/>
        <v>572.25147786999992</v>
      </c>
      <c r="BC49" s="76">
        <f t="shared" si="12"/>
        <v>73.335681210000004</v>
      </c>
      <c r="BD49" s="16"/>
      <c r="BT49" s="35"/>
    </row>
    <row r="50" spans="1:72" s="37" customFormat="1" ht="26.25" customHeight="1" x14ac:dyDescent="0.3">
      <c r="A50" s="46" t="s">
        <v>118</v>
      </c>
      <c r="B50" s="46" t="s">
        <v>119</v>
      </c>
      <c r="C50" s="46" t="s">
        <v>74</v>
      </c>
      <c r="D50" s="76">
        <f t="shared" ref="D50:BC50" si="13">D51+D64+D67+D76</f>
        <v>272.76850955538174</v>
      </c>
      <c r="E50" s="76">
        <f t="shared" si="13"/>
        <v>82.910355600000017</v>
      </c>
      <c r="F50" s="76">
        <f t="shared" si="13"/>
        <v>68.012390490000001</v>
      </c>
      <c r="G50" s="76">
        <f t="shared" si="13"/>
        <v>11.88278598</v>
      </c>
      <c r="H50" s="76">
        <f t="shared" si="13"/>
        <v>2.73530278</v>
      </c>
      <c r="I50" s="76">
        <f t="shared" si="13"/>
        <v>0.27987634999999994</v>
      </c>
      <c r="J50" s="76">
        <f t="shared" si="13"/>
        <v>7.7124881299999997</v>
      </c>
      <c r="K50" s="76">
        <f t="shared" si="13"/>
        <v>0.35850435999999997</v>
      </c>
      <c r="L50" s="76">
        <f t="shared" si="13"/>
        <v>5.6059091199999997</v>
      </c>
      <c r="M50" s="76">
        <f t="shared" si="13"/>
        <v>1.5363985</v>
      </c>
      <c r="N50" s="76">
        <f t="shared" si="13"/>
        <v>0.21167614999999998</v>
      </c>
      <c r="O50" s="76">
        <f t="shared" si="13"/>
        <v>0</v>
      </c>
      <c r="P50" s="76">
        <f t="shared" si="13"/>
        <v>0</v>
      </c>
      <c r="Q50" s="76">
        <f t="shared" si="13"/>
        <v>0</v>
      </c>
      <c r="R50" s="76">
        <f t="shared" si="13"/>
        <v>0</v>
      </c>
      <c r="S50" s="76">
        <f t="shared" si="13"/>
        <v>0</v>
      </c>
      <c r="T50" s="76">
        <f t="shared" si="13"/>
        <v>4.6589680200000005</v>
      </c>
      <c r="U50" s="76">
        <f t="shared" si="13"/>
        <v>0.26496513999999999</v>
      </c>
      <c r="V50" s="76">
        <f t="shared" si="13"/>
        <v>3.1268984</v>
      </c>
      <c r="W50" s="76">
        <f t="shared" si="13"/>
        <v>1.19890428</v>
      </c>
      <c r="X50" s="76">
        <f t="shared" si="13"/>
        <v>6.8200199999999989E-2</v>
      </c>
      <c r="Y50" s="76">
        <f t="shared" si="13"/>
        <v>70.538899450000002</v>
      </c>
      <c r="Z50" s="76">
        <f t="shared" si="13"/>
        <v>67.388920990000003</v>
      </c>
      <c r="AA50" s="76">
        <f t="shared" si="13"/>
        <v>3.1499784599999994</v>
      </c>
      <c r="AB50" s="76">
        <f t="shared" si="13"/>
        <v>0</v>
      </c>
      <c r="AC50" s="76">
        <f t="shared" si="13"/>
        <v>0</v>
      </c>
      <c r="AD50" s="76">
        <f t="shared" si="13"/>
        <v>260.23997129350192</v>
      </c>
      <c r="AE50" s="76">
        <f t="shared" si="13"/>
        <v>140.45718106999999</v>
      </c>
      <c r="AF50" s="76">
        <f t="shared" si="13"/>
        <v>132.90790572</v>
      </c>
      <c r="AG50" s="76">
        <f t="shared" si="13"/>
        <v>7.4492113499999997</v>
      </c>
      <c r="AH50" s="76">
        <f t="shared" si="13"/>
        <v>7.2239999999999999E-2</v>
      </c>
      <c r="AI50" s="76">
        <f t="shared" si="13"/>
        <v>2.7824000000000002E-2</v>
      </c>
      <c r="AJ50" s="76">
        <f t="shared" si="13"/>
        <v>2.1483825800000003</v>
      </c>
      <c r="AK50" s="76">
        <f t="shared" si="13"/>
        <v>8.9225579999999999E-2</v>
      </c>
      <c r="AL50" s="76">
        <f t="shared" si="13"/>
        <v>1.959093</v>
      </c>
      <c r="AM50" s="76">
        <f t="shared" si="13"/>
        <v>7.2239999999999999E-2</v>
      </c>
      <c r="AN50" s="76">
        <f t="shared" si="13"/>
        <v>2.7824000000000002E-2</v>
      </c>
      <c r="AO50" s="76">
        <f t="shared" si="13"/>
        <v>1.2448090000000001</v>
      </c>
      <c r="AP50" s="76">
        <f t="shared" si="13"/>
        <v>0</v>
      </c>
      <c r="AQ50" s="76">
        <f t="shared" si="13"/>
        <v>1.2448090000000001</v>
      </c>
      <c r="AR50" s="76">
        <f t="shared" si="13"/>
        <v>0</v>
      </c>
      <c r="AS50" s="76">
        <f t="shared" si="13"/>
        <v>0</v>
      </c>
      <c r="AT50" s="76">
        <f t="shared" si="13"/>
        <v>2.8779029999999999</v>
      </c>
      <c r="AU50" s="76">
        <f t="shared" si="13"/>
        <v>0.114764</v>
      </c>
      <c r="AV50" s="76">
        <f t="shared" si="13"/>
        <v>2.7631389999999998</v>
      </c>
      <c r="AW50" s="76">
        <f t="shared" si="13"/>
        <v>0</v>
      </c>
      <c r="AX50" s="76">
        <f t="shared" si="13"/>
        <v>0</v>
      </c>
      <c r="AY50" s="76">
        <f t="shared" si="13"/>
        <v>134.18608649000001</v>
      </c>
      <c r="AZ50" s="76">
        <f t="shared" si="13"/>
        <v>132.70391613999999</v>
      </c>
      <c r="BA50" s="76">
        <f t="shared" si="13"/>
        <v>1.4821703500000001</v>
      </c>
      <c r="BB50" s="76">
        <f t="shared" si="13"/>
        <v>0</v>
      </c>
      <c r="BC50" s="76">
        <f t="shared" si="13"/>
        <v>0</v>
      </c>
      <c r="BD50" s="16"/>
      <c r="BT50" s="35"/>
    </row>
    <row r="51" spans="1:72" s="37" customFormat="1" ht="26.25" customHeight="1" x14ac:dyDescent="0.3">
      <c r="A51" s="46" t="s">
        <v>120</v>
      </c>
      <c r="B51" s="42" t="s">
        <v>121</v>
      </c>
      <c r="C51" s="46" t="s">
        <v>74</v>
      </c>
      <c r="D51" s="76">
        <f>SUM(D52,D53,D54)</f>
        <v>272.52496801833558</v>
      </c>
      <c r="E51" s="76">
        <f t="shared" ref="E51:BC51" si="14">SUM(E52,E53,E54)</f>
        <v>81.904999190000012</v>
      </c>
      <c r="F51" s="76">
        <f t="shared" si="14"/>
        <v>67.94491137</v>
      </c>
      <c r="G51" s="76">
        <f t="shared" si="14"/>
        <v>11.383939359999999</v>
      </c>
      <c r="H51" s="76">
        <f t="shared" si="14"/>
        <v>2.3177485</v>
      </c>
      <c r="I51" s="76">
        <f t="shared" si="14"/>
        <v>0.25839995999999998</v>
      </c>
      <c r="J51" s="76">
        <f t="shared" si="14"/>
        <v>7.7124881299999997</v>
      </c>
      <c r="K51" s="76">
        <f t="shared" si="14"/>
        <v>0.35850435999999997</v>
      </c>
      <c r="L51" s="76">
        <f t="shared" si="14"/>
        <v>5.6059091199999997</v>
      </c>
      <c r="M51" s="76">
        <f t="shared" si="14"/>
        <v>1.5363985</v>
      </c>
      <c r="N51" s="76">
        <f t="shared" si="14"/>
        <v>0.21167614999999998</v>
      </c>
      <c r="O51" s="76">
        <f t="shared" si="14"/>
        <v>0</v>
      </c>
      <c r="P51" s="76">
        <f t="shared" si="14"/>
        <v>0</v>
      </c>
      <c r="Q51" s="76">
        <f t="shared" si="14"/>
        <v>0</v>
      </c>
      <c r="R51" s="76">
        <f t="shared" si="14"/>
        <v>0</v>
      </c>
      <c r="S51" s="76">
        <f t="shared" si="14"/>
        <v>0</v>
      </c>
      <c r="T51" s="76">
        <f t="shared" si="14"/>
        <v>3.7444126100000004</v>
      </c>
      <c r="U51" s="76">
        <f t="shared" si="14"/>
        <v>0.19748601999999998</v>
      </c>
      <c r="V51" s="76">
        <f t="shared" si="14"/>
        <v>2.7188527799999997</v>
      </c>
      <c r="W51" s="76">
        <f t="shared" si="14"/>
        <v>0.78134999999999999</v>
      </c>
      <c r="X51" s="76">
        <f t="shared" si="14"/>
        <v>4.6723810000000032E-2</v>
      </c>
      <c r="Y51" s="76">
        <f t="shared" si="14"/>
        <v>70.448098450000003</v>
      </c>
      <c r="Z51" s="76">
        <f t="shared" si="14"/>
        <v>67.388920990000003</v>
      </c>
      <c r="AA51" s="76">
        <f t="shared" si="14"/>
        <v>3.0591774599999995</v>
      </c>
      <c r="AB51" s="76">
        <f t="shared" si="14"/>
        <v>0</v>
      </c>
      <c r="AC51" s="76">
        <f t="shared" si="14"/>
        <v>0</v>
      </c>
      <c r="AD51" s="76">
        <f t="shared" si="14"/>
        <v>233.18106815950918</v>
      </c>
      <c r="AE51" s="76">
        <f t="shared" si="14"/>
        <v>108.92203123</v>
      </c>
      <c r="AF51" s="76">
        <f t="shared" si="14"/>
        <v>101.44956587999999</v>
      </c>
      <c r="AG51" s="76">
        <f t="shared" si="14"/>
        <v>7.4446413499999995</v>
      </c>
      <c r="AH51" s="76">
        <f t="shared" si="14"/>
        <v>0</v>
      </c>
      <c r="AI51" s="76">
        <f t="shared" si="14"/>
        <v>2.7824000000000002E-2</v>
      </c>
      <c r="AJ51" s="76">
        <f t="shared" si="14"/>
        <v>2.0715725800000002</v>
      </c>
      <c r="AK51" s="76">
        <f t="shared" si="14"/>
        <v>8.9225579999999999E-2</v>
      </c>
      <c r="AL51" s="76">
        <f t="shared" si="14"/>
        <v>1.954523</v>
      </c>
      <c r="AM51" s="76">
        <f t="shared" si="14"/>
        <v>0</v>
      </c>
      <c r="AN51" s="76">
        <f t="shared" si="14"/>
        <v>2.7824000000000002E-2</v>
      </c>
      <c r="AO51" s="76">
        <f t="shared" si="14"/>
        <v>1.2448090000000001</v>
      </c>
      <c r="AP51" s="76">
        <f t="shared" si="14"/>
        <v>0</v>
      </c>
      <c r="AQ51" s="76">
        <f t="shared" si="14"/>
        <v>1.2448090000000001</v>
      </c>
      <c r="AR51" s="76">
        <f t="shared" si="14"/>
        <v>0</v>
      </c>
      <c r="AS51" s="76">
        <f t="shared" si="14"/>
        <v>0</v>
      </c>
      <c r="AT51" s="76">
        <f t="shared" si="14"/>
        <v>2.8779029999999999</v>
      </c>
      <c r="AU51" s="76">
        <f t="shared" si="14"/>
        <v>0.114764</v>
      </c>
      <c r="AV51" s="76">
        <f t="shared" si="14"/>
        <v>2.7631389999999998</v>
      </c>
      <c r="AW51" s="76">
        <f t="shared" si="14"/>
        <v>0</v>
      </c>
      <c r="AX51" s="76">
        <f t="shared" si="14"/>
        <v>0</v>
      </c>
      <c r="AY51" s="76">
        <f t="shared" si="14"/>
        <v>102.72774665</v>
      </c>
      <c r="AZ51" s="76">
        <f t="shared" si="14"/>
        <v>101.2455763</v>
      </c>
      <c r="BA51" s="76">
        <f t="shared" si="14"/>
        <v>1.4821703500000001</v>
      </c>
      <c r="BB51" s="76">
        <f t="shared" si="14"/>
        <v>0</v>
      </c>
      <c r="BC51" s="76">
        <f t="shared" si="14"/>
        <v>0</v>
      </c>
      <c r="BD51" s="16"/>
      <c r="BT51" s="35"/>
    </row>
    <row r="52" spans="1:72" s="37" customFormat="1" ht="49.5" customHeight="1" x14ac:dyDescent="0.3">
      <c r="A52" s="39" t="s">
        <v>300</v>
      </c>
      <c r="B52" s="40" t="s">
        <v>301</v>
      </c>
      <c r="C52" s="41" t="s">
        <v>300</v>
      </c>
      <c r="D52" s="78">
        <v>31.112476448750673</v>
      </c>
      <c r="E52" s="78">
        <v>9.1880877600000002</v>
      </c>
      <c r="F52" s="78">
        <f t="shared" ref="F52:I53" si="15">K52+P52+U52+Z52</f>
        <v>0.40290754000000001</v>
      </c>
      <c r="G52" s="78">
        <f t="shared" si="15"/>
        <v>7.1511815099999989</v>
      </c>
      <c r="H52" s="78">
        <f t="shared" si="15"/>
        <v>1.4540449</v>
      </c>
      <c r="I52" s="78">
        <f t="shared" si="15"/>
        <v>0.1799538099999998</v>
      </c>
      <c r="J52" s="78">
        <v>4.38647893</v>
      </c>
      <c r="K52" s="78">
        <v>0.17035942000000001</v>
      </c>
      <c r="L52" s="78">
        <v>2.5821208000000002</v>
      </c>
      <c r="M52" s="78">
        <v>1.4540449</v>
      </c>
      <c r="N52" s="78">
        <f>J52-M52-L52-K52</f>
        <v>0.1799538099999998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6">
        <v>1.52079941</v>
      </c>
      <c r="U52" s="78">
        <v>0.10171716</v>
      </c>
      <c r="V52" s="78">
        <v>1.41908225</v>
      </c>
      <c r="W52" s="78">
        <v>0</v>
      </c>
      <c r="X52" s="78">
        <f>T52-U52-V52-W52</f>
        <v>0</v>
      </c>
      <c r="Y52" s="78">
        <v>3.2808094200000002</v>
      </c>
      <c r="Z52" s="78">
        <v>0.13083096</v>
      </c>
      <c r="AA52" s="78">
        <v>3.1499784599999994</v>
      </c>
      <c r="AB52" s="78">
        <v>0</v>
      </c>
      <c r="AC52" s="78">
        <v>0</v>
      </c>
      <c r="AD52" s="78">
        <v>27.714019834427781</v>
      </c>
      <c r="AE52" s="78">
        <v>5.7379499300000001</v>
      </c>
      <c r="AF52" s="78">
        <f t="shared" ref="AF52:AI53" si="16">AK52+AP52+AU52+AZ52</f>
        <v>0.24783158</v>
      </c>
      <c r="AG52" s="78">
        <f t="shared" si="16"/>
        <v>5.4901183499999995</v>
      </c>
      <c r="AH52" s="78">
        <f t="shared" si="16"/>
        <v>0</v>
      </c>
      <c r="AI52" s="78">
        <f t="shared" si="16"/>
        <v>0</v>
      </c>
      <c r="AJ52" s="78">
        <v>8.9225579999999999E-2</v>
      </c>
      <c r="AK52" s="76">
        <v>8.9225579999999999E-2</v>
      </c>
      <c r="AL52" s="76">
        <v>0</v>
      </c>
      <c r="AM52" s="76">
        <v>0</v>
      </c>
      <c r="AN52" s="76">
        <v>0</v>
      </c>
      <c r="AO52" s="78">
        <v>1.2448090000000001</v>
      </c>
      <c r="AP52" s="76">
        <v>0</v>
      </c>
      <c r="AQ52" s="76">
        <f>AO52</f>
        <v>1.2448090000000001</v>
      </c>
      <c r="AR52" s="76">
        <v>0</v>
      </c>
      <c r="AS52" s="76">
        <v>0</v>
      </c>
      <c r="AT52" s="78">
        <v>2.8779029999999999</v>
      </c>
      <c r="AU52" s="76">
        <v>0.114764</v>
      </c>
      <c r="AV52" s="76">
        <v>2.7631389999999998</v>
      </c>
      <c r="AW52" s="76">
        <v>0</v>
      </c>
      <c r="AX52" s="76">
        <v>0</v>
      </c>
      <c r="AY52" s="78">
        <v>1.52601235</v>
      </c>
      <c r="AZ52" s="76">
        <v>4.3841999999999999E-2</v>
      </c>
      <c r="BA52" s="76">
        <v>1.4821703500000001</v>
      </c>
      <c r="BB52" s="76">
        <v>0</v>
      </c>
      <c r="BC52" s="76">
        <v>0</v>
      </c>
      <c r="BD52" s="16"/>
      <c r="BT52" s="35"/>
    </row>
    <row r="53" spans="1:72" s="37" customFormat="1" ht="47.25" x14ac:dyDescent="0.3">
      <c r="A53" s="39" t="s">
        <v>302</v>
      </c>
      <c r="B53" s="40" t="s">
        <v>303</v>
      </c>
      <c r="C53" s="41" t="s">
        <v>302</v>
      </c>
      <c r="D53" s="78">
        <v>7.7227532070671989</v>
      </c>
      <c r="E53" s="78">
        <v>0.78134999999999999</v>
      </c>
      <c r="F53" s="78">
        <f t="shared" si="15"/>
        <v>0</v>
      </c>
      <c r="G53" s="78">
        <f t="shared" si="15"/>
        <v>0</v>
      </c>
      <c r="H53" s="78">
        <f t="shared" si="15"/>
        <v>0.78134999999999999</v>
      </c>
      <c r="I53" s="78">
        <f t="shared" si="15"/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6">
        <v>0.78134999999999999</v>
      </c>
      <c r="U53" s="78">
        <v>0</v>
      </c>
      <c r="V53" s="78">
        <v>0</v>
      </c>
      <c r="W53" s="78">
        <v>0.78134999999999999</v>
      </c>
      <c r="X53" s="78">
        <f>T53-U53-V53-W53</f>
        <v>0</v>
      </c>
      <c r="Y53" s="78">
        <v>0</v>
      </c>
      <c r="Z53" s="78">
        <v>0</v>
      </c>
      <c r="AA53" s="78">
        <v>0</v>
      </c>
      <c r="AB53" s="78">
        <v>0</v>
      </c>
      <c r="AC53" s="78">
        <v>0</v>
      </c>
      <c r="AD53" s="78">
        <v>6.79844748965</v>
      </c>
      <c r="AE53" s="78">
        <v>0</v>
      </c>
      <c r="AF53" s="78">
        <f t="shared" si="16"/>
        <v>0</v>
      </c>
      <c r="AG53" s="78">
        <f t="shared" si="16"/>
        <v>0</v>
      </c>
      <c r="AH53" s="78">
        <f t="shared" si="16"/>
        <v>0</v>
      </c>
      <c r="AI53" s="78">
        <f t="shared" si="16"/>
        <v>0</v>
      </c>
      <c r="AJ53" s="78">
        <v>0</v>
      </c>
      <c r="AK53" s="76">
        <v>0</v>
      </c>
      <c r="AL53" s="76">
        <v>0</v>
      </c>
      <c r="AM53" s="76">
        <v>0</v>
      </c>
      <c r="AN53" s="76">
        <v>0</v>
      </c>
      <c r="AO53" s="78">
        <v>0</v>
      </c>
      <c r="AP53" s="76">
        <v>0</v>
      </c>
      <c r="AQ53" s="76">
        <v>0</v>
      </c>
      <c r="AR53" s="76">
        <v>0</v>
      </c>
      <c r="AS53" s="76">
        <v>0</v>
      </c>
      <c r="AT53" s="78">
        <v>0</v>
      </c>
      <c r="AU53" s="76">
        <v>0</v>
      </c>
      <c r="AV53" s="76">
        <v>0</v>
      </c>
      <c r="AW53" s="76">
        <v>0</v>
      </c>
      <c r="AX53" s="76">
        <v>0</v>
      </c>
      <c r="AY53" s="78">
        <v>0</v>
      </c>
      <c r="AZ53" s="76">
        <v>0</v>
      </c>
      <c r="BA53" s="76">
        <v>0</v>
      </c>
      <c r="BB53" s="76">
        <v>0</v>
      </c>
      <c r="BC53" s="76">
        <v>0</v>
      </c>
      <c r="BD53" s="16"/>
      <c r="BT53" s="35"/>
    </row>
    <row r="54" spans="1:72" s="37" customFormat="1" ht="26.25" customHeight="1" x14ac:dyDescent="0.3">
      <c r="A54" s="46" t="s">
        <v>122</v>
      </c>
      <c r="B54" s="42" t="s">
        <v>123</v>
      </c>
      <c r="C54" s="46" t="s">
        <v>74</v>
      </c>
      <c r="D54" s="76">
        <f>SUM(D55:D63)</f>
        <v>233.68973836251769</v>
      </c>
      <c r="E54" s="76">
        <f t="shared" ref="E54:BC54" si="17">SUM(E55:E63)</f>
        <v>71.935561430000007</v>
      </c>
      <c r="F54" s="76">
        <f t="shared" si="17"/>
        <v>67.542003829999999</v>
      </c>
      <c r="G54" s="76">
        <f t="shared" si="17"/>
        <v>4.2327578500000005</v>
      </c>
      <c r="H54" s="76">
        <f t="shared" si="17"/>
        <v>8.2353599999999999E-2</v>
      </c>
      <c r="I54" s="76">
        <f t="shared" si="17"/>
        <v>7.8446150000000214E-2</v>
      </c>
      <c r="J54" s="76">
        <f t="shared" si="17"/>
        <v>3.3260091999999997</v>
      </c>
      <c r="K54" s="76">
        <f t="shared" si="17"/>
        <v>0.18814493999999998</v>
      </c>
      <c r="L54" s="76">
        <f t="shared" si="17"/>
        <v>3.02378832</v>
      </c>
      <c r="M54" s="76">
        <f t="shared" si="17"/>
        <v>8.2353599999999999E-2</v>
      </c>
      <c r="N54" s="76">
        <f t="shared" si="17"/>
        <v>3.1722340000000175E-2</v>
      </c>
      <c r="O54" s="76">
        <f t="shared" si="17"/>
        <v>0</v>
      </c>
      <c r="P54" s="76">
        <f t="shared" si="17"/>
        <v>0</v>
      </c>
      <c r="Q54" s="76">
        <f t="shared" si="17"/>
        <v>0</v>
      </c>
      <c r="R54" s="76">
        <f t="shared" si="17"/>
        <v>0</v>
      </c>
      <c r="S54" s="76">
        <f t="shared" si="17"/>
        <v>0</v>
      </c>
      <c r="T54" s="76">
        <f t="shared" si="17"/>
        <v>1.4422632</v>
      </c>
      <c r="U54" s="76">
        <f t="shared" si="17"/>
        <v>9.5768859999999997E-2</v>
      </c>
      <c r="V54" s="76">
        <f t="shared" si="17"/>
        <v>1.29977053</v>
      </c>
      <c r="W54" s="76">
        <f t="shared" si="17"/>
        <v>0</v>
      </c>
      <c r="X54" s="76">
        <f t="shared" si="17"/>
        <v>4.6723810000000032E-2</v>
      </c>
      <c r="Y54" s="76">
        <f t="shared" si="17"/>
        <v>67.167289030000006</v>
      </c>
      <c r="Z54" s="76">
        <f t="shared" si="17"/>
        <v>67.258090030000005</v>
      </c>
      <c r="AA54" s="76">
        <f t="shared" si="17"/>
        <v>-9.0801000000000007E-2</v>
      </c>
      <c r="AB54" s="76">
        <f t="shared" si="17"/>
        <v>0</v>
      </c>
      <c r="AC54" s="76">
        <f t="shared" si="17"/>
        <v>0</v>
      </c>
      <c r="AD54" s="76">
        <f t="shared" si="17"/>
        <v>198.66860083543139</v>
      </c>
      <c r="AE54" s="76">
        <f t="shared" si="17"/>
        <v>103.1840813</v>
      </c>
      <c r="AF54" s="76">
        <f t="shared" si="17"/>
        <v>101.2017343</v>
      </c>
      <c r="AG54" s="76">
        <f t="shared" si="17"/>
        <v>1.954523</v>
      </c>
      <c r="AH54" s="76">
        <f t="shared" si="17"/>
        <v>0</v>
      </c>
      <c r="AI54" s="76">
        <f t="shared" si="17"/>
        <v>2.7824000000000002E-2</v>
      </c>
      <c r="AJ54" s="76">
        <f t="shared" si="17"/>
        <v>1.9823470000000001</v>
      </c>
      <c r="AK54" s="76">
        <f t="shared" si="17"/>
        <v>0</v>
      </c>
      <c r="AL54" s="76">
        <f t="shared" si="17"/>
        <v>1.954523</v>
      </c>
      <c r="AM54" s="76">
        <f t="shared" si="17"/>
        <v>0</v>
      </c>
      <c r="AN54" s="76">
        <f t="shared" si="17"/>
        <v>2.7824000000000002E-2</v>
      </c>
      <c r="AO54" s="76">
        <f t="shared" si="17"/>
        <v>0</v>
      </c>
      <c r="AP54" s="76">
        <f t="shared" si="17"/>
        <v>0</v>
      </c>
      <c r="AQ54" s="76">
        <f t="shared" si="17"/>
        <v>0</v>
      </c>
      <c r="AR54" s="76">
        <f t="shared" si="17"/>
        <v>0</v>
      </c>
      <c r="AS54" s="76">
        <f t="shared" si="17"/>
        <v>0</v>
      </c>
      <c r="AT54" s="76">
        <f t="shared" si="17"/>
        <v>0</v>
      </c>
      <c r="AU54" s="76">
        <f t="shared" si="17"/>
        <v>0</v>
      </c>
      <c r="AV54" s="76">
        <f t="shared" si="17"/>
        <v>0</v>
      </c>
      <c r="AW54" s="76">
        <f t="shared" si="17"/>
        <v>0</v>
      </c>
      <c r="AX54" s="76">
        <f t="shared" si="17"/>
        <v>0</v>
      </c>
      <c r="AY54" s="76">
        <f t="shared" si="17"/>
        <v>101.2017343</v>
      </c>
      <c r="AZ54" s="76">
        <f t="shared" si="17"/>
        <v>101.2017343</v>
      </c>
      <c r="BA54" s="76">
        <f t="shared" si="17"/>
        <v>0</v>
      </c>
      <c r="BB54" s="76">
        <f t="shared" si="17"/>
        <v>0</v>
      </c>
      <c r="BC54" s="76">
        <f t="shared" si="17"/>
        <v>0</v>
      </c>
      <c r="BD54" s="16"/>
      <c r="BT54" s="35"/>
    </row>
    <row r="55" spans="1:72" s="37" customFormat="1" ht="26.25" customHeight="1" x14ac:dyDescent="0.3">
      <c r="A55" s="39" t="s">
        <v>122</v>
      </c>
      <c r="B55" s="40" t="s">
        <v>304</v>
      </c>
      <c r="C55" s="41" t="s">
        <v>305</v>
      </c>
      <c r="D55" s="78">
        <v>93.909740540000001</v>
      </c>
      <c r="E55" s="78">
        <v>0</v>
      </c>
      <c r="F55" s="78">
        <f t="shared" ref="F55:I63" si="18">K55+P55+U55+Z55</f>
        <v>0</v>
      </c>
      <c r="G55" s="78">
        <f t="shared" si="18"/>
        <v>0</v>
      </c>
      <c r="H55" s="78">
        <f t="shared" si="18"/>
        <v>0</v>
      </c>
      <c r="I55" s="78">
        <f t="shared" si="18"/>
        <v>0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  <c r="U55" s="78">
        <v>0</v>
      </c>
      <c r="V55" s="78">
        <v>0</v>
      </c>
      <c r="W55" s="78">
        <v>0</v>
      </c>
      <c r="X55" s="78">
        <f>T55-U55-V55-W55</f>
        <v>0</v>
      </c>
      <c r="Y55" s="78"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83</v>
      </c>
      <c r="AE55" s="78">
        <v>0</v>
      </c>
      <c r="AF55" s="78">
        <f t="shared" ref="AF55:AI63" si="19">AK55+AP55+AU55+AZ55</f>
        <v>0</v>
      </c>
      <c r="AG55" s="78">
        <f t="shared" si="19"/>
        <v>0</v>
      </c>
      <c r="AH55" s="78">
        <f t="shared" si="19"/>
        <v>0</v>
      </c>
      <c r="AI55" s="78">
        <f t="shared" si="19"/>
        <v>0</v>
      </c>
      <c r="AJ55" s="78">
        <v>0</v>
      </c>
      <c r="AK55" s="76">
        <v>0</v>
      </c>
      <c r="AL55" s="76">
        <v>0</v>
      </c>
      <c r="AM55" s="76">
        <v>0</v>
      </c>
      <c r="AN55" s="76">
        <v>0</v>
      </c>
      <c r="AO55" s="78">
        <v>0</v>
      </c>
      <c r="AP55" s="76">
        <v>0</v>
      </c>
      <c r="AQ55" s="76">
        <v>0</v>
      </c>
      <c r="AR55" s="76">
        <v>0</v>
      </c>
      <c r="AS55" s="76">
        <v>0</v>
      </c>
      <c r="AT55" s="78">
        <v>0</v>
      </c>
      <c r="AU55" s="76">
        <v>0</v>
      </c>
      <c r="AV55" s="76">
        <v>0</v>
      </c>
      <c r="AW55" s="76">
        <v>0</v>
      </c>
      <c r="AX55" s="76">
        <v>0</v>
      </c>
      <c r="AY55" s="78">
        <v>0</v>
      </c>
      <c r="AZ55" s="76">
        <v>0</v>
      </c>
      <c r="BA55" s="76">
        <v>0</v>
      </c>
      <c r="BB55" s="76">
        <v>0</v>
      </c>
      <c r="BC55" s="76">
        <v>0</v>
      </c>
      <c r="BD55" s="16"/>
      <c r="BT55" s="35"/>
    </row>
    <row r="56" spans="1:72" s="37" customFormat="1" ht="26.25" customHeight="1" x14ac:dyDescent="0.3">
      <c r="A56" s="39" t="s">
        <v>122</v>
      </c>
      <c r="B56" s="40" t="s">
        <v>306</v>
      </c>
      <c r="C56" s="41" t="s">
        <v>307</v>
      </c>
      <c r="D56" s="78">
        <v>2.6804050512377038</v>
      </c>
      <c r="E56" s="78">
        <v>2.30441538</v>
      </c>
      <c r="F56" s="78">
        <f t="shared" si="18"/>
        <v>4.7774400000000002E-2</v>
      </c>
      <c r="G56" s="78">
        <f t="shared" si="18"/>
        <v>2.14256504</v>
      </c>
      <c r="H56" s="78">
        <f t="shared" si="18"/>
        <v>8.2353599999999999E-2</v>
      </c>
      <c r="I56" s="78">
        <f t="shared" si="18"/>
        <v>3.1722340000000175E-2</v>
      </c>
      <c r="J56" s="78">
        <v>2.3952163799999999</v>
      </c>
      <c r="K56" s="78">
        <v>4.7774400000000002E-2</v>
      </c>
      <c r="L56" s="78">
        <v>2.2333660399999999</v>
      </c>
      <c r="M56" s="78">
        <v>8.2353599999999999E-2</v>
      </c>
      <c r="N56" s="78">
        <f>J56-M56-L56-K56</f>
        <v>3.1722340000000175E-2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f>T56-U56-V56-W56</f>
        <v>0</v>
      </c>
      <c r="Y56" s="78">
        <v>-9.0801000000000007E-2</v>
      </c>
      <c r="Z56" s="78">
        <v>0</v>
      </c>
      <c r="AA56" s="78">
        <v>-9.0801000000000007E-2</v>
      </c>
      <c r="AB56" s="78">
        <v>0</v>
      </c>
      <c r="AC56" s="78">
        <v>0</v>
      </c>
      <c r="AD56" s="78">
        <v>2.1946008760314197</v>
      </c>
      <c r="AE56" s="78">
        <v>1.9823470000000001</v>
      </c>
      <c r="AF56" s="78">
        <f t="shared" si="19"/>
        <v>0</v>
      </c>
      <c r="AG56" s="78">
        <f t="shared" si="19"/>
        <v>1.954523</v>
      </c>
      <c r="AH56" s="78">
        <f t="shared" si="19"/>
        <v>0</v>
      </c>
      <c r="AI56" s="78">
        <f t="shared" si="19"/>
        <v>2.7824000000000002E-2</v>
      </c>
      <c r="AJ56" s="78">
        <v>1.9823470000000001</v>
      </c>
      <c r="AK56" s="76">
        <v>0</v>
      </c>
      <c r="AL56" s="76">
        <v>1.954523</v>
      </c>
      <c r="AM56" s="76">
        <v>0</v>
      </c>
      <c r="AN56" s="76">
        <v>2.7824000000000002E-2</v>
      </c>
      <c r="AO56" s="78">
        <v>0</v>
      </c>
      <c r="AP56" s="76">
        <v>0</v>
      </c>
      <c r="AQ56" s="76">
        <v>0</v>
      </c>
      <c r="AR56" s="76">
        <v>0</v>
      </c>
      <c r="AS56" s="76">
        <v>0</v>
      </c>
      <c r="AT56" s="78">
        <v>0</v>
      </c>
      <c r="AU56" s="76">
        <v>0</v>
      </c>
      <c r="AV56" s="76">
        <v>0</v>
      </c>
      <c r="AW56" s="76">
        <v>0</v>
      </c>
      <c r="AX56" s="76">
        <v>0</v>
      </c>
      <c r="AY56" s="78">
        <v>0</v>
      </c>
      <c r="AZ56" s="76">
        <v>0</v>
      </c>
      <c r="BA56" s="76">
        <v>0</v>
      </c>
      <c r="BB56" s="76">
        <v>0</v>
      </c>
      <c r="BC56" s="76">
        <v>0</v>
      </c>
      <c r="BD56" s="16"/>
      <c r="BT56" s="35"/>
    </row>
    <row r="57" spans="1:72" s="37" customFormat="1" ht="26.25" customHeight="1" x14ac:dyDescent="0.3">
      <c r="A57" s="39" t="s">
        <v>122</v>
      </c>
      <c r="B57" s="40" t="s">
        <v>308</v>
      </c>
      <c r="C57" s="41" t="s">
        <v>309</v>
      </c>
      <c r="D57" s="78">
        <v>0.93079281999999997</v>
      </c>
      <c r="E57" s="78">
        <v>0.93079281999999997</v>
      </c>
      <c r="F57" s="78">
        <f t="shared" si="18"/>
        <v>0.14037053999999999</v>
      </c>
      <c r="G57" s="78">
        <f t="shared" si="18"/>
        <v>0.79042228000000003</v>
      </c>
      <c r="H57" s="78">
        <f t="shared" si="18"/>
        <v>0</v>
      </c>
      <c r="I57" s="78">
        <f t="shared" si="18"/>
        <v>0</v>
      </c>
      <c r="J57" s="78">
        <v>0.93079281999999997</v>
      </c>
      <c r="K57" s="78">
        <v>0.14037053999999999</v>
      </c>
      <c r="L57" s="78">
        <v>0.79042228000000003</v>
      </c>
      <c r="M57" s="78">
        <v>0</v>
      </c>
      <c r="N57" s="78">
        <f>J57-M57-L57-K57</f>
        <v>0</v>
      </c>
      <c r="O57" s="78">
        <v>0</v>
      </c>
      <c r="P57" s="78">
        <v>0</v>
      </c>
      <c r="Q57" s="78">
        <v>0</v>
      </c>
      <c r="R57" s="78">
        <v>0</v>
      </c>
      <c r="S57" s="78">
        <v>0</v>
      </c>
      <c r="T57" s="78">
        <v>0</v>
      </c>
      <c r="U57" s="78">
        <v>0</v>
      </c>
      <c r="V57" s="78">
        <v>0</v>
      </c>
      <c r="W57" s="78">
        <v>0</v>
      </c>
      <c r="X57" s="78">
        <f>T57-U57-V57-W57</f>
        <v>0</v>
      </c>
      <c r="Y57" s="78">
        <v>0</v>
      </c>
      <c r="Z57" s="78">
        <v>0</v>
      </c>
      <c r="AA57" s="78">
        <v>0</v>
      </c>
      <c r="AB57" s="78">
        <v>0</v>
      </c>
      <c r="AC57" s="78">
        <v>0</v>
      </c>
      <c r="AD57" s="78">
        <v>0</v>
      </c>
      <c r="AE57" s="78">
        <v>0</v>
      </c>
      <c r="AF57" s="78">
        <f t="shared" si="19"/>
        <v>0</v>
      </c>
      <c r="AG57" s="78">
        <f t="shared" si="19"/>
        <v>0</v>
      </c>
      <c r="AH57" s="78">
        <f t="shared" si="19"/>
        <v>0</v>
      </c>
      <c r="AI57" s="78">
        <f t="shared" si="19"/>
        <v>0</v>
      </c>
      <c r="AJ57" s="78">
        <v>0</v>
      </c>
      <c r="AK57" s="76">
        <v>0</v>
      </c>
      <c r="AL57" s="76">
        <v>0</v>
      </c>
      <c r="AM57" s="76">
        <v>0</v>
      </c>
      <c r="AN57" s="76">
        <v>0</v>
      </c>
      <c r="AO57" s="78">
        <v>0</v>
      </c>
      <c r="AP57" s="76">
        <v>0</v>
      </c>
      <c r="AQ57" s="76">
        <v>0</v>
      </c>
      <c r="AR57" s="76">
        <v>0</v>
      </c>
      <c r="AS57" s="76">
        <v>0</v>
      </c>
      <c r="AT57" s="78">
        <v>0</v>
      </c>
      <c r="AU57" s="76">
        <v>0</v>
      </c>
      <c r="AV57" s="76">
        <v>0</v>
      </c>
      <c r="AW57" s="76">
        <v>0</v>
      </c>
      <c r="AX57" s="76">
        <v>0</v>
      </c>
      <c r="AY57" s="78">
        <v>0</v>
      </c>
      <c r="AZ57" s="76">
        <v>0</v>
      </c>
      <c r="BA57" s="76">
        <v>0</v>
      </c>
      <c r="BB57" s="76">
        <v>0</v>
      </c>
      <c r="BC57" s="76">
        <v>0</v>
      </c>
      <c r="BD57" s="16"/>
      <c r="BT57" s="35"/>
    </row>
    <row r="58" spans="1:72" s="37" customFormat="1" ht="78.75" x14ac:dyDescent="0.3">
      <c r="A58" s="39" t="s">
        <v>122</v>
      </c>
      <c r="B58" s="40" t="s">
        <v>310</v>
      </c>
      <c r="C58" s="41" t="s">
        <v>311</v>
      </c>
      <c r="D58" s="78" t="s">
        <v>312</v>
      </c>
      <c r="E58" s="78">
        <v>1.4422632</v>
      </c>
      <c r="F58" s="78">
        <f t="shared" si="18"/>
        <v>9.5768859999999997E-2</v>
      </c>
      <c r="G58" s="78">
        <f t="shared" si="18"/>
        <v>1.29977053</v>
      </c>
      <c r="H58" s="78">
        <f t="shared" si="18"/>
        <v>0</v>
      </c>
      <c r="I58" s="78">
        <f t="shared" si="18"/>
        <v>4.6723810000000032E-2</v>
      </c>
      <c r="J58" s="78">
        <v>0</v>
      </c>
      <c r="K58" s="78">
        <v>0</v>
      </c>
      <c r="L58" s="78">
        <v>0</v>
      </c>
      <c r="M58" s="78">
        <v>0</v>
      </c>
      <c r="N58" s="78">
        <f>J58-M58-L58-K58</f>
        <v>0</v>
      </c>
      <c r="O58" s="78">
        <v>0</v>
      </c>
      <c r="P58" s="78">
        <v>0</v>
      </c>
      <c r="Q58" s="78">
        <v>0</v>
      </c>
      <c r="R58" s="78">
        <v>0</v>
      </c>
      <c r="S58" s="78">
        <v>0</v>
      </c>
      <c r="T58" s="76">
        <v>1.4422632</v>
      </c>
      <c r="U58" s="78">
        <v>9.5768859999999997E-2</v>
      </c>
      <c r="V58" s="78">
        <v>1.29977053</v>
      </c>
      <c r="W58" s="78">
        <v>0</v>
      </c>
      <c r="X58" s="78">
        <f>T58-U58-V58-W58</f>
        <v>4.6723810000000032E-2</v>
      </c>
      <c r="Y58" s="78">
        <v>0</v>
      </c>
      <c r="Z58" s="78">
        <v>0</v>
      </c>
      <c r="AA58" s="78">
        <v>0</v>
      </c>
      <c r="AB58" s="78">
        <v>0</v>
      </c>
      <c r="AC58" s="78">
        <v>0</v>
      </c>
      <c r="AD58" s="78" t="s">
        <v>312</v>
      </c>
      <c r="AE58" s="78">
        <v>0</v>
      </c>
      <c r="AF58" s="78">
        <f t="shared" si="19"/>
        <v>0</v>
      </c>
      <c r="AG58" s="78">
        <f t="shared" si="19"/>
        <v>0</v>
      </c>
      <c r="AH58" s="78">
        <f t="shared" si="19"/>
        <v>0</v>
      </c>
      <c r="AI58" s="78">
        <f t="shared" si="19"/>
        <v>0</v>
      </c>
      <c r="AJ58" s="78">
        <v>0</v>
      </c>
      <c r="AK58" s="76">
        <v>0</v>
      </c>
      <c r="AL58" s="76">
        <v>0</v>
      </c>
      <c r="AM58" s="76">
        <v>0</v>
      </c>
      <c r="AN58" s="76">
        <v>0</v>
      </c>
      <c r="AO58" s="78">
        <v>0</v>
      </c>
      <c r="AP58" s="76">
        <v>0</v>
      </c>
      <c r="AQ58" s="76">
        <v>0</v>
      </c>
      <c r="AR58" s="76">
        <v>0</v>
      </c>
      <c r="AS58" s="76">
        <v>0</v>
      </c>
      <c r="AT58" s="78">
        <v>0</v>
      </c>
      <c r="AU58" s="76">
        <v>0</v>
      </c>
      <c r="AV58" s="76">
        <v>0</v>
      </c>
      <c r="AW58" s="76">
        <v>0</v>
      </c>
      <c r="AX58" s="76">
        <v>0</v>
      </c>
      <c r="AY58" s="78">
        <v>0</v>
      </c>
      <c r="AZ58" s="76">
        <v>0</v>
      </c>
      <c r="BA58" s="76">
        <v>0</v>
      </c>
      <c r="BB58" s="76">
        <v>0</v>
      </c>
      <c r="BC58" s="76">
        <v>0</v>
      </c>
      <c r="BD58" s="16"/>
      <c r="BT58" s="35"/>
    </row>
    <row r="59" spans="1:72" s="37" customFormat="1" ht="63" x14ac:dyDescent="0.3">
      <c r="A59" s="39" t="s">
        <v>122</v>
      </c>
      <c r="B59" s="40" t="s">
        <v>313</v>
      </c>
      <c r="C59" s="41" t="s">
        <v>314</v>
      </c>
      <c r="D59" s="78">
        <v>136.16879995127999</v>
      </c>
      <c r="E59" s="78">
        <v>67.258090030000005</v>
      </c>
      <c r="F59" s="78">
        <f t="shared" si="18"/>
        <v>67.258090030000005</v>
      </c>
      <c r="G59" s="78">
        <f t="shared" si="18"/>
        <v>0</v>
      </c>
      <c r="H59" s="78">
        <f t="shared" si="18"/>
        <v>0</v>
      </c>
      <c r="I59" s="78">
        <f t="shared" si="18"/>
        <v>0</v>
      </c>
      <c r="J59" s="78">
        <v>0</v>
      </c>
      <c r="K59" s="78">
        <v>0</v>
      </c>
      <c r="L59" s="78">
        <v>0</v>
      </c>
      <c r="M59" s="78">
        <v>0</v>
      </c>
      <c r="N59" s="78">
        <f t="shared" ref="N59:N63" si="20">J59-M59-L59-K59</f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6">
        <v>0</v>
      </c>
      <c r="U59" s="78">
        <v>0</v>
      </c>
      <c r="V59" s="78">
        <v>0</v>
      </c>
      <c r="W59" s="78">
        <v>0</v>
      </c>
      <c r="X59" s="78">
        <f t="shared" ref="X59:X63" si="21">T59-U59-V59-W59</f>
        <v>0</v>
      </c>
      <c r="Y59" s="78">
        <v>67.258090030000005</v>
      </c>
      <c r="Z59" s="78">
        <v>67.258090030000005</v>
      </c>
      <c r="AA59" s="78">
        <v>0</v>
      </c>
      <c r="AB59" s="78">
        <v>0</v>
      </c>
      <c r="AC59" s="78">
        <v>0</v>
      </c>
      <c r="AD59" s="78">
        <v>113.47399995939999</v>
      </c>
      <c r="AE59" s="78">
        <v>101.2017343</v>
      </c>
      <c r="AF59" s="78">
        <f t="shared" si="19"/>
        <v>101.2017343</v>
      </c>
      <c r="AG59" s="78">
        <f t="shared" si="19"/>
        <v>0</v>
      </c>
      <c r="AH59" s="78">
        <f t="shared" si="19"/>
        <v>0</v>
      </c>
      <c r="AI59" s="78">
        <f t="shared" si="19"/>
        <v>0</v>
      </c>
      <c r="AJ59" s="78">
        <v>0</v>
      </c>
      <c r="AK59" s="76">
        <v>0</v>
      </c>
      <c r="AL59" s="76">
        <v>0</v>
      </c>
      <c r="AM59" s="76">
        <v>0</v>
      </c>
      <c r="AN59" s="76">
        <v>0</v>
      </c>
      <c r="AO59" s="78">
        <v>0</v>
      </c>
      <c r="AP59" s="76">
        <v>0</v>
      </c>
      <c r="AQ59" s="76">
        <v>0</v>
      </c>
      <c r="AR59" s="76">
        <v>0</v>
      </c>
      <c r="AS59" s="76">
        <v>0</v>
      </c>
      <c r="AT59" s="78">
        <v>0</v>
      </c>
      <c r="AU59" s="76">
        <v>0</v>
      </c>
      <c r="AV59" s="76">
        <v>0</v>
      </c>
      <c r="AW59" s="76">
        <v>0</v>
      </c>
      <c r="AX59" s="76">
        <v>0</v>
      </c>
      <c r="AY59" s="78">
        <v>101.2017343</v>
      </c>
      <c r="AZ59" s="76">
        <f>AY59</f>
        <v>101.2017343</v>
      </c>
      <c r="BA59" s="76">
        <v>0</v>
      </c>
      <c r="BB59" s="76">
        <v>0</v>
      </c>
      <c r="BC59" s="76">
        <v>0</v>
      </c>
      <c r="BD59" s="16"/>
      <c r="BT59" s="35"/>
    </row>
    <row r="60" spans="1:72" s="37" customFormat="1" ht="63" x14ac:dyDescent="0.3">
      <c r="A60" s="39" t="s">
        <v>122</v>
      </c>
      <c r="B60" s="40" t="s">
        <v>315</v>
      </c>
      <c r="C60" s="41" t="s">
        <v>316</v>
      </c>
      <c r="D60" s="78">
        <v>0</v>
      </c>
      <c r="E60" s="78">
        <v>0</v>
      </c>
      <c r="F60" s="78">
        <f t="shared" si="18"/>
        <v>0</v>
      </c>
      <c r="G60" s="78">
        <f t="shared" si="18"/>
        <v>0</v>
      </c>
      <c r="H60" s="78">
        <f t="shared" si="18"/>
        <v>0</v>
      </c>
      <c r="I60" s="78">
        <f t="shared" si="18"/>
        <v>0</v>
      </c>
      <c r="J60" s="78">
        <v>0</v>
      </c>
      <c r="K60" s="78">
        <v>0</v>
      </c>
      <c r="L60" s="78">
        <v>0</v>
      </c>
      <c r="M60" s="78">
        <v>0</v>
      </c>
      <c r="N60" s="78">
        <f t="shared" si="20"/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76">
        <v>0</v>
      </c>
      <c r="U60" s="78">
        <v>0</v>
      </c>
      <c r="V60" s="78">
        <v>0</v>
      </c>
      <c r="W60" s="78">
        <v>0</v>
      </c>
      <c r="X60" s="78">
        <f t="shared" si="21"/>
        <v>0</v>
      </c>
      <c r="Y60" s="78">
        <v>0</v>
      </c>
      <c r="Z60" s="78">
        <v>0</v>
      </c>
      <c r="AA60" s="78">
        <v>0</v>
      </c>
      <c r="AB60" s="78">
        <v>0</v>
      </c>
      <c r="AC60" s="78">
        <v>0</v>
      </c>
      <c r="AD60" s="78">
        <v>0</v>
      </c>
      <c r="AE60" s="78">
        <v>0</v>
      </c>
      <c r="AF60" s="78">
        <f t="shared" si="19"/>
        <v>0</v>
      </c>
      <c r="AG60" s="78">
        <f t="shared" si="19"/>
        <v>0</v>
      </c>
      <c r="AH60" s="78">
        <f t="shared" si="19"/>
        <v>0</v>
      </c>
      <c r="AI60" s="78">
        <f t="shared" si="19"/>
        <v>0</v>
      </c>
      <c r="AJ60" s="78">
        <v>0</v>
      </c>
      <c r="AK60" s="76">
        <v>0</v>
      </c>
      <c r="AL60" s="76">
        <v>0</v>
      </c>
      <c r="AM60" s="76">
        <v>0</v>
      </c>
      <c r="AN60" s="76">
        <v>0</v>
      </c>
      <c r="AO60" s="78">
        <v>0</v>
      </c>
      <c r="AP60" s="76">
        <v>0</v>
      </c>
      <c r="AQ60" s="76">
        <v>0</v>
      </c>
      <c r="AR60" s="76">
        <v>0</v>
      </c>
      <c r="AS60" s="76">
        <v>0</v>
      </c>
      <c r="AT60" s="78">
        <v>0</v>
      </c>
      <c r="AU60" s="76">
        <v>0</v>
      </c>
      <c r="AV60" s="76">
        <v>0</v>
      </c>
      <c r="AW60" s="76">
        <v>0</v>
      </c>
      <c r="AX60" s="76">
        <v>0</v>
      </c>
      <c r="AY60" s="78">
        <v>0</v>
      </c>
      <c r="AZ60" s="76">
        <v>0</v>
      </c>
      <c r="BA60" s="76">
        <v>0</v>
      </c>
      <c r="BB60" s="76">
        <v>0</v>
      </c>
      <c r="BC60" s="76">
        <v>0</v>
      </c>
      <c r="BD60" s="16"/>
      <c r="BT60" s="35"/>
    </row>
    <row r="61" spans="1:72" s="37" customFormat="1" ht="63" x14ac:dyDescent="0.3">
      <c r="A61" s="39" t="s">
        <v>122</v>
      </c>
      <c r="B61" s="40" t="s">
        <v>317</v>
      </c>
      <c r="C61" s="41" t="s">
        <v>318</v>
      </c>
      <c r="D61" s="78">
        <v>0</v>
      </c>
      <c r="E61" s="78">
        <v>0</v>
      </c>
      <c r="F61" s="78">
        <f t="shared" si="18"/>
        <v>0</v>
      </c>
      <c r="G61" s="78">
        <f t="shared" si="18"/>
        <v>0</v>
      </c>
      <c r="H61" s="78">
        <f t="shared" si="18"/>
        <v>0</v>
      </c>
      <c r="I61" s="78">
        <f t="shared" si="18"/>
        <v>0</v>
      </c>
      <c r="J61" s="78">
        <v>0</v>
      </c>
      <c r="K61" s="78">
        <v>0</v>
      </c>
      <c r="L61" s="78">
        <v>0</v>
      </c>
      <c r="M61" s="78">
        <v>0</v>
      </c>
      <c r="N61" s="78">
        <f t="shared" si="20"/>
        <v>0</v>
      </c>
      <c r="O61" s="78">
        <v>0</v>
      </c>
      <c r="P61" s="78">
        <v>0</v>
      </c>
      <c r="Q61" s="78">
        <v>0</v>
      </c>
      <c r="R61" s="78">
        <v>0</v>
      </c>
      <c r="S61" s="78">
        <v>0</v>
      </c>
      <c r="T61" s="76">
        <v>0</v>
      </c>
      <c r="U61" s="78">
        <v>0</v>
      </c>
      <c r="V61" s="78">
        <v>0</v>
      </c>
      <c r="W61" s="78">
        <v>0</v>
      </c>
      <c r="X61" s="78">
        <f t="shared" si="21"/>
        <v>0</v>
      </c>
      <c r="Y61" s="78">
        <v>0</v>
      </c>
      <c r="Z61" s="78">
        <v>0</v>
      </c>
      <c r="AA61" s="78">
        <v>0</v>
      </c>
      <c r="AB61" s="78">
        <v>0</v>
      </c>
      <c r="AC61" s="78">
        <v>0</v>
      </c>
      <c r="AD61" s="78">
        <v>0</v>
      </c>
      <c r="AE61" s="78">
        <v>0</v>
      </c>
      <c r="AF61" s="78">
        <f t="shared" si="19"/>
        <v>0</v>
      </c>
      <c r="AG61" s="78">
        <f t="shared" si="19"/>
        <v>0</v>
      </c>
      <c r="AH61" s="78">
        <f t="shared" si="19"/>
        <v>0</v>
      </c>
      <c r="AI61" s="78">
        <f t="shared" si="19"/>
        <v>0</v>
      </c>
      <c r="AJ61" s="78">
        <v>0</v>
      </c>
      <c r="AK61" s="76">
        <v>0</v>
      </c>
      <c r="AL61" s="76">
        <v>0</v>
      </c>
      <c r="AM61" s="76">
        <v>0</v>
      </c>
      <c r="AN61" s="76">
        <v>0</v>
      </c>
      <c r="AO61" s="78">
        <v>0</v>
      </c>
      <c r="AP61" s="76">
        <v>0</v>
      </c>
      <c r="AQ61" s="76">
        <v>0</v>
      </c>
      <c r="AR61" s="76">
        <v>0</v>
      </c>
      <c r="AS61" s="76">
        <v>0</v>
      </c>
      <c r="AT61" s="78">
        <v>0</v>
      </c>
      <c r="AU61" s="76">
        <v>0</v>
      </c>
      <c r="AV61" s="76">
        <v>0</v>
      </c>
      <c r="AW61" s="76">
        <v>0</v>
      </c>
      <c r="AX61" s="76">
        <v>0</v>
      </c>
      <c r="AY61" s="78">
        <v>0</v>
      </c>
      <c r="AZ61" s="76">
        <v>0</v>
      </c>
      <c r="BA61" s="76">
        <v>0</v>
      </c>
      <c r="BB61" s="76">
        <v>0</v>
      </c>
      <c r="BC61" s="76">
        <v>0</v>
      </c>
      <c r="BD61" s="16"/>
      <c r="BT61" s="35"/>
    </row>
    <row r="62" spans="1:72" s="37" customFormat="1" ht="78.75" x14ac:dyDescent="0.3">
      <c r="A62" s="39" t="s">
        <v>122</v>
      </c>
      <c r="B62" s="40" t="s">
        <v>319</v>
      </c>
      <c r="C62" s="41" t="s">
        <v>320</v>
      </c>
      <c r="D62" s="78">
        <v>0</v>
      </c>
      <c r="E62" s="78">
        <v>0</v>
      </c>
      <c r="F62" s="78">
        <f t="shared" si="18"/>
        <v>0</v>
      </c>
      <c r="G62" s="78">
        <f t="shared" si="18"/>
        <v>0</v>
      </c>
      <c r="H62" s="78">
        <f t="shared" si="18"/>
        <v>0</v>
      </c>
      <c r="I62" s="78">
        <f t="shared" si="18"/>
        <v>0</v>
      </c>
      <c r="J62" s="78">
        <v>0</v>
      </c>
      <c r="K62" s="78">
        <v>0</v>
      </c>
      <c r="L62" s="78">
        <v>0</v>
      </c>
      <c r="M62" s="78">
        <v>0</v>
      </c>
      <c r="N62" s="78">
        <f t="shared" si="20"/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6">
        <v>0</v>
      </c>
      <c r="U62" s="78">
        <v>0</v>
      </c>
      <c r="V62" s="78">
        <v>0</v>
      </c>
      <c r="W62" s="78">
        <v>0</v>
      </c>
      <c r="X62" s="78">
        <f t="shared" si="21"/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8">
        <f t="shared" si="19"/>
        <v>0</v>
      </c>
      <c r="AG62" s="78">
        <f t="shared" si="19"/>
        <v>0</v>
      </c>
      <c r="AH62" s="78">
        <f t="shared" si="19"/>
        <v>0</v>
      </c>
      <c r="AI62" s="78">
        <f t="shared" si="19"/>
        <v>0</v>
      </c>
      <c r="AJ62" s="78">
        <v>0</v>
      </c>
      <c r="AK62" s="76">
        <v>0</v>
      </c>
      <c r="AL62" s="76">
        <v>0</v>
      </c>
      <c r="AM62" s="76">
        <v>0</v>
      </c>
      <c r="AN62" s="76">
        <v>0</v>
      </c>
      <c r="AO62" s="78">
        <v>0</v>
      </c>
      <c r="AP62" s="76">
        <v>0</v>
      </c>
      <c r="AQ62" s="76">
        <v>0</v>
      </c>
      <c r="AR62" s="76">
        <v>0</v>
      </c>
      <c r="AS62" s="76">
        <v>0</v>
      </c>
      <c r="AT62" s="78">
        <v>0</v>
      </c>
      <c r="AU62" s="76">
        <v>0</v>
      </c>
      <c r="AV62" s="76">
        <v>0</v>
      </c>
      <c r="AW62" s="76">
        <v>0</v>
      </c>
      <c r="AX62" s="76">
        <v>0</v>
      </c>
      <c r="AY62" s="78">
        <v>0</v>
      </c>
      <c r="AZ62" s="76">
        <v>0</v>
      </c>
      <c r="BA62" s="76">
        <v>0</v>
      </c>
      <c r="BB62" s="76">
        <v>0</v>
      </c>
      <c r="BC62" s="76">
        <v>0</v>
      </c>
      <c r="BD62" s="16"/>
      <c r="BT62" s="35"/>
    </row>
    <row r="63" spans="1:72" s="37" customFormat="1" ht="63" x14ac:dyDescent="0.3">
      <c r="A63" s="39" t="s">
        <v>122</v>
      </c>
      <c r="B63" s="40" t="s">
        <v>321</v>
      </c>
      <c r="C63" s="41" t="s">
        <v>322</v>
      </c>
      <c r="D63" s="78">
        <v>0</v>
      </c>
      <c r="E63" s="78">
        <v>0</v>
      </c>
      <c r="F63" s="78">
        <f t="shared" si="18"/>
        <v>0</v>
      </c>
      <c r="G63" s="78">
        <f t="shared" si="18"/>
        <v>0</v>
      </c>
      <c r="H63" s="78">
        <f t="shared" si="18"/>
        <v>0</v>
      </c>
      <c r="I63" s="78">
        <f t="shared" si="18"/>
        <v>0</v>
      </c>
      <c r="J63" s="78">
        <v>0</v>
      </c>
      <c r="K63" s="78">
        <v>0</v>
      </c>
      <c r="L63" s="78">
        <v>0</v>
      </c>
      <c r="M63" s="78">
        <v>0</v>
      </c>
      <c r="N63" s="78">
        <f t="shared" si="20"/>
        <v>0</v>
      </c>
      <c r="O63" s="78">
        <v>0</v>
      </c>
      <c r="P63" s="78">
        <v>0</v>
      </c>
      <c r="Q63" s="78">
        <v>0</v>
      </c>
      <c r="R63" s="78">
        <v>0</v>
      </c>
      <c r="S63" s="78">
        <v>0</v>
      </c>
      <c r="T63" s="76">
        <v>0</v>
      </c>
      <c r="U63" s="78">
        <v>0</v>
      </c>
      <c r="V63" s="78">
        <v>0</v>
      </c>
      <c r="W63" s="78">
        <v>0</v>
      </c>
      <c r="X63" s="78">
        <f t="shared" si="21"/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</v>
      </c>
      <c r="AE63" s="78">
        <v>0</v>
      </c>
      <c r="AF63" s="78">
        <f t="shared" si="19"/>
        <v>0</v>
      </c>
      <c r="AG63" s="78">
        <f t="shared" si="19"/>
        <v>0</v>
      </c>
      <c r="AH63" s="78">
        <f t="shared" si="19"/>
        <v>0</v>
      </c>
      <c r="AI63" s="78">
        <f t="shared" si="19"/>
        <v>0</v>
      </c>
      <c r="AJ63" s="78">
        <v>0</v>
      </c>
      <c r="AK63" s="76">
        <v>0</v>
      </c>
      <c r="AL63" s="76">
        <v>0</v>
      </c>
      <c r="AM63" s="76">
        <v>0</v>
      </c>
      <c r="AN63" s="76">
        <v>0</v>
      </c>
      <c r="AO63" s="78">
        <v>0</v>
      </c>
      <c r="AP63" s="76">
        <v>0</v>
      </c>
      <c r="AQ63" s="76">
        <v>0</v>
      </c>
      <c r="AR63" s="76">
        <v>0</v>
      </c>
      <c r="AS63" s="76">
        <v>0</v>
      </c>
      <c r="AT63" s="78">
        <v>0</v>
      </c>
      <c r="AU63" s="76">
        <v>0</v>
      </c>
      <c r="AV63" s="76">
        <v>0</v>
      </c>
      <c r="AW63" s="76">
        <v>0</v>
      </c>
      <c r="AX63" s="76">
        <v>0</v>
      </c>
      <c r="AY63" s="78">
        <v>0</v>
      </c>
      <c r="AZ63" s="76">
        <v>0</v>
      </c>
      <c r="BA63" s="76">
        <v>0</v>
      </c>
      <c r="BB63" s="76">
        <v>0</v>
      </c>
      <c r="BC63" s="76">
        <v>0</v>
      </c>
      <c r="BD63" s="16"/>
      <c r="BT63" s="35"/>
    </row>
    <row r="64" spans="1:72" s="37" customFormat="1" ht="26.25" customHeight="1" x14ac:dyDescent="0.3">
      <c r="A64" s="46" t="s">
        <v>124</v>
      </c>
      <c r="B64" s="42" t="s">
        <v>125</v>
      </c>
      <c r="C64" s="46" t="s">
        <v>74</v>
      </c>
      <c r="D64" s="78">
        <f t="shared" ref="D64:BC64" si="22">D65+D66</f>
        <v>0</v>
      </c>
      <c r="E64" s="78">
        <f t="shared" si="22"/>
        <v>0</v>
      </c>
      <c r="F64" s="78">
        <f t="shared" si="22"/>
        <v>0</v>
      </c>
      <c r="G64" s="78">
        <f t="shared" si="22"/>
        <v>0</v>
      </c>
      <c r="H64" s="78">
        <f t="shared" si="22"/>
        <v>0</v>
      </c>
      <c r="I64" s="78">
        <f t="shared" si="22"/>
        <v>0</v>
      </c>
      <c r="J64" s="78">
        <f t="shared" si="22"/>
        <v>0</v>
      </c>
      <c r="K64" s="78">
        <f t="shared" si="22"/>
        <v>0</v>
      </c>
      <c r="L64" s="78">
        <f t="shared" si="22"/>
        <v>0</v>
      </c>
      <c r="M64" s="78">
        <f t="shared" si="22"/>
        <v>0</v>
      </c>
      <c r="N64" s="78">
        <f t="shared" si="22"/>
        <v>0</v>
      </c>
      <c r="O64" s="78">
        <f t="shared" si="22"/>
        <v>0</v>
      </c>
      <c r="P64" s="78">
        <f t="shared" si="22"/>
        <v>0</v>
      </c>
      <c r="Q64" s="78">
        <f t="shared" si="22"/>
        <v>0</v>
      </c>
      <c r="R64" s="78">
        <f t="shared" si="22"/>
        <v>0</v>
      </c>
      <c r="S64" s="78">
        <f t="shared" si="22"/>
        <v>0</v>
      </c>
      <c r="T64" s="78">
        <f t="shared" si="22"/>
        <v>0</v>
      </c>
      <c r="U64" s="78">
        <f t="shared" si="22"/>
        <v>0</v>
      </c>
      <c r="V64" s="78">
        <f t="shared" si="22"/>
        <v>0</v>
      </c>
      <c r="W64" s="78">
        <f t="shared" si="22"/>
        <v>0</v>
      </c>
      <c r="X64" s="78">
        <f t="shared" si="22"/>
        <v>0</v>
      </c>
      <c r="Y64" s="78">
        <f t="shared" si="22"/>
        <v>0</v>
      </c>
      <c r="Z64" s="78">
        <f t="shared" si="22"/>
        <v>0</v>
      </c>
      <c r="AA64" s="78">
        <f t="shared" si="22"/>
        <v>0</v>
      </c>
      <c r="AB64" s="78">
        <f t="shared" si="22"/>
        <v>0</v>
      </c>
      <c r="AC64" s="78">
        <f t="shared" si="22"/>
        <v>0</v>
      </c>
      <c r="AD64" s="78">
        <f t="shared" si="22"/>
        <v>0</v>
      </c>
      <c r="AE64" s="78">
        <f t="shared" si="22"/>
        <v>0</v>
      </c>
      <c r="AF64" s="78">
        <f t="shared" si="22"/>
        <v>0</v>
      </c>
      <c r="AG64" s="78">
        <f t="shared" si="22"/>
        <v>0</v>
      </c>
      <c r="AH64" s="78">
        <f t="shared" si="22"/>
        <v>0</v>
      </c>
      <c r="AI64" s="78">
        <f t="shared" si="22"/>
        <v>0</v>
      </c>
      <c r="AJ64" s="78">
        <f t="shared" si="22"/>
        <v>0</v>
      </c>
      <c r="AK64" s="78">
        <f t="shared" si="22"/>
        <v>0</v>
      </c>
      <c r="AL64" s="78">
        <f t="shared" si="22"/>
        <v>0</v>
      </c>
      <c r="AM64" s="78">
        <f t="shared" si="22"/>
        <v>0</v>
      </c>
      <c r="AN64" s="78">
        <f t="shared" si="22"/>
        <v>0</v>
      </c>
      <c r="AO64" s="78">
        <f t="shared" si="22"/>
        <v>0</v>
      </c>
      <c r="AP64" s="78">
        <f t="shared" si="22"/>
        <v>0</v>
      </c>
      <c r="AQ64" s="78">
        <f t="shared" si="22"/>
        <v>0</v>
      </c>
      <c r="AR64" s="78">
        <f t="shared" si="22"/>
        <v>0</v>
      </c>
      <c r="AS64" s="78">
        <f t="shared" si="22"/>
        <v>0</v>
      </c>
      <c r="AT64" s="78">
        <f t="shared" si="22"/>
        <v>0</v>
      </c>
      <c r="AU64" s="78">
        <f t="shared" si="22"/>
        <v>0</v>
      </c>
      <c r="AV64" s="78">
        <f t="shared" si="22"/>
        <v>0</v>
      </c>
      <c r="AW64" s="78">
        <f t="shared" si="22"/>
        <v>0</v>
      </c>
      <c r="AX64" s="78">
        <f t="shared" si="22"/>
        <v>0</v>
      </c>
      <c r="AY64" s="78">
        <f t="shared" si="22"/>
        <v>0</v>
      </c>
      <c r="AZ64" s="78">
        <f t="shared" si="22"/>
        <v>0</v>
      </c>
      <c r="BA64" s="78">
        <f t="shared" si="22"/>
        <v>0</v>
      </c>
      <c r="BB64" s="78">
        <f t="shared" si="22"/>
        <v>0</v>
      </c>
      <c r="BC64" s="78">
        <f t="shared" si="22"/>
        <v>0</v>
      </c>
      <c r="BD64" s="16"/>
      <c r="BT64" s="35"/>
    </row>
    <row r="65" spans="1:72" s="37" customFormat="1" ht="26.25" customHeight="1" x14ac:dyDescent="0.3">
      <c r="A65" s="46" t="s">
        <v>126</v>
      </c>
      <c r="B65" s="42" t="s">
        <v>127</v>
      </c>
      <c r="C65" s="46" t="s">
        <v>74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J65" s="78">
        <v>0</v>
      </c>
      <c r="K65" s="78">
        <v>0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8">
        <v>0</v>
      </c>
      <c r="AG65" s="78">
        <v>0</v>
      </c>
      <c r="AH65" s="78">
        <v>0</v>
      </c>
      <c r="AI65" s="78">
        <v>0</v>
      </c>
      <c r="AJ65" s="78">
        <v>0</v>
      </c>
      <c r="AK65" s="78">
        <v>0</v>
      </c>
      <c r="AL65" s="78">
        <v>0</v>
      </c>
      <c r="AM65" s="78">
        <v>0</v>
      </c>
      <c r="AN65" s="78">
        <v>0</v>
      </c>
      <c r="AO65" s="78">
        <v>0</v>
      </c>
      <c r="AP65" s="78">
        <v>0</v>
      </c>
      <c r="AQ65" s="78">
        <v>0</v>
      </c>
      <c r="AR65" s="78">
        <v>0</v>
      </c>
      <c r="AS65" s="78">
        <v>0</v>
      </c>
      <c r="AT65" s="78">
        <v>0</v>
      </c>
      <c r="AU65" s="78">
        <v>0</v>
      </c>
      <c r="AV65" s="78">
        <v>0</v>
      </c>
      <c r="AW65" s="78">
        <v>0</v>
      </c>
      <c r="AX65" s="78">
        <v>0</v>
      </c>
      <c r="AY65" s="78">
        <v>0</v>
      </c>
      <c r="AZ65" s="78">
        <v>0</v>
      </c>
      <c r="BA65" s="78">
        <v>0</v>
      </c>
      <c r="BB65" s="78">
        <v>0</v>
      </c>
      <c r="BC65" s="78">
        <v>0</v>
      </c>
      <c r="BD65" s="16"/>
      <c r="BT65" s="35"/>
    </row>
    <row r="66" spans="1:72" s="37" customFormat="1" ht="26.25" customHeight="1" x14ac:dyDescent="0.3">
      <c r="A66" s="46" t="s">
        <v>128</v>
      </c>
      <c r="B66" s="42" t="s">
        <v>129</v>
      </c>
      <c r="C66" s="46" t="s">
        <v>74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v>0</v>
      </c>
      <c r="K66" s="78">
        <v>0</v>
      </c>
      <c r="L66" s="78">
        <v>0</v>
      </c>
      <c r="M66" s="78">
        <v>0</v>
      </c>
      <c r="N66" s="78">
        <v>0</v>
      </c>
      <c r="O66" s="78">
        <v>0</v>
      </c>
      <c r="P66" s="78">
        <v>0</v>
      </c>
      <c r="Q66" s="78">
        <v>0</v>
      </c>
      <c r="R66" s="78">
        <v>0</v>
      </c>
      <c r="S66" s="78">
        <v>0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>
        <v>0</v>
      </c>
      <c r="AC66" s="78">
        <v>0</v>
      </c>
      <c r="AD66" s="78">
        <v>0</v>
      </c>
      <c r="AE66" s="78">
        <v>0</v>
      </c>
      <c r="AF66" s="78">
        <v>0</v>
      </c>
      <c r="AG66" s="78">
        <v>0</v>
      </c>
      <c r="AH66" s="78">
        <v>0</v>
      </c>
      <c r="AI66" s="78">
        <v>0</v>
      </c>
      <c r="AJ66" s="78">
        <v>0</v>
      </c>
      <c r="AK66" s="78">
        <v>0</v>
      </c>
      <c r="AL66" s="78">
        <v>0</v>
      </c>
      <c r="AM66" s="78">
        <v>0</v>
      </c>
      <c r="AN66" s="78">
        <v>0</v>
      </c>
      <c r="AO66" s="78">
        <v>0</v>
      </c>
      <c r="AP66" s="78">
        <v>0</v>
      </c>
      <c r="AQ66" s="78">
        <v>0</v>
      </c>
      <c r="AR66" s="78">
        <v>0</v>
      </c>
      <c r="AS66" s="78">
        <v>0</v>
      </c>
      <c r="AT66" s="78">
        <v>0</v>
      </c>
      <c r="AU66" s="78">
        <v>0</v>
      </c>
      <c r="AV66" s="78">
        <v>0</v>
      </c>
      <c r="AW66" s="78">
        <v>0</v>
      </c>
      <c r="AX66" s="78">
        <v>0</v>
      </c>
      <c r="AY66" s="78">
        <v>0</v>
      </c>
      <c r="AZ66" s="78">
        <v>0</v>
      </c>
      <c r="BA66" s="78">
        <v>0</v>
      </c>
      <c r="BB66" s="78">
        <v>0</v>
      </c>
      <c r="BC66" s="78">
        <v>0</v>
      </c>
      <c r="BD66" s="16"/>
      <c r="BT66" s="35"/>
    </row>
    <row r="67" spans="1:72" s="37" customFormat="1" ht="26.25" customHeight="1" x14ac:dyDescent="0.3">
      <c r="A67" s="46" t="s">
        <v>130</v>
      </c>
      <c r="B67" s="42" t="s">
        <v>131</v>
      </c>
      <c r="C67" s="46" t="s">
        <v>74</v>
      </c>
      <c r="D67" s="78">
        <f t="shared" ref="D67:BC67" si="23">D68+D72</f>
        <v>0</v>
      </c>
      <c r="E67" s="78">
        <f t="shared" si="23"/>
        <v>0</v>
      </c>
      <c r="F67" s="78">
        <f t="shared" si="23"/>
        <v>0</v>
      </c>
      <c r="G67" s="78">
        <f t="shared" si="23"/>
        <v>0</v>
      </c>
      <c r="H67" s="78">
        <f t="shared" si="23"/>
        <v>0</v>
      </c>
      <c r="I67" s="78">
        <f t="shared" si="23"/>
        <v>0</v>
      </c>
      <c r="J67" s="78">
        <f t="shared" si="23"/>
        <v>0</v>
      </c>
      <c r="K67" s="78">
        <f t="shared" si="23"/>
        <v>0</v>
      </c>
      <c r="L67" s="78">
        <f t="shared" si="23"/>
        <v>0</v>
      </c>
      <c r="M67" s="78">
        <f t="shared" si="23"/>
        <v>0</v>
      </c>
      <c r="N67" s="78">
        <f t="shared" si="23"/>
        <v>0</v>
      </c>
      <c r="O67" s="78">
        <f t="shared" si="23"/>
        <v>0</v>
      </c>
      <c r="P67" s="78">
        <f t="shared" si="23"/>
        <v>0</v>
      </c>
      <c r="Q67" s="78">
        <f t="shared" si="23"/>
        <v>0</v>
      </c>
      <c r="R67" s="78">
        <f t="shared" si="23"/>
        <v>0</v>
      </c>
      <c r="S67" s="78">
        <f t="shared" si="23"/>
        <v>0</v>
      </c>
      <c r="T67" s="78">
        <f t="shared" si="23"/>
        <v>0</v>
      </c>
      <c r="U67" s="78">
        <f t="shared" si="23"/>
        <v>0</v>
      </c>
      <c r="V67" s="78">
        <f t="shared" si="23"/>
        <v>0</v>
      </c>
      <c r="W67" s="78">
        <f t="shared" si="23"/>
        <v>0</v>
      </c>
      <c r="X67" s="78">
        <f t="shared" si="23"/>
        <v>0</v>
      </c>
      <c r="Y67" s="78">
        <f t="shared" si="23"/>
        <v>0</v>
      </c>
      <c r="Z67" s="78">
        <f t="shared" si="23"/>
        <v>0</v>
      </c>
      <c r="AA67" s="78">
        <f t="shared" si="23"/>
        <v>0</v>
      </c>
      <c r="AB67" s="78">
        <f t="shared" si="23"/>
        <v>0</v>
      </c>
      <c r="AC67" s="78">
        <f t="shared" si="23"/>
        <v>0</v>
      </c>
      <c r="AD67" s="78">
        <f t="shared" si="23"/>
        <v>0</v>
      </c>
      <c r="AE67" s="78">
        <f t="shared" si="23"/>
        <v>0</v>
      </c>
      <c r="AF67" s="78">
        <f t="shared" si="23"/>
        <v>0</v>
      </c>
      <c r="AG67" s="78">
        <f t="shared" si="23"/>
        <v>0</v>
      </c>
      <c r="AH67" s="78">
        <f t="shared" si="23"/>
        <v>0</v>
      </c>
      <c r="AI67" s="78">
        <f t="shared" si="23"/>
        <v>0</v>
      </c>
      <c r="AJ67" s="78">
        <f t="shared" si="23"/>
        <v>0</v>
      </c>
      <c r="AK67" s="78">
        <f t="shared" si="23"/>
        <v>0</v>
      </c>
      <c r="AL67" s="78">
        <f t="shared" si="23"/>
        <v>0</v>
      </c>
      <c r="AM67" s="78">
        <f t="shared" si="23"/>
        <v>0</v>
      </c>
      <c r="AN67" s="78">
        <f t="shared" si="23"/>
        <v>0</v>
      </c>
      <c r="AO67" s="78">
        <f t="shared" si="23"/>
        <v>0</v>
      </c>
      <c r="AP67" s="78">
        <f t="shared" si="23"/>
        <v>0</v>
      </c>
      <c r="AQ67" s="78">
        <f t="shared" si="23"/>
        <v>0</v>
      </c>
      <c r="AR67" s="78">
        <f t="shared" si="23"/>
        <v>0</v>
      </c>
      <c r="AS67" s="78">
        <f t="shared" si="23"/>
        <v>0</v>
      </c>
      <c r="AT67" s="78">
        <f t="shared" si="23"/>
        <v>0</v>
      </c>
      <c r="AU67" s="78">
        <f t="shared" si="23"/>
        <v>0</v>
      </c>
      <c r="AV67" s="78">
        <f t="shared" si="23"/>
        <v>0</v>
      </c>
      <c r="AW67" s="78">
        <f t="shared" si="23"/>
        <v>0</v>
      </c>
      <c r="AX67" s="78">
        <f t="shared" si="23"/>
        <v>0</v>
      </c>
      <c r="AY67" s="78">
        <f t="shared" si="23"/>
        <v>0</v>
      </c>
      <c r="AZ67" s="78">
        <f t="shared" si="23"/>
        <v>0</v>
      </c>
      <c r="BA67" s="78">
        <f t="shared" si="23"/>
        <v>0</v>
      </c>
      <c r="BB67" s="78">
        <f t="shared" si="23"/>
        <v>0</v>
      </c>
      <c r="BC67" s="78">
        <f t="shared" si="23"/>
        <v>0</v>
      </c>
      <c r="BD67" s="16"/>
      <c r="BT67" s="35"/>
    </row>
    <row r="68" spans="1:72" s="37" customFormat="1" ht="26.25" customHeight="1" x14ac:dyDescent="0.3">
      <c r="A68" s="46" t="s">
        <v>132</v>
      </c>
      <c r="B68" s="77" t="s">
        <v>133</v>
      </c>
      <c r="C68" s="46" t="s">
        <v>74</v>
      </c>
      <c r="D68" s="78">
        <f t="shared" ref="D68:BC68" si="24">D69+D70+D71</f>
        <v>0</v>
      </c>
      <c r="E68" s="78">
        <f t="shared" si="24"/>
        <v>0</v>
      </c>
      <c r="F68" s="78">
        <f t="shared" si="24"/>
        <v>0</v>
      </c>
      <c r="G68" s="78">
        <f t="shared" si="24"/>
        <v>0</v>
      </c>
      <c r="H68" s="78">
        <f t="shared" si="24"/>
        <v>0</v>
      </c>
      <c r="I68" s="78">
        <f t="shared" si="24"/>
        <v>0</v>
      </c>
      <c r="J68" s="78">
        <f t="shared" si="24"/>
        <v>0</v>
      </c>
      <c r="K68" s="78">
        <f t="shared" si="24"/>
        <v>0</v>
      </c>
      <c r="L68" s="78">
        <f t="shared" si="24"/>
        <v>0</v>
      </c>
      <c r="M68" s="78">
        <f t="shared" si="24"/>
        <v>0</v>
      </c>
      <c r="N68" s="78">
        <f t="shared" si="24"/>
        <v>0</v>
      </c>
      <c r="O68" s="78">
        <f t="shared" si="24"/>
        <v>0</v>
      </c>
      <c r="P68" s="78">
        <f t="shared" si="24"/>
        <v>0</v>
      </c>
      <c r="Q68" s="78">
        <f t="shared" si="24"/>
        <v>0</v>
      </c>
      <c r="R68" s="78">
        <f t="shared" si="24"/>
        <v>0</v>
      </c>
      <c r="S68" s="78">
        <f t="shared" si="24"/>
        <v>0</v>
      </c>
      <c r="T68" s="78">
        <f t="shared" si="24"/>
        <v>0</v>
      </c>
      <c r="U68" s="78">
        <f t="shared" si="24"/>
        <v>0</v>
      </c>
      <c r="V68" s="78">
        <f t="shared" si="24"/>
        <v>0</v>
      </c>
      <c r="W68" s="78">
        <f t="shared" si="24"/>
        <v>0</v>
      </c>
      <c r="X68" s="78">
        <f t="shared" si="24"/>
        <v>0</v>
      </c>
      <c r="Y68" s="78">
        <f t="shared" si="24"/>
        <v>0</v>
      </c>
      <c r="Z68" s="78">
        <f t="shared" si="24"/>
        <v>0</v>
      </c>
      <c r="AA68" s="78">
        <f t="shared" si="24"/>
        <v>0</v>
      </c>
      <c r="AB68" s="78">
        <f t="shared" si="24"/>
        <v>0</v>
      </c>
      <c r="AC68" s="78">
        <f t="shared" si="24"/>
        <v>0</v>
      </c>
      <c r="AD68" s="78">
        <f t="shared" si="24"/>
        <v>0</v>
      </c>
      <c r="AE68" s="78">
        <f t="shared" si="24"/>
        <v>0</v>
      </c>
      <c r="AF68" s="78">
        <f t="shared" si="24"/>
        <v>0</v>
      </c>
      <c r="AG68" s="78">
        <f t="shared" si="24"/>
        <v>0</v>
      </c>
      <c r="AH68" s="78">
        <f t="shared" si="24"/>
        <v>0</v>
      </c>
      <c r="AI68" s="78">
        <f t="shared" si="24"/>
        <v>0</v>
      </c>
      <c r="AJ68" s="78">
        <f t="shared" si="24"/>
        <v>0</v>
      </c>
      <c r="AK68" s="78">
        <f t="shared" si="24"/>
        <v>0</v>
      </c>
      <c r="AL68" s="78">
        <f t="shared" si="24"/>
        <v>0</v>
      </c>
      <c r="AM68" s="78">
        <f t="shared" si="24"/>
        <v>0</v>
      </c>
      <c r="AN68" s="78">
        <f t="shared" si="24"/>
        <v>0</v>
      </c>
      <c r="AO68" s="78">
        <f t="shared" si="24"/>
        <v>0</v>
      </c>
      <c r="AP68" s="78">
        <f t="shared" si="24"/>
        <v>0</v>
      </c>
      <c r="AQ68" s="78">
        <f t="shared" si="24"/>
        <v>0</v>
      </c>
      <c r="AR68" s="78">
        <f t="shared" si="24"/>
        <v>0</v>
      </c>
      <c r="AS68" s="78">
        <f t="shared" si="24"/>
        <v>0</v>
      </c>
      <c r="AT68" s="78">
        <f t="shared" si="24"/>
        <v>0</v>
      </c>
      <c r="AU68" s="78">
        <f t="shared" si="24"/>
        <v>0</v>
      </c>
      <c r="AV68" s="78">
        <f t="shared" si="24"/>
        <v>0</v>
      </c>
      <c r="AW68" s="78">
        <f t="shared" si="24"/>
        <v>0</v>
      </c>
      <c r="AX68" s="78">
        <f t="shared" si="24"/>
        <v>0</v>
      </c>
      <c r="AY68" s="78">
        <f t="shared" si="24"/>
        <v>0</v>
      </c>
      <c r="AZ68" s="78">
        <f t="shared" si="24"/>
        <v>0</v>
      </c>
      <c r="BA68" s="78">
        <f t="shared" si="24"/>
        <v>0</v>
      </c>
      <c r="BB68" s="78">
        <f t="shared" si="24"/>
        <v>0</v>
      </c>
      <c r="BC68" s="78">
        <f t="shared" si="24"/>
        <v>0</v>
      </c>
      <c r="BD68" s="16"/>
      <c r="BT68" s="35"/>
    </row>
    <row r="69" spans="1:72" s="37" customFormat="1" ht="26.25" customHeight="1" x14ac:dyDescent="0.3">
      <c r="A69" s="46" t="s">
        <v>132</v>
      </c>
      <c r="B69" s="42" t="s">
        <v>134</v>
      </c>
      <c r="C69" s="46" t="s">
        <v>74</v>
      </c>
      <c r="D69" s="78">
        <v>0</v>
      </c>
      <c r="E69" s="78">
        <v>0</v>
      </c>
      <c r="F69" s="78">
        <v>0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v>0</v>
      </c>
      <c r="M69" s="78">
        <v>0</v>
      </c>
      <c r="N69" s="78">
        <v>0</v>
      </c>
      <c r="O69" s="78">
        <v>0</v>
      </c>
      <c r="P69" s="78">
        <v>0</v>
      </c>
      <c r="Q69" s="78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8">
        <v>0</v>
      </c>
      <c r="AG69" s="78">
        <v>0</v>
      </c>
      <c r="AH69" s="78">
        <v>0</v>
      </c>
      <c r="AI69" s="78">
        <v>0</v>
      </c>
      <c r="AJ69" s="78">
        <v>0</v>
      </c>
      <c r="AK69" s="78">
        <v>0</v>
      </c>
      <c r="AL69" s="78">
        <v>0</v>
      </c>
      <c r="AM69" s="78">
        <v>0</v>
      </c>
      <c r="AN69" s="78">
        <v>0</v>
      </c>
      <c r="AO69" s="78">
        <v>0</v>
      </c>
      <c r="AP69" s="78">
        <v>0</v>
      </c>
      <c r="AQ69" s="78">
        <v>0</v>
      </c>
      <c r="AR69" s="78">
        <v>0</v>
      </c>
      <c r="AS69" s="78">
        <v>0</v>
      </c>
      <c r="AT69" s="78">
        <v>0</v>
      </c>
      <c r="AU69" s="78">
        <v>0</v>
      </c>
      <c r="AV69" s="78">
        <v>0</v>
      </c>
      <c r="AW69" s="78">
        <v>0</v>
      </c>
      <c r="AX69" s="78">
        <v>0</v>
      </c>
      <c r="AY69" s="78">
        <v>0</v>
      </c>
      <c r="AZ69" s="78">
        <v>0</v>
      </c>
      <c r="BA69" s="78">
        <v>0</v>
      </c>
      <c r="BB69" s="78">
        <v>0</v>
      </c>
      <c r="BC69" s="78">
        <v>0</v>
      </c>
      <c r="BD69" s="16"/>
      <c r="BT69" s="35"/>
    </row>
    <row r="70" spans="1:72" s="37" customFormat="1" ht="26.25" customHeight="1" x14ac:dyDescent="0.3">
      <c r="A70" s="46" t="s">
        <v>132</v>
      </c>
      <c r="B70" s="42" t="s">
        <v>135</v>
      </c>
      <c r="C70" s="46" t="s">
        <v>74</v>
      </c>
      <c r="D70" s="78">
        <v>0</v>
      </c>
      <c r="E70" s="78">
        <v>0</v>
      </c>
      <c r="F70" s="78">
        <v>0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8">
        <v>0</v>
      </c>
      <c r="T70" s="78">
        <v>0</v>
      </c>
      <c r="U70" s="78">
        <v>0</v>
      </c>
      <c r="V70" s="78">
        <v>0</v>
      </c>
      <c r="W70" s="78">
        <v>0</v>
      </c>
      <c r="X70" s="78">
        <v>0</v>
      </c>
      <c r="Y70" s="78"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0</v>
      </c>
      <c r="AE70" s="78">
        <v>0</v>
      </c>
      <c r="AF70" s="78">
        <v>0</v>
      </c>
      <c r="AG70" s="78">
        <v>0</v>
      </c>
      <c r="AH70" s="78">
        <v>0</v>
      </c>
      <c r="AI70" s="78">
        <v>0</v>
      </c>
      <c r="AJ70" s="78">
        <v>0</v>
      </c>
      <c r="AK70" s="78">
        <v>0</v>
      </c>
      <c r="AL70" s="78">
        <v>0</v>
      </c>
      <c r="AM70" s="78">
        <v>0</v>
      </c>
      <c r="AN70" s="78">
        <v>0</v>
      </c>
      <c r="AO70" s="78">
        <v>0</v>
      </c>
      <c r="AP70" s="78">
        <v>0</v>
      </c>
      <c r="AQ70" s="78">
        <v>0</v>
      </c>
      <c r="AR70" s="78">
        <v>0</v>
      </c>
      <c r="AS70" s="78">
        <v>0</v>
      </c>
      <c r="AT70" s="78">
        <v>0</v>
      </c>
      <c r="AU70" s="78">
        <v>0</v>
      </c>
      <c r="AV70" s="78">
        <v>0</v>
      </c>
      <c r="AW70" s="78">
        <v>0</v>
      </c>
      <c r="AX70" s="78">
        <v>0</v>
      </c>
      <c r="AY70" s="78">
        <v>0</v>
      </c>
      <c r="AZ70" s="78">
        <v>0</v>
      </c>
      <c r="BA70" s="78">
        <v>0</v>
      </c>
      <c r="BB70" s="78">
        <v>0</v>
      </c>
      <c r="BC70" s="78">
        <v>0</v>
      </c>
      <c r="BD70" s="16"/>
      <c r="BT70" s="35"/>
    </row>
    <row r="71" spans="1:72" s="37" customFormat="1" ht="26.25" customHeight="1" x14ac:dyDescent="0.3">
      <c r="A71" s="46" t="s">
        <v>132</v>
      </c>
      <c r="B71" s="42" t="s">
        <v>136</v>
      </c>
      <c r="C71" s="46" t="s">
        <v>74</v>
      </c>
      <c r="D71" s="78">
        <v>0</v>
      </c>
      <c r="E71" s="78">
        <v>0</v>
      </c>
      <c r="F71" s="78">
        <v>0</v>
      </c>
      <c r="G71" s="78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v>0</v>
      </c>
      <c r="N71" s="78">
        <v>0</v>
      </c>
      <c r="O71" s="78">
        <v>0</v>
      </c>
      <c r="P71" s="78">
        <v>0</v>
      </c>
      <c r="Q71" s="78">
        <v>0</v>
      </c>
      <c r="R71" s="78">
        <v>0</v>
      </c>
      <c r="S71" s="78">
        <v>0</v>
      </c>
      <c r="T71" s="78">
        <v>0</v>
      </c>
      <c r="U71" s="78">
        <v>0</v>
      </c>
      <c r="V71" s="78">
        <v>0</v>
      </c>
      <c r="W71" s="78">
        <v>0</v>
      </c>
      <c r="X71" s="78">
        <v>0</v>
      </c>
      <c r="Y71" s="78">
        <v>0</v>
      </c>
      <c r="Z71" s="78">
        <v>0</v>
      </c>
      <c r="AA71" s="78">
        <v>0</v>
      </c>
      <c r="AB71" s="78">
        <v>0</v>
      </c>
      <c r="AC71" s="78">
        <v>0</v>
      </c>
      <c r="AD71" s="78">
        <v>0</v>
      </c>
      <c r="AE71" s="78">
        <v>0</v>
      </c>
      <c r="AF71" s="78">
        <v>0</v>
      </c>
      <c r="AG71" s="78">
        <v>0</v>
      </c>
      <c r="AH71" s="78">
        <v>0</v>
      </c>
      <c r="AI71" s="78">
        <v>0</v>
      </c>
      <c r="AJ71" s="78">
        <v>0</v>
      </c>
      <c r="AK71" s="78">
        <v>0</v>
      </c>
      <c r="AL71" s="78">
        <v>0</v>
      </c>
      <c r="AM71" s="78">
        <v>0</v>
      </c>
      <c r="AN71" s="78">
        <v>0</v>
      </c>
      <c r="AO71" s="78">
        <v>0</v>
      </c>
      <c r="AP71" s="78">
        <v>0</v>
      </c>
      <c r="AQ71" s="78">
        <v>0</v>
      </c>
      <c r="AR71" s="78">
        <v>0</v>
      </c>
      <c r="AS71" s="78">
        <v>0</v>
      </c>
      <c r="AT71" s="78">
        <v>0</v>
      </c>
      <c r="AU71" s="78">
        <v>0</v>
      </c>
      <c r="AV71" s="78">
        <v>0</v>
      </c>
      <c r="AW71" s="78">
        <v>0</v>
      </c>
      <c r="AX71" s="78">
        <v>0</v>
      </c>
      <c r="AY71" s="78">
        <v>0</v>
      </c>
      <c r="AZ71" s="78">
        <v>0</v>
      </c>
      <c r="BA71" s="78">
        <v>0</v>
      </c>
      <c r="BB71" s="78">
        <v>0</v>
      </c>
      <c r="BC71" s="78">
        <v>0</v>
      </c>
      <c r="BD71" s="16"/>
      <c r="BT71" s="35"/>
    </row>
    <row r="72" spans="1:72" s="37" customFormat="1" ht="26.25" customHeight="1" x14ac:dyDescent="0.3">
      <c r="A72" s="46" t="s">
        <v>137</v>
      </c>
      <c r="B72" s="42" t="s">
        <v>133</v>
      </c>
      <c r="C72" s="46" t="s">
        <v>74</v>
      </c>
      <c r="D72" s="78">
        <f t="shared" ref="D72:BC72" si="25">D73+D74+D75</f>
        <v>0</v>
      </c>
      <c r="E72" s="78">
        <f t="shared" si="25"/>
        <v>0</v>
      </c>
      <c r="F72" s="78">
        <f t="shared" si="25"/>
        <v>0</v>
      </c>
      <c r="G72" s="78">
        <f t="shared" si="25"/>
        <v>0</v>
      </c>
      <c r="H72" s="78">
        <f t="shared" si="25"/>
        <v>0</v>
      </c>
      <c r="I72" s="78">
        <f t="shared" si="25"/>
        <v>0</v>
      </c>
      <c r="J72" s="78">
        <f t="shared" si="25"/>
        <v>0</v>
      </c>
      <c r="K72" s="78">
        <f t="shared" si="25"/>
        <v>0</v>
      </c>
      <c r="L72" s="78">
        <f t="shared" si="25"/>
        <v>0</v>
      </c>
      <c r="M72" s="78">
        <f t="shared" si="25"/>
        <v>0</v>
      </c>
      <c r="N72" s="78">
        <f t="shared" si="25"/>
        <v>0</v>
      </c>
      <c r="O72" s="78">
        <f t="shared" si="25"/>
        <v>0</v>
      </c>
      <c r="P72" s="78">
        <f t="shared" si="25"/>
        <v>0</v>
      </c>
      <c r="Q72" s="79">
        <f t="shared" si="25"/>
        <v>0</v>
      </c>
      <c r="R72" s="78">
        <f t="shared" si="25"/>
        <v>0</v>
      </c>
      <c r="S72" s="79">
        <f t="shared" si="25"/>
        <v>0</v>
      </c>
      <c r="T72" s="78">
        <f t="shared" si="25"/>
        <v>0</v>
      </c>
      <c r="U72" s="78">
        <f t="shared" si="25"/>
        <v>0</v>
      </c>
      <c r="V72" s="78">
        <f t="shared" si="25"/>
        <v>0</v>
      </c>
      <c r="W72" s="78">
        <f t="shared" si="25"/>
        <v>0</v>
      </c>
      <c r="X72" s="78">
        <f t="shared" si="25"/>
        <v>0</v>
      </c>
      <c r="Y72" s="78">
        <f t="shared" si="25"/>
        <v>0</v>
      </c>
      <c r="Z72" s="78">
        <f t="shared" si="25"/>
        <v>0</v>
      </c>
      <c r="AA72" s="78">
        <f t="shared" si="25"/>
        <v>0</v>
      </c>
      <c r="AB72" s="78">
        <f t="shared" si="25"/>
        <v>0</v>
      </c>
      <c r="AC72" s="78">
        <f t="shared" si="25"/>
        <v>0</v>
      </c>
      <c r="AD72" s="78">
        <f t="shared" si="25"/>
        <v>0</v>
      </c>
      <c r="AE72" s="78">
        <f t="shared" si="25"/>
        <v>0</v>
      </c>
      <c r="AF72" s="78">
        <f t="shared" si="25"/>
        <v>0</v>
      </c>
      <c r="AG72" s="78">
        <f t="shared" si="25"/>
        <v>0</v>
      </c>
      <c r="AH72" s="78">
        <f t="shared" si="25"/>
        <v>0</v>
      </c>
      <c r="AI72" s="78">
        <f t="shared" si="25"/>
        <v>0</v>
      </c>
      <c r="AJ72" s="78">
        <f t="shared" si="25"/>
        <v>0</v>
      </c>
      <c r="AK72" s="78">
        <f t="shared" si="25"/>
        <v>0</v>
      </c>
      <c r="AL72" s="78">
        <f t="shared" si="25"/>
        <v>0</v>
      </c>
      <c r="AM72" s="78">
        <f t="shared" si="25"/>
        <v>0</v>
      </c>
      <c r="AN72" s="78">
        <f t="shared" si="25"/>
        <v>0</v>
      </c>
      <c r="AO72" s="78">
        <f t="shared" si="25"/>
        <v>0</v>
      </c>
      <c r="AP72" s="78">
        <f t="shared" si="25"/>
        <v>0</v>
      </c>
      <c r="AQ72" s="78">
        <f t="shared" si="25"/>
        <v>0</v>
      </c>
      <c r="AR72" s="78">
        <f t="shared" si="25"/>
        <v>0</v>
      </c>
      <c r="AS72" s="78">
        <f t="shared" si="25"/>
        <v>0</v>
      </c>
      <c r="AT72" s="78">
        <f t="shared" si="25"/>
        <v>0</v>
      </c>
      <c r="AU72" s="78">
        <f t="shared" si="25"/>
        <v>0</v>
      </c>
      <c r="AV72" s="78">
        <f t="shared" si="25"/>
        <v>0</v>
      </c>
      <c r="AW72" s="78">
        <f t="shared" si="25"/>
        <v>0</v>
      </c>
      <c r="AX72" s="78">
        <f t="shared" si="25"/>
        <v>0</v>
      </c>
      <c r="AY72" s="78">
        <f t="shared" si="25"/>
        <v>0</v>
      </c>
      <c r="AZ72" s="78">
        <f t="shared" si="25"/>
        <v>0</v>
      </c>
      <c r="BA72" s="78">
        <f t="shared" si="25"/>
        <v>0</v>
      </c>
      <c r="BB72" s="78">
        <f t="shared" si="25"/>
        <v>0</v>
      </c>
      <c r="BC72" s="78">
        <f t="shared" si="25"/>
        <v>0</v>
      </c>
      <c r="BD72" s="16"/>
      <c r="BT72" s="35"/>
    </row>
    <row r="73" spans="1:72" s="37" customFormat="1" ht="26.25" customHeight="1" x14ac:dyDescent="0.3">
      <c r="A73" s="46" t="s">
        <v>137</v>
      </c>
      <c r="B73" s="42" t="s">
        <v>134</v>
      </c>
      <c r="C73" s="46" t="s">
        <v>74</v>
      </c>
      <c r="D73" s="76">
        <v>0</v>
      </c>
      <c r="E73" s="76">
        <v>0</v>
      </c>
      <c r="F73" s="76">
        <v>0</v>
      </c>
      <c r="G73" s="76">
        <v>0</v>
      </c>
      <c r="H73" s="76">
        <v>0</v>
      </c>
      <c r="I73" s="76">
        <v>0</v>
      </c>
      <c r="J73" s="76">
        <v>0</v>
      </c>
      <c r="K73" s="76">
        <v>0</v>
      </c>
      <c r="L73" s="76">
        <v>0</v>
      </c>
      <c r="M73" s="76">
        <v>0</v>
      </c>
      <c r="N73" s="76">
        <v>0</v>
      </c>
      <c r="O73" s="76">
        <v>0</v>
      </c>
      <c r="P73" s="76">
        <v>0</v>
      </c>
      <c r="Q73" s="76">
        <v>0</v>
      </c>
      <c r="R73" s="76">
        <v>0</v>
      </c>
      <c r="S73" s="76">
        <v>0</v>
      </c>
      <c r="T73" s="76">
        <v>0</v>
      </c>
      <c r="U73" s="76">
        <v>0</v>
      </c>
      <c r="V73" s="76">
        <v>0</v>
      </c>
      <c r="W73" s="76">
        <v>0</v>
      </c>
      <c r="X73" s="76">
        <v>0</v>
      </c>
      <c r="Y73" s="76">
        <v>0</v>
      </c>
      <c r="Z73" s="76">
        <v>0</v>
      </c>
      <c r="AA73" s="76">
        <v>0</v>
      </c>
      <c r="AB73" s="76">
        <v>0</v>
      </c>
      <c r="AC73" s="76">
        <v>0</v>
      </c>
      <c r="AD73" s="76">
        <v>0</v>
      </c>
      <c r="AE73" s="76">
        <v>0</v>
      </c>
      <c r="AF73" s="76">
        <v>0</v>
      </c>
      <c r="AG73" s="76">
        <v>0</v>
      </c>
      <c r="AH73" s="76">
        <v>0</v>
      </c>
      <c r="AI73" s="76">
        <v>0</v>
      </c>
      <c r="AJ73" s="76">
        <v>0</v>
      </c>
      <c r="AK73" s="76">
        <v>0</v>
      </c>
      <c r="AL73" s="76">
        <v>0</v>
      </c>
      <c r="AM73" s="76">
        <v>0</v>
      </c>
      <c r="AN73" s="76">
        <v>0</v>
      </c>
      <c r="AO73" s="76">
        <v>0</v>
      </c>
      <c r="AP73" s="76">
        <v>0</v>
      </c>
      <c r="AQ73" s="76">
        <v>0</v>
      </c>
      <c r="AR73" s="76">
        <v>0</v>
      </c>
      <c r="AS73" s="76">
        <v>0</v>
      </c>
      <c r="AT73" s="76">
        <v>0</v>
      </c>
      <c r="AU73" s="76">
        <v>0</v>
      </c>
      <c r="AV73" s="76">
        <v>0</v>
      </c>
      <c r="AW73" s="76">
        <v>0</v>
      </c>
      <c r="AX73" s="76">
        <v>0</v>
      </c>
      <c r="AY73" s="76">
        <v>0</v>
      </c>
      <c r="AZ73" s="76">
        <v>0</v>
      </c>
      <c r="BA73" s="76">
        <v>0</v>
      </c>
      <c r="BB73" s="76">
        <v>0</v>
      </c>
      <c r="BC73" s="76">
        <v>0</v>
      </c>
      <c r="BD73" s="16"/>
      <c r="BT73" s="35"/>
    </row>
    <row r="74" spans="1:72" s="37" customFormat="1" ht="26.25" customHeight="1" x14ac:dyDescent="0.3">
      <c r="A74" s="46" t="s">
        <v>137</v>
      </c>
      <c r="B74" s="42" t="s">
        <v>135</v>
      </c>
      <c r="C74" s="46" t="s">
        <v>74</v>
      </c>
      <c r="D74" s="76">
        <v>0</v>
      </c>
      <c r="E74" s="76">
        <v>0</v>
      </c>
      <c r="F74" s="76">
        <v>0</v>
      </c>
      <c r="G74" s="76">
        <v>0</v>
      </c>
      <c r="H74" s="76">
        <v>0</v>
      </c>
      <c r="I74" s="76">
        <v>0</v>
      </c>
      <c r="J74" s="76">
        <v>0</v>
      </c>
      <c r="K74" s="76">
        <v>0</v>
      </c>
      <c r="L74" s="76">
        <v>0</v>
      </c>
      <c r="M74" s="76">
        <v>0</v>
      </c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76">
        <v>0</v>
      </c>
      <c r="T74" s="76">
        <v>0</v>
      </c>
      <c r="U74" s="76">
        <v>0</v>
      </c>
      <c r="V74" s="76">
        <v>0</v>
      </c>
      <c r="W74" s="76">
        <v>0</v>
      </c>
      <c r="X74" s="76">
        <v>0</v>
      </c>
      <c r="Y74" s="76">
        <v>0</v>
      </c>
      <c r="Z74" s="76">
        <v>0</v>
      </c>
      <c r="AA74" s="76">
        <v>0</v>
      </c>
      <c r="AB74" s="76">
        <v>0</v>
      </c>
      <c r="AC74" s="76">
        <v>0</v>
      </c>
      <c r="AD74" s="76">
        <v>0</v>
      </c>
      <c r="AE74" s="76">
        <v>0</v>
      </c>
      <c r="AF74" s="76">
        <v>0</v>
      </c>
      <c r="AG74" s="76">
        <v>0</v>
      </c>
      <c r="AH74" s="76">
        <v>0</v>
      </c>
      <c r="AI74" s="76">
        <v>0</v>
      </c>
      <c r="AJ74" s="76">
        <v>0</v>
      </c>
      <c r="AK74" s="76">
        <v>0</v>
      </c>
      <c r="AL74" s="76">
        <v>0</v>
      </c>
      <c r="AM74" s="76">
        <v>0</v>
      </c>
      <c r="AN74" s="76">
        <v>0</v>
      </c>
      <c r="AO74" s="76">
        <v>0</v>
      </c>
      <c r="AP74" s="76">
        <v>0</v>
      </c>
      <c r="AQ74" s="76">
        <v>0</v>
      </c>
      <c r="AR74" s="76">
        <v>0</v>
      </c>
      <c r="AS74" s="76">
        <v>0</v>
      </c>
      <c r="AT74" s="76">
        <v>0</v>
      </c>
      <c r="AU74" s="76">
        <v>0</v>
      </c>
      <c r="AV74" s="76">
        <v>0</v>
      </c>
      <c r="AW74" s="76">
        <v>0</v>
      </c>
      <c r="AX74" s="76">
        <v>0</v>
      </c>
      <c r="AY74" s="76">
        <v>0</v>
      </c>
      <c r="AZ74" s="76">
        <v>0</v>
      </c>
      <c r="BA74" s="76">
        <v>0</v>
      </c>
      <c r="BB74" s="76">
        <v>0</v>
      </c>
      <c r="BC74" s="76">
        <v>0</v>
      </c>
      <c r="BD74" s="16"/>
      <c r="BT74" s="35"/>
    </row>
    <row r="75" spans="1:72" s="37" customFormat="1" ht="26.25" customHeight="1" x14ac:dyDescent="0.3">
      <c r="A75" s="46" t="s">
        <v>137</v>
      </c>
      <c r="B75" s="42" t="s">
        <v>136</v>
      </c>
      <c r="C75" s="46" t="s">
        <v>74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9">
        <v>0</v>
      </c>
      <c r="R75" s="78">
        <v>0</v>
      </c>
      <c r="S75" s="79">
        <v>0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0</v>
      </c>
      <c r="AE75" s="78">
        <v>0</v>
      </c>
      <c r="AF75" s="78">
        <v>0</v>
      </c>
      <c r="AG75" s="78">
        <v>0</v>
      </c>
      <c r="AH75" s="78">
        <v>0</v>
      </c>
      <c r="AI75" s="78">
        <v>0</v>
      </c>
      <c r="AJ75" s="78">
        <v>0</v>
      </c>
      <c r="AK75" s="78">
        <v>0</v>
      </c>
      <c r="AL75" s="78">
        <v>0</v>
      </c>
      <c r="AM75" s="78">
        <v>0</v>
      </c>
      <c r="AN75" s="78">
        <v>0</v>
      </c>
      <c r="AO75" s="78">
        <v>0</v>
      </c>
      <c r="AP75" s="78">
        <v>0</v>
      </c>
      <c r="AQ75" s="78">
        <v>0</v>
      </c>
      <c r="AR75" s="78">
        <v>0</v>
      </c>
      <c r="AS75" s="78">
        <v>0</v>
      </c>
      <c r="AT75" s="78">
        <v>0</v>
      </c>
      <c r="AU75" s="78">
        <v>0</v>
      </c>
      <c r="AV75" s="78">
        <v>0</v>
      </c>
      <c r="AW75" s="78">
        <v>0</v>
      </c>
      <c r="AX75" s="78">
        <v>0</v>
      </c>
      <c r="AY75" s="78">
        <v>0</v>
      </c>
      <c r="AZ75" s="78">
        <v>0</v>
      </c>
      <c r="BA75" s="78">
        <v>0</v>
      </c>
      <c r="BB75" s="78">
        <v>0</v>
      </c>
      <c r="BC75" s="78">
        <v>0</v>
      </c>
      <c r="BD75" s="16"/>
      <c r="BT75" s="35"/>
    </row>
    <row r="76" spans="1:72" s="37" customFormat="1" ht="26.25" customHeight="1" x14ac:dyDescent="0.3">
      <c r="A76" s="46" t="s">
        <v>138</v>
      </c>
      <c r="B76" s="42" t="s">
        <v>139</v>
      </c>
      <c r="C76" s="46" t="s">
        <v>74</v>
      </c>
      <c r="D76" s="78">
        <f t="shared" ref="D76:BC76" si="26">D77+D78</f>
        <v>0.24354153704617795</v>
      </c>
      <c r="E76" s="78">
        <f t="shared" si="26"/>
        <v>1.0053564099999999</v>
      </c>
      <c r="F76" s="78">
        <f t="shared" si="26"/>
        <v>6.7479120000000004E-2</v>
      </c>
      <c r="G76" s="78">
        <f t="shared" si="26"/>
        <v>0.49884662000000002</v>
      </c>
      <c r="H76" s="78">
        <f t="shared" si="26"/>
        <v>0.41755428</v>
      </c>
      <c r="I76" s="78">
        <f t="shared" si="26"/>
        <v>2.1476389999999956E-2</v>
      </c>
      <c r="J76" s="78">
        <f t="shared" si="26"/>
        <v>0</v>
      </c>
      <c r="K76" s="78">
        <f t="shared" si="26"/>
        <v>0</v>
      </c>
      <c r="L76" s="78">
        <f t="shared" si="26"/>
        <v>0</v>
      </c>
      <c r="M76" s="78">
        <f t="shared" si="26"/>
        <v>0</v>
      </c>
      <c r="N76" s="78">
        <f t="shared" si="26"/>
        <v>0</v>
      </c>
      <c r="O76" s="78">
        <f t="shared" si="26"/>
        <v>0</v>
      </c>
      <c r="P76" s="78">
        <f t="shared" si="26"/>
        <v>0</v>
      </c>
      <c r="Q76" s="79">
        <f t="shared" si="26"/>
        <v>0</v>
      </c>
      <c r="R76" s="78">
        <f t="shared" si="26"/>
        <v>0</v>
      </c>
      <c r="S76" s="79">
        <f t="shared" si="26"/>
        <v>0</v>
      </c>
      <c r="T76" s="78">
        <f t="shared" si="26"/>
        <v>0.91455540999999996</v>
      </c>
      <c r="U76" s="78">
        <f t="shared" si="26"/>
        <v>6.7479120000000004E-2</v>
      </c>
      <c r="V76" s="78">
        <f t="shared" si="26"/>
        <v>0.40804562</v>
      </c>
      <c r="W76" s="78">
        <f t="shared" si="26"/>
        <v>0.41755428</v>
      </c>
      <c r="X76" s="78">
        <f t="shared" si="26"/>
        <v>2.1476389999999956E-2</v>
      </c>
      <c r="Y76" s="78">
        <f t="shared" si="26"/>
        <v>9.0801000000000007E-2</v>
      </c>
      <c r="Z76" s="78">
        <f t="shared" si="26"/>
        <v>0</v>
      </c>
      <c r="AA76" s="78">
        <f t="shared" si="26"/>
        <v>9.0801000000000007E-2</v>
      </c>
      <c r="AB76" s="78">
        <f t="shared" si="26"/>
        <v>0</v>
      </c>
      <c r="AC76" s="78">
        <f t="shared" si="26"/>
        <v>0</v>
      </c>
      <c r="AD76" s="78">
        <f t="shared" si="26"/>
        <v>27.05890313399275</v>
      </c>
      <c r="AE76" s="78">
        <f t="shared" si="26"/>
        <v>31.535149839999999</v>
      </c>
      <c r="AF76" s="78">
        <f t="shared" si="26"/>
        <v>31.458339840000001</v>
      </c>
      <c r="AG76" s="78">
        <f t="shared" si="26"/>
        <v>4.5700000000000003E-3</v>
      </c>
      <c r="AH76" s="78">
        <f t="shared" si="26"/>
        <v>7.2239999999999999E-2</v>
      </c>
      <c r="AI76" s="78">
        <f t="shared" si="26"/>
        <v>0</v>
      </c>
      <c r="AJ76" s="78">
        <f t="shared" si="26"/>
        <v>7.6810000000000003E-2</v>
      </c>
      <c r="AK76" s="78">
        <f t="shared" si="26"/>
        <v>0</v>
      </c>
      <c r="AL76" s="78">
        <f t="shared" si="26"/>
        <v>4.5700000000000003E-3</v>
      </c>
      <c r="AM76" s="78">
        <f t="shared" si="26"/>
        <v>7.2239999999999999E-2</v>
      </c>
      <c r="AN76" s="78">
        <f t="shared" si="26"/>
        <v>0</v>
      </c>
      <c r="AO76" s="78">
        <f t="shared" si="26"/>
        <v>0</v>
      </c>
      <c r="AP76" s="78">
        <f t="shared" si="26"/>
        <v>0</v>
      </c>
      <c r="AQ76" s="78">
        <f t="shared" si="26"/>
        <v>0</v>
      </c>
      <c r="AR76" s="78">
        <f t="shared" si="26"/>
        <v>0</v>
      </c>
      <c r="AS76" s="78">
        <f t="shared" si="26"/>
        <v>0</v>
      </c>
      <c r="AT76" s="78">
        <f t="shared" si="26"/>
        <v>0</v>
      </c>
      <c r="AU76" s="78">
        <f t="shared" si="26"/>
        <v>0</v>
      </c>
      <c r="AV76" s="78">
        <f t="shared" si="26"/>
        <v>0</v>
      </c>
      <c r="AW76" s="78">
        <f t="shared" si="26"/>
        <v>0</v>
      </c>
      <c r="AX76" s="78">
        <f t="shared" si="26"/>
        <v>0</v>
      </c>
      <c r="AY76" s="78">
        <f t="shared" si="26"/>
        <v>31.458339840000001</v>
      </c>
      <c r="AZ76" s="78">
        <f t="shared" si="26"/>
        <v>31.458339840000001</v>
      </c>
      <c r="BA76" s="78">
        <f t="shared" si="26"/>
        <v>0</v>
      </c>
      <c r="BB76" s="78">
        <f t="shared" si="26"/>
        <v>0</v>
      </c>
      <c r="BC76" s="78">
        <f t="shared" si="26"/>
        <v>0</v>
      </c>
      <c r="BD76" s="16"/>
      <c r="BT76" s="35"/>
    </row>
    <row r="77" spans="1:72" s="37" customFormat="1" ht="26.25" customHeight="1" x14ac:dyDescent="0.3">
      <c r="A77" s="46" t="s">
        <v>140</v>
      </c>
      <c r="B77" s="42" t="s">
        <v>141</v>
      </c>
      <c r="C77" s="46" t="s">
        <v>74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v>0</v>
      </c>
      <c r="N77" s="78">
        <v>0</v>
      </c>
      <c r="O77" s="78">
        <v>0</v>
      </c>
      <c r="P77" s="78">
        <v>0</v>
      </c>
      <c r="Q77" s="79">
        <v>0</v>
      </c>
      <c r="R77" s="78">
        <v>0</v>
      </c>
      <c r="S77" s="79">
        <v>0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>
        <v>0</v>
      </c>
      <c r="AC77" s="78">
        <v>0</v>
      </c>
      <c r="AD77" s="78">
        <v>0</v>
      </c>
      <c r="AE77" s="78">
        <v>0</v>
      </c>
      <c r="AF77" s="78">
        <v>0</v>
      </c>
      <c r="AG77" s="78">
        <v>0</v>
      </c>
      <c r="AH77" s="78">
        <v>0</v>
      </c>
      <c r="AI77" s="78">
        <v>0</v>
      </c>
      <c r="AJ77" s="78">
        <v>0</v>
      </c>
      <c r="AK77" s="78">
        <v>0</v>
      </c>
      <c r="AL77" s="78">
        <v>0</v>
      </c>
      <c r="AM77" s="78">
        <v>0</v>
      </c>
      <c r="AN77" s="78">
        <v>0</v>
      </c>
      <c r="AO77" s="78">
        <v>0</v>
      </c>
      <c r="AP77" s="78">
        <v>0</v>
      </c>
      <c r="AQ77" s="78">
        <v>0</v>
      </c>
      <c r="AR77" s="78">
        <v>0</v>
      </c>
      <c r="AS77" s="78">
        <v>0</v>
      </c>
      <c r="AT77" s="78">
        <v>0</v>
      </c>
      <c r="AU77" s="78">
        <v>0</v>
      </c>
      <c r="AV77" s="78">
        <v>0</v>
      </c>
      <c r="AW77" s="78">
        <v>0</v>
      </c>
      <c r="AX77" s="78">
        <v>0</v>
      </c>
      <c r="AY77" s="78">
        <v>0</v>
      </c>
      <c r="AZ77" s="78">
        <v>0</v>
      </c>
      <c r="BA77" s="78">
        <v>0</v>
      </c>
      <c r="BB77" s="78">
        <v>0</v>
      </c>
      <c r="BC77" s="78">
        <v>0</v>
      </c>
      <c r="BD77" s="16"/>
      <c r="BT77" s="35"/>
    </row>
    <row r="78" spans="1:72" s="37" customFormat="1" ht="26.25" customHeight="1" x14ac:dyDescent="0.3">
      <c r="A78" s="46" t="s">
        <v>142</v>
      </c>
      <c r="B78" s="42" t="s">
        <v>143</v>
      </c>
      <c r="C78" s="46" t="s">
        <v>74</v>
      </c>
      <c r="D78" s="78">
        <f>SUM(D79:D86)</f>
        <v>0.24354153704617795</v>
      </c>
      <c r="E78" s="78">
        <f t="shared" ref="E78:BC78" si="27">SUM(E79:E86)</f>
        <v>1.0053564099999999</v>
      </c>
      <c r="F78" s="78">
        <f t="shared" si="27"/>
        <v>6.7479120000000004E-2</v>
      </c>
      <c r="G78" s="78">
        <f t="shared" si="27"/>
        <v>0.49884662000000002</v>
      </c>
      <c r="H78" s="78">
        <f t="shared" si="27"/>
        <v>0.41755428</v>
      </c>
      <c r="I78" s="78">
        <f t="shared" si="27"/>
        <v>2.1476389999999956E-2</v>
      </c>
      <c r="J78" s="78">
        <f t="shared" si="27"/>
        <v>0</v>
      </c>
      <c r="K78" s="78">
        <f t="shared" si="27"/>
        <v>0</v>
      </c>
      <c r="L78" s="78">
        <f t="shared" si="27"/>
        <v>0</v>
      </c>
      <c r="M78" s="78">
        <f t="shared" si="27"/>
        <v>0</v>
      </c>
      <c r="N78" s="78">
        <f t="shared" si="27"/>
        <v>0</v>
      </c>
      <c r="O78" s="78">
        <f t="shared" si="27"/>
        <v>0</v>
      </c>
      <c r="P78" s="78">
        <f t="shared" si="27"/>
        <v>0</v>
      </c>
      <c r="Q78" s="78">
        <f t="shared" si="27"/>
        <v>0</v>
      </c>
      <c r="R78" s="78">
        <f t="shared" si="27"/>
        <v>0</v>
      </c>
      <c r="S78" s="78">
        <f t="shared" si="27"/>
        <v>0</v>
      </c>
      <c r="T78" s="78">
        <f t="shared" si="27"/>
        <v>0.91455540999999996</v>
      </c>
      <c r="U78" s="78">
        <f t="shared" si="27"/>
        <v>6.7479120000000004E-2</v>
      </c>
      <c r="V78" s="78">
        <f t="shared" si="27"/>
        <v>0.40804562</v>
      </c>
      <c r="W78" s="78">
        <f t="shared" si="27"/>
        <v>0.41755428</v>
      </c>
      <c r="X78" s="78">
        <f t="shared" si="27"/>
        <v>2.1476389999999956E-2</v>
      </c>
      <c r="Y78" s="78">
        <f t="shared" si="27"/>
        <v>9.0801000000000007E-2</v>
      </c>
      <c r="Z78" s="78">
        <f t="shared" si="27"/>
        <v>0</v>
      </c>
      <c r="AA78" s="78">
        <f t="shared" si="27"/>
        <v>9.0801000000000007E-2</v>
      </c>
      <c r="AB78" s="78">
        <f t="shared" si="27"/>
        <v>0</v>
      </c>
      <c r="AC78" s="78">
        <f t="shared" si="27"/>
        <v>0</v>
      </c>
      <c r="AD78" s="78">
        <f t="shared" si="27"/>
        <v>27.05890313399275</v>
      </c>
      <c r="AE78" s="78">
        <f t="shared" si="27"/>
        <v>31.535149839999999</v>
      </c>
      <c r="AF78" s="78">
        <f t="shared" si="27"/>
        <v>31.458339840000001</v>
      </c>
      <c r="AG78" s="78">
        <f t="shared" si="27"/>
        <v>4.5700000000000003E-3</v>
      </c>
      <c r="AH78" s="78">
        <f t="shared" si="27"/>
        <v>7.2239999999999999E-2</v>
      </c>
      <c r="AI78" s="78">
        <f t="shared" si="27"/>
        <v>0</v>
      </c>
      <c r="AJ78" s="78">
        <f t="shared" si="27"/>
        <v>7.6810000000000003E-2</v>
      </c>
      <c r="AK78" s="78">
        <f t="shared" si="27"/>
        <v>0</v>
      </c>
      <c r="AL78" s="78">
        <f t="shared" si="27"/>
        <v>4.5700000000000003E-3</v>
      </c>
      <c r="AM78" s="78">
        <f t="shared" si="27"/>
        <v>7.2239999999999999E-2</v>
      </c>
      <c r="AN78" s="78">
        <f t="shared" si="27"/>
        <v>0</v>
      </c>
      <c r="AO78" s="78">
        <f t="shared" si="27"/>
        <v>0</v>
      </c>
      <c r="AP78" s="78">
        <f t="shared" si="27"/>
        <v>0</v>
      </c>
      <c r="AQ78" s="78">
        <f t="shared" si="27"/>
        <v>0</v>
      </c>
      <c r="AR78" s="78">
        <f t="shared" si="27"/>
        <v>0</v>
      </c>
      <c r="AS78" s="78">
        <f t="shared" si="27"/>
        <v>0</v>
      </c>
      <c r="AT78" s="78">
        <f t="shared" si="27"/>
        <v>0</v>
      </c>
      <c r="AU78" s="78">
        <f t="shared" si="27"/>
        <v>0</v>
      </c>
      <c r="AV78" s="78">
        <f t="shared" si="27"/>
        <v>0</v>
      </c>
      <c r="AW78" s="78">
        <f t="shared" si="27"/>
        <v>0</v>
      </c>
      <c r="AX78" s="78">
        <f t="shared" si="27"/>
        <v>0</v>
      </c>
      <c r="AY78" s="78">
        <f t="shared" si="27"/>
        <v>31.458339840000001</v>
      </c>
      <c r="AZ78" s="78">
        <f t="shared" si="27"/>
        <v>31.458339840000001</v>
      </c>
      <c r="BA78" s="78">
        <f t="shared" si="27"/>
        <v>0</v>
      </c>
      <c r="BB78" s="78">
        <f t="shared" si="27"/>
        <v>0</v>
      </c>
      <c r="BC78" s="78">
        <f t="shared" si="27"/>
        <v>0</v>
      </c>
      <c r="BD78" s="16"/>
      <c r="BT78" s="35"/>
    </row>
    <row r="79" spans="1:72" s="37" customFormat="1" ht="26.25" customHeight="1" x14ac:dyDescent="0.3">
      <c r="A79" s="39" t="s">
        <v>142</v>
      </c>
      <c r="B79" s="40" t="s">
        <v>323</v>
      </c>
      <c r="C79" s="41" t="s">
        <v>324</v>
      </c>
      <c r="D79" s="78">
        <v>0</v>
      </c>
      <c r="E79" s="78">
        <v>0</v>
      </c>
      <c r="F79" s="78">
        <f t="shared" ref="F79:I86" si="28">K79+P79+U79+Z79</f>
        <v>0</v>
      </c>
      <c r="G79" s="78">
        <f t="shared" si="28"/>
        <v>0</v>
      </c>
      <c r="H79" s="78">
        <f t="shared" si="28"/>
        <v>0</v>
      </c>
      <c r="I79" s="78">
        <f t="shared" si="28"/>
        <v>0</v>
      </c>
      <c r="J79" s="78">
        <v>0</v>
      </c>
      <c r="K79" s="78">
        <v>0</v>
      </c>
      <c r="L79" s="78">
        <v>0</v>
      </c>
      <c r="M79" s="78">
        <v>0</v>
      </c>
      <c r="N79" s="78">
        <f>J79-M79-L79-K79</f>
        <v>0</v>
      </c>
      <c r="O79" s="78">
        <v>0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  <c r="W79" s="78">
        <v>0</v>
      </c>
      <c r="X79" s="78">
        <f>T79-U79-V79-W79</f>
        <v>0</v>
      </c>
      <c r="Y79" s="78">
        <v>0</v>
      </c>
      <c r="Z79" s="78">
        <v>0</v>
      </c>
      <c r="AA79" s="78">
        <v>0</v>
      </c>
      <c r="AB79" s="78">
        <v>0</v>
      </c>
      <c r="AC79" s="78">
        <v>0</v>
      </c>
      <c r="AD79" s="78">
        <v>0</v>
      </c>
      <c r="AE79" s="78">
        <v>0</v>
      </c>
      <c r="AF79" s="78">
        <f t="shared" ref="AF79:AI86" si="29">AK79+AP79+AU79+AZ79</f>
        <v>0</v>
      </c>
      <c r="AG79" s="78">
        <f t="shared" si="29"/>
        <v>0</v>
      </c>
      <c r="AH79" s="78">
        <f t="shared" si="29"/>
        <v>0</v>
      </c>
      <c r="AI79" s="78">
        <f t="shared" si="29"/>
        <v>0</v>
      </c>
      <c r="AJ79" s="78">
        <v>0</v>
      </c>
      <c r="AK79" s="76">
        <v>0</v>
      </c>
      <c r="AL79" s="76">
        <v>0</v>
      </c>
      <c r="AM79" s="76">
        <v>0</v>
      </c>
      <c r="AN79" s="76">
        <v>0</v>
      </c>
      <c r="AO79" s="78">
        <v>0</v>
      </c>
      <c r="AP79" s="76">
        <v>0</v>
      </c>
      <c r="AQ79" s="76">
        <v>0</v>
      </c>
      <c r="AR79" s="76">
        <v>0</v>
      </c>
      <c r="AS79" s="76">
        <v>0</v>
      </c>
      <c r="AT79" s="78">
        <v>0</v>
      </c>
      <c r="AU79" s="76">
        <v>0</v>
      </c>
      <c r="AV79" s="76">
        <v>0</v>
      </c>
      <c r="AW79" s="76">
        <v>0</v>
      </c>
      <c r="AX79" s="76">
        <v>0</v>
      </c>
      <c r="AY79" s="78">
        <v>0</v>
      </c>
      <c r="AZ79" s="76">
        <v>0</v>
      </c>
      <c r="BA79" s="76">
        <v>0</v>
      </c>
      <c r="BB79" s="76">
        <v>0</v>
      </c>
      <c r="BC79" s="76">
        <v>0</v>
      </c>
      <c r="BD79" s="16"/>
      <c r="BT79" s="35"/>
    </row>
    <row r="80" spans="1:72" s="37" customFormat="1" ht="26.25" customHeight="1" x14ac:dyDescent="0.3">
      <c r="A80" s="39" t="s">
        <v>142</v>
      </c>
      <c r="B80" s="40" t="s">
        <v>325</v>
      </c>
      <c r="C80" s="41" t="s">
        <v>326</v>
      </c>
      <c r="D80" s="78">
        <v>0.11256362813546292</v>
      </c>
      <c r="E80" s="78">
        <v>9.0801000000000007E-2</v>
      </c>
      <c r="F80" s="78">
        <f t="shared" si="28"/>
        <v>0</v>
      </c>
      <c r="G80" s="78">
        <f t="shared" si="28"/>
        <v>9.0801000000000007E-2</v>
      </c>
      <c r="H80" s="78">
        <f t="shared" si="28"/>
        <v>0</v>
      </c>
      <c r="I80" s="78">
        <f t="shared" si="28"/>
        <v>0</v>
      </c>
      <c r="J80" s="78">
        <v>0</v>
      </c>
      <c r="K80" s="78">
        <v>0</v>
      </c>
      <c r="L80" s="78">
        <v>0</v>
      </c>
      <c r="M80" s="78">
        <v>0</v>
      </c>
      <c r="N80" s="78">
        <f>J80-M80-L80-K80</f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78">
        <f>T80-U80-V80-W80</f>
        <v>0</v>
      </c>
      <c r="Y80" s="78">
        <v>9.0801000000000007E-2</v>
      </c>
      <c r="Z80" s="78">
        <v>0</v>
      </c>
      <c r="AA80" s="78">
        <v>9.0801000000000007E-2</v>
      </c>
      <c r="AB80" s="78">
        <v>0</v>
      </c>
      <c r="AC80" s="78">
        <v>0</v>
      </c>
      <c r="AD80" s="78">
        <v>9.0963023446219107E-2</v>
      </c>
      <c r="AE80" s="78">
        <v>7.6810000000000003E-2</v>
      </c>
      <c r="AF80" s="78">
        <f t="shared" si="29"/>
        <v>0</v>
      </c>
      <c r="AG80" s="78">
        <f t="shared" si="29"/>
        <v>4.5700000000000003E-3</v>
      </c>
      <c r="AH80" s="78">
        <f t="shared" si="29"/>
        <v>7.2239999999999999E-2</v>
      </c>
      <c r="AI80" s="78">
        <f t="shared" si="29"/>
        <v>0</v>
      </c>
      <c r="AJ80" s="78">
        <v>7.6810000000000003E-2</v>
      </c>
      <c r="AK80" s="76">
        <v>0</v>
      </c>
      <c r="AL80" s="76">
        <v>4.5700000000000003E-3</v>
      </c>
      <c r="AM80" s="76">
        <v>7.2239999999999999E-2</v>
      </c>
      <c r="AN80" s="76">
        <v>0</v>
      </c>
      <c r="AO80" s="78">
        <v>0</v>
      </c>
      <c r="AP80" s="76">
        <v>0</v>
      </c>
      <c r="AQ80" s="76">
        <v>0</v>
      </c>
      <c r="AR80" s="76">
        <v>0</v>
      </c>
      <c r="AS80" s="76">
        <v>0</v>
      </c>
      <c r="AT80" s="78">
        <v>0</v>
      </c>
      <c r="AU80" s="76">
        <v>0</v>
      </c>
      <c r="AV80" s="76">
        <v>0</v>
      </c>
      <c r="AW80" s="76">
        <v>0</v>
      </c>
      <c r="AX80" s="76">
        <v>0</v>
      </c>
      <c r="AY80" s="78">
        <v>0</v>
      </c>
      <c r="AZ80" s="76">
        <v>0</v>
      </c>
      <c r="BA80" s="76">
        <v>0</v>
      </c>
      <c r="BB80" s="76">
        <v>0</v>
      </c>
      <c r="BC80" s="76">
        <v>0</v>
      </c>
      <c r="BD80" s="16"/>
      <c r="BT80" s="35"/>
    </row>
    <row r="81" spans="1:72" s="37" customFormat="1" ht="90" customHeight="1" x14ac:dyDescent="0.3">
      <c r="A81" s="39" t="s">
        <v>142</v>
      </c>
      <c r="B81" s="40" t="s">
        <v>327</v>
      </c>
      <c r="C81" s="41" t="s">
        <v>328</v>
      </c>
      <c r="D81" s="78">
        <v>0</v>
      </c>
      <c r="E81" s="78">
        <v>0</v>
      </c>
      <c r="F81" s="78">
        <f t="shared" si="28"/>
        <v>0</v>
      </c>
      <c r="G81" s="78">
        <f t="shared" si="28"/>
        <v>0</v>
      </c>
      <c r="H81" s="78">
        <f t="shared" si="28"/>
        <v>0</v>
      </c>
      <c r="I81" s="78">
        <f t="shared" si="28"/>
        <v>0</v>
      </c>
      <c r="J81" s="78">
        <v>0</v>
      </c>
      <c r="K81" s="78">
        <v>0</v>
      </c>
      <c r="L81" s="78">
        <v>0</v>
      </c>
      <c r="M81" s="78">
        <v>0</v>
      </c>
      <c r="N81" s="78">
        <f t="shared" ref="N81:N85" si="30">J81-M81-L81-K81</f>
        <v>0</v>
      </c>
      <c r="O81" s="78">
        <v>0</v>
      </c>
      <c r="P81" s="78">
        <v>0</v>
      </c>
      <c r="Q81" s="78">
        <v>0</v>
      </c>
      <c r="R81" s="78">
        <v>0</v>
      </c>
      <c r="S81" s="78">
        <v>0</v>
      </c>
      <c r="T81" s="78">
        <v>0</v>
      </c>
      <c r="U81" s="78">
        <v>0</v>
      </c>
      <c r="V81" s="78">
        <v>0</v>
      </c>
      <c r="W81" s="78">
        <v>0</v>
      </c>
      <c r="X81" s="78">
        <f t="shared" ref="X81:X85" si="31">T81-U81-V81-W81</f>
        <v>0</v>
      </c>
      <c r="Y81" s="78">
        <v>0</v>
      </c>
      <c r="Z81" s="78">
        <v>0</v>
      </c>
      <c r="AA81" s="78">
        <v>0</v>
      </c>
      <c r="AB81" s="78">
        <v>0</v>
      </c>
      <c r="AC81" s="78">
        <v>0</v>
      </c>
      <c r="AD81" s="78">
        <v>15.300743432827684</v>
      </c>
      <c r="AE81" s="78">
        <v>31.458339840000001</v>
      </c>
      <c r="AF81" s="78">
        <f t="shared" si="29"/>
        <v>31.458339840000001</v>
      </c>
      <c r="AG81" s="78">
        <f t="shared" si="29"/>
        <v>0</v>
      </c>
      <c r="AH81" s="78">
        <f t="shared" si="29"/>
        <v>0</v>
      </c>
      <c r="AI81" s="78">
        <f t="shared" si="29"/>
        <v>0</v>
      </c>
      <c r="AJ81" s="78">
        <v>0</v>
      </c>
      <c r="AK81" s="76">
        <v>0</v>
      </c>
      <c r="AL81" s="76">
        <v>0</v>
      </c>
      <c r="AM81" s="76">
        <v>0</v>
      </c>
      <c r="AN81" s="76">
        <v>0</v>
      </c>
      <c r="AO81" s="78">
        <v>0</v>
      </c>
      <c r="AP81" s="76">
        <v>0</v>
      </c>
      <c r="AQ81" s="76">
        <v>0</v>
      </c>
      <c r="AR81" s="76">
        <v>0</v>
      </c>
      <c r="AS81" s="76">
        <v>0</v>
      </c>
      <c r="AT81" s="78">
        <v>0</v>
      </c>
      <c r="AU81" s="76">
        <v>0</v>
      </c>
      <c r="AV81" s="76">
        <v>0</v>
      </c>
      <c r="AW81" s="76">
        <v>0</v>
      </c>
      <c r="AX81" s="76">
        <v>0</v>
      </c>
      <c r="AY81" s="78">
        <v>31.458339840000001</v>
      </c>
      <c r="AZ81" s="76">
        <f>AY81</f>
        <v>31.458339840000001</v>
      </c>
      <c r="BA81" s="76">
        <v>0</v>
      </c>
      <c r="BB81" s="76">
        <v>0</v>
      </c>
      <c r="BC81" s="76">
        <v>0</v>
      </c>
      <c r="BD81" s="16"/>
      <c r="BT81" s="35"/>
    </row>
    <row r="82" spans="1:72" s="37" customFormat="1" ht="26.25" customHeight="1" x14ac:dyDescent="0.3">
      <c r="A82" s="39" t="s">
        <v>142</v>
      </c>
      <c r="B82" s="40" t="s">
        <v>329</v>
      </c>
      <c r="C82" s="41" t="s">
        <v>330</v>
      </c>
      <c r="D82" s="78">
        <v>9.2659608910715049E-2</v>
      </c>
      <c r="E82" s="78">
        <v>0</v>
      </c>
      <c r="F82" s="78">
        <f t="shared" si="28"/>
        <v>0</v>
      </c>
      <c r="G82" s="78">
        <f t="shared" si="28"/>
        <v>0</v>
      </c>
      <c r="H82" s="78">
        <f t="shared" si="28"/>
        <v>0</v>
      </c>
      <c r="I82" s="78">
        <f t="shared" si="28"/>
        <v>0</v>
      </c>
      <c r="J82" s="78">
        <v>0</v>
      </c>
      <c r="K82" s="78">
        <v>0</v>
      </c>
      <c r="L82" s="78">
        <v>0</v>
      </c>
      <c r="M82" s="78">
        <v>0</v>
      </c>
      <c r="N82" s="78">
        <f t="shared" si="30"/>
        <v>0</v>
      </c>
      <c r="O82" s="78">
        <v>0</v>
      </c>
      <c r="P82" s="78">
        <v>0</v>
      </c>
      <c r="Q82" s="78">
        <v>0</v>
      </c>
      <c r="R82" s="78">
        <v>0</v>
      </c>
      <c r="S82" s="78">
        <v>0</v>
      </c>
      <c r="T82" s="78">
        <v>0</v>
      </c>
      <c r="U82" s="78">
        <v>0</v>
      </c>
      <c r="V82" s="78">
        <v>0</v>
      </c>
      <c r="W82" s="78">
        <v>0</v>
      </c>
      <c r="X82" s="78">
        <f t="shared" si="31"/>
        <v>0</v>
      </c>
      <c r="Y82" s="78">
        <v>0</v>
      </c>
      <c r="Z82" s="78">
        <v>0</v>
      </c>
      <c r="AA82" s="78">
        <v>0</v>
      </c>
      <c r="AB82" s="78">
        <v>0</v>
      </c>
      <c r="AC82" s="78">
        <v>0</v>
      </c>
      <c r="AD82" s="78">
        <v>7.7216340758929206E-2</v>
      </c>
      <c r="AE82" s="78">
        <v>0</v>
      </c>
      <c r="AF82" s="78">
        <f t="shared" si="29"/>
        <v>0</v>
      </c>
      <c r="AG82" s="78">
        <f t="shared" si="29"/>
        <v>0</v>
      </c>
      <c r="AH82" s="78">
        <f t="shared" si="29"/>
        <v>0</v>
      </c>
      <c r="AI82" s="78">
        <f t="shared" si="29"/>
        <v>0</v>
      </c>
      <c r="AJ82" s="78">
        <v>0</v>
      </c>
      <c r="AK82" s="76">
        <v>0</v>
      </c>
      <c r="AL82" s="76">
        <v>0</v>
      </c>
      <c r="AM82" s="76">
        <v>0</v>
      </c>
      <c r="AN82" s="76">
        <v>0</v>
      </c>
      <c r="AO82" s="78">
        <v>0</v>
      </c>
      <c r="AP82" s="76">
        <v>0</v>
      </c>
      <c r="AQ82" s="76">
        <v>0</v>
      </c>
      <c r="AR82" s="76">
        <v>0</v>
      </c>
      <c r="AS82" s="76">
        <v>0</v>
      </c>
      <c r="AT82" s="78">
        <v>0</v>
      </c>
      <c r="AU82" s="76">
        <v>0</v>
      </c>
      <c r="AV82" s="76">
        <v>0</v>
      </c>
      <c r="AW82" s="76">
        <v>0</v>
      </c>
      <c r="AX82" s="76">
        <v>0</v>
      </c>
      <c r="AY82" s="78">
        <v>0</v>
      </c>
      <c r="AZ82" s="76">
        <v>0</v>
      </c>
      <c r="BA82" s="76">
        <v>0</v>
      </c>
      <c r="BB82" s="76">
        <v>0</v>
      </c>
      <c r="BC82" s="76">
        <v>0</v>
      </c>
      <c r="BD82" s="16"/>
      <c r="BT82" s="35"/>
    </row>
    <row r="83" spans="1:72" s="37" customFormat="1" ht="26.25" customHeight="1" x14ac:dyDescent="0.3">
      <c r="A83" s="39" t="s">
        <v>142</v>
      </c>
      <c r="B83" s="40" t="s">
        <v>331</v>
      </c>
      <c r="C83" s="41" t="s">
        <v>332</v>
      </c>
      <c r="D83" s="78">
        <v>3.83183E-2</v>
      </c>
      <c r="E83" s="78">
        <v>0</v>
      </c>
      <c r="F83" s="78">
        <f t="shared" si="28"/>
        <v>0</v>
      </c>
      <c r="G83" s="78">
        <f t="shared" si="28"/>
        <v>0</v>
      </c>
      <c r="H83" s="78">
        <f t="shared" si="28"/>
        <v>0</v>
      </c>
      <c r="I83" s="78">
        <f t="shared" si="28"/>
        <v>0</v>
      </c>
      <c r="J83" s="78">
        <v>0</v>
      </c>
      <c r="K83" s="78">
        <v>0</v>
      </c>
      <c r="L83" s="78">
        <v>0</v>
      </c>
      <c r="M83" s="78">
        <v>0</v>
      </c>
      <c r="N83" s="78">
        <f t="shared" si="30"/>
        <v>0</v>
      </c>
      <c r="O83" s="78">
        <v>0</v>
      </c>
      <c r="P83" s="78">
        <v>0</v>
      </c>
      <c r="Q83" s="78">
        <v>0</v>
      </c>
      <c r="R83" s="78">
        <v>0</v>
      </c>
      <c r="S83" s="78">
        <v>0</v>
      </c>
      <c r="T83" s="78">
        <v>0</v>
      </c>
      <c r="U83" s="78">
        <v>0</v>
      </c>
      <c r="V83" s="78">
        <v>0</v>
      </c>
      <c r="W83" s="78">
        <v>0</v>
      </c>
      <c r="X83" s="78">
        <f t="shared" si="31"/>
        <v>0</v>
      </c>
      <c r="Y83" s="78">
        <v>0</v>
      </c>
      <c r="Z83" s="78">
        <v>0</v>
      </c>
      <c r="AA83" s="78">
        <v>0</v>
      </c>
      <c r="AB83" s="78">
        <v>0</v>
      </c>
      <c r="AC83" s="78">
        <v>0</v>
      </c>
      <c r="AD83" s="78">
        <v>6.1803905166585702</v>
      </c>
      <c r="AE83" s="78">
        <v>0</v>
      </c>
      <c r="AF83" s="78">
        <f t="shared" si="29"/>
        <v>0</v>
      </c>
      <c r="AG83" s="78">
        <f t="shared" si="29"/>
        <v>0</v>
      </c>
      <c r="AH83" s="78">
        <f t="shared" si="29"/>
        <v>0</v>
      </c>
      <c r="AI83" s="78">
        <f t="shared" si="29"/>
        <v>0</v>
      </c>
      <c r="AJ83" s="78">
        <v>0</v>
      </c>
      <c r="AK83" s="76">
        <v>0</v>
      </c>
      <c r="AL83" s="76">
        <v>0</v>
      </c>
      <c r="AM83" s="76">
        <v>0</v>
      </c>
      <c r="AN83" s="76">
        <v>0</v>
      </c>
      <c r="AO83" s="78">
        <v>0</v>
      </c>
      <c r="AP83" s="76">
        <v>0</v>
      </c>
      <c r="AQ83" s="76">
        <v>0</v>
      </c>
      <c r="AR83" s="76">
        <v>0</v>
      </c>
      <c r="AS83" s="76">
        <v>0</v>
      </c>
      <c r="AT83" s="78">
        <v>0</v>
      </c>
      <c r="AU83" s="76">
        <v>0</v>
      </c>
      <c r="AV83" s="76">
        <v>0</v>
      </c>
      <c r="AW83" s="76">
        <v>0</v>
      </c>
      <c r="AX83" s="76">
        <v>0</v>
      </c>
      <c r="AY83" s="78">
        <v>0</v>
      </c>
      <c r="AZ83" s="76">
        <v>0</v>
      </c>
      <c r="BA83" s="76">
        <v>0</v>
      </c>
      <c r="BB83" s="76">
        <v>0</v>
      </c>
      <c r="BC83" s="76">
        <v>0</v>
      </c>
      <c r="BD83" s="16"/>
      <c r="BT83" s="35"/>
    </row>
    <row r="84" spans="1:72" s="37" customFormat="1" ht="26.25" customHeight="1" x14ac:dyDescent="0.3">
      <c r="A84" s="39" t="s">
        <v>142</v>
      </c>
      <c r="B84" s="40" t="s">
        <v>333</v>
      </c>
      <c r="C84" s="41" t="s">
        <v>334</v>
      </c>
      <c r="D84" s="78">
        <v>0</v>
      </c>
      <c r="E84" s="78">
        <v>0</v>
      </c>
      <c r="F84" s="78">
        <f t="shared" si="28"/>
        <v>0</v>
      </c>
      <c r="G84" s="78">
        <f t="shared" si="28"/>
        <v>0</v>
      </c>
      <c r="H84" s="78">
        <f t="shared" si="28"/>
        <v>0</v>
      </c>
      <c r="I84" s="78">
        <f t="shared" si="28"/>
        <v>0</v>
      </c>
      <c r="J84" s="78">
        <v>0</v>
      </c>
      <c r="K84" s="78">
        <v>0</v>
      </c>
      <c r="L84" s="78">
        <v>0</v>
      </c>
      <c r="M84" s="78">
        <v>0</v>
      </c>
      <c r="N84" s="78">
        <f t="shared" si="30"/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78">
        <v>0</v>
      </c>
      <c r="X84" s="78">
        <f t="shared" si="31"/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5.4095898203013499</v>
      </c>
      <c r="AE84" s="78">
        <v>0</v>
      </c>
      <c r="AF84" s="78">
        <f t="shared" si="29"/>
        <v>0</v>
      </c>
      <c r="AG84" s="78">
        <f t="shared" si="29"/>
        <v>0</v>
      </c>
      <c r="AH84" s="78">
        <f t="shared" si="29"/>
        <v>0</v>
      </c>
      <c r="AI84" s="78">
        <f t="shared" si="29"/>
        <v>0</v>
      </c>
      <c r="AJ84" s="78">
        <v>0</v>
      </c>
      <c r="AK84" s="76">
        <v>0</v>
      </c>
      <c r="AL84" s="76">
        <v>0</v>
      </c>
      <c r="AM84" s="76">
        <v>0</v>
      </c>
      <c r="AN84" s="76">
        <v>0</v>
      </c>
      <c r="AO84" s="78">
        <v>0</v>
      </c>
      <c r="AP84" s="76">
        <v>0</v>
      </c>
      <c r="AQ84" s="76">
        <v>0</v>
      </c>
      <c r="AR84" s="76">
        <v>0</v>
      </c>
      <c r="AS84" s="76">
        <v>0</v>
      </c>
      <c r="AT84" s="78">
        <v>0</v>
      </c>
      <c r="AU84" s="76">
        <v>0</v>
      </c>
      <c r="AV84" s="76">
        <v>0</v>
      </c>
      <c r="AW84" s="76">
        <v>0</v>
      </c>
      <c r="AX84" s="76">
        <v>0</v>
      </c>
      <c r="AY84" s="78">
        <v>0</v>
      </c>
      <c r="AZ84" s="76">
        <v>0</v>
      </c>
      <c r="BA84" s="76">
        <v>0</v>
      </c>
      <c r="BB84" s="76">
        <v>0</v>
      </c>
      <c r="BC84" s="76">
        <v>0</v>
      </c>
      <c r="BD84" s="16"/>
      <c r="BT84" s="35"/>
    </row>
    <row r="85" spans="1:72" s="37" customFormat="1" ht="26.25" customHeight="1" x14ac:dyDescent="0.3">
      <c r="A85" s="39" t="s">
        <v>142</v>
      </c>
      <c r="B85" s="40" t="s">
        <v>335</v>
      </c>
      <c r="C85" s="41" t="s">
        <v>336</v>
      </c>
      <c r="D85" s="78">
        <v>0</v>
      </c>
      <c r="E85" s="78">
        <v>0</v>
      </c>
      <c r="F85" s="78">
        <f t="shared" si="28"/>
        <v>0</v>
      </c>
      <c r="G85" s="78">
        <f t="shared" si="28"/>
        <v>0</v>
      </c>
      <c r="H85" s="78">
        <f t="shared" si="28"/>
        <v>0</v>
      </c>
      <c r="I85" s="78">
        <f t="shared" si="28"/>
        <v>0</v>
      </c>
      <c r="J85" s="78">
        <v>0</v>
      </c>
      <c r="K85" s="78">
        <v>0</v>
      </c>
      <c r="L85" s="78">
        <v>0</v>
      </c>
      <c r="M85" s="78">
        <v>0</v>
      </c>
      <c r="N85" s="78">
        <f t="shared" si="30"/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78">
        <v>0</v>
      </c>
      <c r="X85" s="78">
        <f t="shared" si="31"/>
        <v>0</v>
      </c>
      <c r="Y85" s="78">
        <v>0</v>
      </c>
      <c r="Z85" s="78">
        <v>0</v>
      </c>
      <c r="AA85" s="78">
        <v>0</v>
      </c>
      <c r="AB85" s="78">
        <v>0</v>
      </c>
      <c r="AC85" s="78">
        <v>0</v>
      </c>
      <c r="AD85" s="78">
        <v>0</v>
      </c>
      <c r="AE85" s="78">
        <v>0</v>
      </c>
      <c r="AF85" s="78">
        <f t="shared" si="29"/>
        <v>0</v>
      </c>
      <c r="AG85" s="78">
        <f t="shared" si="29"/>
        <v>0</v>
      </c>
      <c r="AH85" s="78">
        <f t="shared" si="29"/>
        <v>0</v>
      </c>
      <c r="AI85" s="78">
        <f t="shared" si="29"/>
        <v>0</v>
      </c>
      <c r="AJ85" s="78">
        <v>0</v>
      </c>
      <c r="AK85" s="76">
        <v>0</v>
      </c>
      <c r="AL85" s="76">
        <v>0</v>
      </c>
      <c r="AM85" s="76">
        <v>0</v>
      </c>
      <c r="AN85" s="76">
        <v>0</v>
      </c>
      <c r="AO85" s="78">
        <v>0</v>
      </c>
      <c r="AP85" s="76">
        <v>0</v>
      </c>
      <c r="AQ85" s="76">
        <v>0</v>
      </c>
      <c r="AR85" s="76">
        <v>0</v>
      </c>
      <c r="AS85" s="76">
        <v>0</v>
      </c>
      <c r="AT85" s="78">
        <v>0</v>
      </c>
      <c r="AU85" s="76">
        <v>0</v>
      </c>
      <c r="AV85" s="76">
        <v>0</v>
      </c>
      <c r="AW85" s="76">
        <v>0</v>
      </c>
      <c r="AX85" s="76">
        <v>0</v>
      </c>
      <c r="AY85" s="78">
        <v>0</v>
      </c>
      <c r="AZ85" s="76">
        <v>0</v>
      </c>
      <c r="BA85" s="76">
        <v>0</v>
      </c>
      <c r="BB85" s="76">
        <v>0</v>
      </c>
      <c r="BC85" s="76">
        <v>0</v>
      </c>
      <c r="BD85" s="16"/>
      <c r="BT85" s="35"/>
    </row>
    <row r="86" spans="1:72" s="37" customFormat="1" ht="63" x14ac:dyDescent="0.3">
      <c r="A86" s="39" t="s">
        <v>142</v>
      </c>
      <c r="B86" s="40" t="s">
        <v>337</v>
      </c>
      <c r="C86" s="41" t="s">
        <v>338</v>
      </c>
      <c r="D86" s="78" t="s">
        <v>312</v>
      </c>
      <c r="E86" s="78">
        <v>0.91455540999999996</v>
      </c>
      <c r="F86" s="78">
        <f t="shared" si="28"/>
        <v>6.7479120000000004E-2</v>
      </c>
      <c r="G86" s="78">
        <f t="shared" si="28"/>
        <v>0.40804562</v>
      </c>
      <c r="H86" s="78">
        <f t="shared" si="28"/>
        <v>0.41755428</v>
      </c>
      <c r="I86" s="78">
        <f t="shared" si="28"/>
        <v>2.1476389999999956E-2</v>
      </c>
      <c r="J86" s="78">
        <v>0</v>
      </c>
      <c r="K86" s="78">
        <v>0</v>
      </c>
      <c r="L86" s="78">
        <v>0</v>
      </c>
      <c r="M86" s="78">
        <v>0</v>
      </c>
      <c r="N86" s="78">
        <f>J86-M86-L86-K86</f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6">
        <v>0.91455540999999996</v>
      </c>
      <c r="U86" s="78">
        <v>6.7479120000000004E-2</v>
      </c>
      <c r="V86" s="78">
        <v>0.40804562</v>
      </c>
      <c r="W86" s="78">
        <v>0.41755428</v>
      </c>
      <c r="X86" s="78">
        <f>T86-U86-V86-W86</f>
        <v>2.1476389999999956E-2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78" t="s">
        <v>312</v>
      </c>
      <c r="AE86" s="78">
        <v>0</v>
      </c>
      <c r="AF86" s="78">
        <f t="shared" si="29"/>
        <v>0</v>
      </c>
      <c r="AG86" s="78">
        <f t="shared" si="29"/>
        <v>0</v>
      </c>
      <c r="AH86" s="78">
        <f t="shared" si="29"/>
        <v>0</v>
      </c>
      <c r="AI86" s="78">
        <f t="shared" si="29"/>
        <v>0</v>
      </c>
      <c r="AJ86" s="78">
        <v>0</v>
      </c>
      <c r="AK86" s="76">
        <v>0</v>
      </c>
      <c r="AL86" s="76">
        <v>0</v>
      </c>
      <c r="AM86" s="76">
        <v>0</v>
      </c>
      <c r="AN86" s="76">
        <v>0</v>
      </c>
      <c r="AO86" s="78">
        <v>0</v>
      </c>
      <c r="AP86" s="76">
        <v>0</v>
      </c>
      <c r="AQ86" s="76">
        <v>0</v>
      </c>
      <c r="AR86" s="76">
        <v>0</v>
      </c>
      <c r="AS86" s="76">
        <v>0</v>
      </c>
      <c r="AT86" s="78">
        <v>0</v>
      </c>
      <c r="AU86" s="76">
        <v>0</v>
      </c>
      <c r="AV86" s="76">
        <v>0</v>
      </c>
      <c r="AW86" s="76">
        <v>0</v>
      </c>
      <c r="AX86" s="76">
        <v>0</v>
      </c>
      <c r="AY86" s="78">
        <v>0</v>
      </c>
      <c r="AZ86" s="76">
        <v>0</v>
      </c>
      <c r="BA86" s="76">
        <v>0</v>
      </c>
      <c r="BB86" s="76">
        <v>0</v>
      </c>
      <c r="BC86" s="76">
        <v>0</v>
      </c>
      <c r="BD86" s="16"/>
      <c r="BT86" s="35"/>
    </row>
    <row r="87" spans="1:72" s="37" customFormat="1" ht="26.25" customHeight="1" x14ac:dyDescent="0.3">
      <c r="A87" s="46" t="s">
        <v>144</v>
      </c>
      <c r="B87" s="42" t="s">
        <v>145</v>
      </c>
      <c r="C87" s="46" t="s">
        <v>74</v>
      </c>
      <c r="D87" s="78">
        <f t="shared" ref="D87:BC87" si="32">D88+D92+D97+D101</f>
        <v>667.50948581468106</v>
      </c>
      <c r="E87" s="78">
        <f t="shared" si="32"/>
        <v>273.66839935000007</v>
      </c>
      <c r="F87" s="78">
        <f t="shared" si="32"/>
        <v>9.475225609999999</v>
      </c>
      <c r="G87" s="78">
        <f t="shared" si="32"/>
        <v>195.29609999000002</v>
      </c>
      <c r="H87" s="78">
        <f t="shared" si="32"/>
        <v>24.359643010000003</v>
      </c>
      <c r="I87" s="78">
        <f t="shared" si="32"/>
        <v>44.537430740000005</v>
      </c>
      <c r="J87" s="78">
        <f t="shared" si="32"/>
        <v>96.630295480000001</v>
      </c>
      <c r="K87" s="78">
        <f t="shared" si="32"/>
        <v>3.1852256099999998</v>
      </c>
      <c r="L87" s="78">
        <f t="shared" si="32"/>
        <v>64.617130340000003</v>
      </c>
      <c r="M87" s="78">
        <f t="shared" si="32"/>
        <v>14.209643010000001</v>
      </c>
      <c r="N87" s="78">
        <f t="shared" si="32"/>
        <v>14.61829652000001</v>
      </c>
      <c r="O87" s="78">
        <f t="shared" si="32"/>
        <v>150.74830743000001</v>
      </c>
      <c r="P87" s="78">
        <f t="shared" si="32"/>
        <v>6.29</v>
      </c>
      <c r="Q87" s="79">
        <f t="shared" si="32"/>
        <v>117.19</v>
      </c>
      <c r="R87" s="78">
        <f t="shared" si="32"/>
        <v>10.15</v>
      </c>
      <c r="S87" s="79">
        <f t="shared" si="32"/>
        <v>17.118307430000002</v>
      </c>
      <c r="T87" s="78">
        <f t="shared" si="32"/>
        <v>19.688361440000001</v>
      </c>
      <c r="U87" s="78">
        <f t="shared" si="32"/>
        <v>0</v>
      </c>
      <c r="V87" s="78">
        <f t="shared" si="32"/>
        <v>13.48896965</v>
      </c>
      <c r="W87" s="78">
        <f t="shared" si="32"/>
        <v>0</v>
      </c>
      <c r="X87" s="78">
        <f t="shared" si="32"/>
        <v>6.1993917900000008</v>
      </c>
      <c r="Y87" s="78">
        <f t="shared" si="32"/>
        <v>6.6014350000000004</v>
      </c>
      <c r="Z87" s="78">
        <f t="shared" si="32"/>
        <v>0</v>
      </c>
      <c r="AA87" s="78">
        <f t="shared" si="32"/>
        <v>0</v>
      </c>
      <c r="AB87" s="78">
        <f t="shared" si="32"/>
        <v>0</v>
      </c>
      <c r="AC87" s="78">
        <f t="shared" si="32"/>
        <v>6.6014350000000004</v>
      </c>
      <c r="AD87" s="78">
        <f t="shared" si="32"/>
        <v>400.01127350166678</v>
      </c>
      <c r="AE87" s="78">
        <f t="shared" si="32"/>
        <v>353.61730783999997</v>
      </c>
      <c r="AF87" s="78">
        <f t="shared" si="32"/>
        <v>0</v>
      </c>
      <c r="AG87" s="78">
        <f t="shared" si="32"/>
        <v>134.45770625</v>
      </c>
      <c r="AH87" s="78">
        <f t="shared" si="32"/>
        <v>152.19152666999997</v>
      </c>
      <c r="AI87" s="78">
        <f t="shared" si="32"/>
        <v>66.968074919999992</v>
      </c>
      <c r="AJ87" s="78">
        <f t="shared" si="32"/>
        <v>31.535723319999999</v>
      </c>
      <c r="AK87" s="78">
        <f t="shared" si="32"/>
        <v>0</v>
      </c>
      <c r="AL87" s="78">
        <f t="shared" si="32"/>
        <v>25.160360000000001</v>
      </c>
      <c r="AM87" s="78">
        <f t="shared" si="32"/>
        <v>0</v>
      </c>
      <c r="AN87" s="78">
        <f t="shared" si="32"/>
        <v>6.3753633199999999</v>
      </c>
      <c r="AO87" s="78">
        <f t="shared" si="32"/>
        <v>61.202464899999995</v>
      </c>
      <c r="AP87" s="78">
        <f t="shared" si="32"/>
        <v>0</v>
      </c>
      <c r="AQ87" s="78">
        <f t="shared" si="32"/>
        <v>50.750598320000002</v>
      </c>
      <c r="AR87" s="78">
        <f t="shared" si="32"/>
        <v>0</v>
      </c>
      <c r="AS87" s="78">
        <f t="shared" si="32"/>
        <v>10.451866579999999</v>
      </c>
      <c r="AT87" s="78">
        <f t="shared" si="32"/>
        <v>14.697032999999999</v>
      </c>
      <c r="AU87" s="78">
        <f t="shared" si="32"/>
        <v>0</v>
      </c>
      <c r="AV87" s="78">
        <f t="shared" si="32"/>
        <v>11.240808039999999</v>
      </c>
      <c r="AW87" s="78">
        <f t="shared" si="32"/>
        <v>0.69737897999999998</v>
      </c>
      <c r="AX87" s="78">
        <f t="shared" si="32"/>
        <v>2.7588459799999998</v>
      </c>
      <c r="AY87" s="78">
        <f t="shared" si="32"/>
        <v>246.18208662000001</v>
      </c>
      <c r="AZ87" s="78">
        <f t="shared" si="32"/>
        <v>0</v>
      </c>
      <c r="BA87" s="78">
        <f t="shared" si="32"/>
        <v>47.305939889999998</v>
      </c>
      <c r="BB87" s="78">
        <f t="shared" si="32"/>
        <v>151.49414768999998</v>
      </c>
      <c r="BC87" s="78">
        <f t="shared" si="32"/>
        <v>47.381999040000004</v>
      </c>
      <c r="BD87" s="16"/>
      <c r="BT87" s="35"/>
    </row>
    <row r="88" spans="1:72" s="37" customFormat="1" ht="26.25" customHeight="1" x14ac:dyDescent="0.3">
      <c r="A88" s="46" t="s">
        <v>146</v>
      </c>
      <c r="B88" s="42" t="s">
        <v>147</v>
      </c>
      <c r="C88" s="46" t="s">
        <v>74</v>
      </c>
      <c r="D88" s="78">
        <f t="shared" ref="D88:BC88" si="33">D89+D90</f>
        <v>0</v>
      </c>
      <c r="E88" s="78">
        <f t="shared" si="33"/>
        <v>0.53106105999999997</v>
      </c>
      <c r="F88" s="78">
        <f t="shared" si="33"/>
        <v>0</v>
      </c>
      <c r="G88" s="78">
        <f t="shared" si="33"/>
        <v>1.1558280000000001E-2</v>
      </c>
      <c r="H88" s="78">
        <f t="shared" si="33"/>
        <v>0.45001436</v>
      </c>
      <c r="I88" s="78">
        <f t="shared" si="33"/>
        <v>6.9488419999999967E-2</v>
      </c>
      <c r="J88" s="78">
        <f t="shared" si="33"/>
        <v>0.53106105999999997</v>
      </c>
      <c r="K88" s="78">
        <f t="shared" si="33"/>
        <v>0</v>
      </c>
      <c r="L88" s="78">
        <f t="shared" si="33"/>
        <v>1.1558280000000001E-2</v>
      </c>
      <c r="M88" s="78">
        <f t="shared" si="33"/>
        <v>0.45001436</v>
      </c>
      <c r="N88" s="78">
        <f t="shared" si="33"/>
        <v>6.9488419999999967E-2</v>
      </c>
      <c r="O88" s="78">
        <f t="shared" si="33"/>
        <v>0</v>
      </c>
      <c r="P88" s="78">
        <f t="shared" si="33"/>
        <v>0</v>
      </c>
      <c r="Q88" s="79">
        <f t="shared" si="33"/>
        <v>0</v>
      </c>
      <c r="R88" s="78">
        <f t="shared" si="33"/>
        <v>0</v>
      </c>
      <c r="S88" s="79">
        <f t="shared" si="33"/>
        <v>0</v>
      </c>
      <c r="T88" s="78">
        <f t="shared" si="33"/>
        <v>0</v>
      </c>
      <c r="U88" s="78">
        <f t="shared" si="33"/>
        <v>0</v>
      </c>
      <c r="V88" s="78">
        <f t="shared" si="33"/>
        <v>0</v>
      </c>
      <c r="W88" s="78">
        <f t="shared" si="33"/>
        <v>0</v>
      </c>
      <c r="X88" s="78">
        <f t="shared" si="33"/>
        <v>0</v>
      </c>
      <c r="Y88" s="78">
        <f t="shared" si="33"/>
        <v>0</v>
      </c>
      <c r="Z88" s="78">
        <f t="shared" si="33"/>
        <v>0</v>
      </c>
      <c r="AA88" s="78">
        <f t="shared" si="33"/>
        <v>0</v>
      </c>
      <c r="AB88" s="78">
        <f t="shared" si="33"/>
        <v>0</v>
      </c>
      <c r="AC88" s="78">
        <f t="shared" si="33"/>
        <v>0</v>
      </c>
      <c r="AD88" s="78">
        <f t="shared" si="33"/>
        <v>0</v>
      </c>
      <c r="AE88" s="78">
        <f t="shared" si="33"/>
        <v>0</v>
      </c>
      <c r="AF88" s="78">
        <f t="shared" si="33"/>
        <v>0</v>
      </c>
      <c r="AG88" s="78">
        <f t="shared" si="33"/>
        <v>0</v>
      </c>
      <c r="AH88" s="78">
        <f t="shared" si="33"/>
        <v>0</v>
      </c>
      <c r="AI88" s="78">
        <f t="shared" si="33"/>
        <v>0</v>
      </c>
      <c r="AJ88" s="78">
        <f t="shared" si="33"/>
        <v>0</v>
      </c>
      <c r="AK88" s="78">
        <f t="shared" si="33"/>
        <v>0</v>
      </c>
      <c r="AL88" s="78">
        <f t="shared" si="33"/>
        <v>0</v>
      </c>
      <c r="AM88" s="78">
        <f t="shared" si="33"/>
        <v>0</v>
      </c>
      <c r="AN88" s="78">
        <f t="shared" si="33"/>
        <v>0</v>
      </c>
      <c r="AO88" s="78">
        <f t="shared" si="33"/>
        <v>0</v>
      </c>
      <c r="AP88" s="78">
        <f t="shared" si="33"/>
        <v>0</v>
      </c>
      <c r="AQ88" s="78">
        <f t="shared" si="33"/>
        <v>0</v>
      </c>
      <c r="AR88" s="78">
        <f t="shared" si="33"/>
        <v>0</v>
      </c>
      <c r="AS88" s="78">
        <f t="shared" si="33"/>
        <v>0</v>
      </c>
      <c r="AT88" s="78">
        <f t="shared" si="33"/>
        <v>0</v>
      </c>
      <c r="AU88" s="78">
        <f t="shared" si="33"/>
        <v>0</v>
      </c>
      <c r="AV88" s="78">
        <f t="shared" si="33"/>
        <v>0</v>
      </c>
      <c r="AW88" s="78">
        <f t="shared" si="33"/>
        <v>0</v>
      </c>
      <c r="AX88" s="78">
        <f t="shared" si="33"/>
        <v>0</v>
      </c>
      <c r="AY88" s="78">
        <f t="shared" si="33"/>
        <v>0</v>
      </c>
      <c r="AZ88" s="78">
        <f t="shared" si="33"/>
        <v>0</v>
      </c>
      <c r="BA88" s="78">
        <f t="shared" si="33"/>
        <v>0</v>
      </c>
      <c r="BB88" s="78">
        <f t="shared" si="33"/>
        <v>0</v>
      </c>
      <c r="BC88" s="78">
        <f t="shared" si="33"/>
        <v>0</v>
      </c>
      <c r="BD88" s="16"/>
      <c r="BT88" s="35"/>
    </row>
    <row r="89" spans="1:72" s="37" customFormat="1" ht="26.25" customHeight="1" x14ac:dyDescent="0.3">
      <c r="A89" s="46" t="s">
        <v>148</v>
      </c>
      <c r="B89" s="42" t="s">
        <v>149</v>
      </c>
      <c r="C89" s="46" t="s">
        <v>74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>
        <v>0</v>
      </c>
      <c r="M89" s="78">
        <v>0</v>
      </c>
      <c r="N89" s="78">
        <v>0</v>
      </c>
      <c r="O89" s="78">
        <v>0</v>
      </c>
      <c r="P89" s="78">
        <v>0</v>
      </c>
      <c r="Q89" s="79">
        <v>0</v>
      </c>
      <c r="R89" s="78">
        <v>0</v>
      </c>
      <c r="S89" s="79">
        <v>0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>
        <v>0</v>
      </c>
      <c r="AC89" s="78">
        <v>0</v>
      </c>
      <c r="AD89" s="78">
        <v>0</v>
      </c>
      <c r="AE89" s="78">
        <v>0</v>
      </c>
      <c r="AF89" s="78">
        <v>0</v>
      </c>
      <c r="AG89" s="78">
        <v>0</v>
      </c>
      <c r="AH89" s="78">
        <v>0</v>
      </c>
      <c r="AI89" s="78">
        <v>0</v>
      </c>
      <c r="AJ89" s="78">
        <v>0</v>
      </c>
      <c r="AK89" s="78">
        <v>0</v>
      </c>
      <c r="AL89" s="78">
        <v>0</v>
      </c>
      <c r="AM89" s="78">
        <v>0</v>
      </c>
      <c r="AN89" s="78">
        <v>0</v>
      </c>
      <c r="AO89" s="78">
        <v>0</v>
      </c>
      <c r="AP89" s="78">
        <v>0</v>
      </c>
      <c r="AQ89" s="78">
        <v>0</v>
      </c>
      <c r="AR89" s="78">
        <v>0</v>
      </c>
      <c r="AS89" s="78">
        <v>0</v>
      </c>
      <c r="AT89" s="78">
        <v>0</v>
      </c>
      <c r="AU89" s="78">
        <v>0</v>
      </c>
      <c r="AV89" s="78">
        <v>0</v>
      </c>
      <c r="AW89" s="78">
        <v>0</v>
      </c>
      <c r="AX89" s="78">
        <v>0</v>
      </c>
      <c r="AY89" s="78">
        <v>0</v>
      </c>
      <c r="AZ89" s="78">
        <v>0</v>
      </c>
      <c r="BA89" s="78">
        <v>0</v>
      </c>
      <c r="BB89" s="78">
        <v>0</v>
      </c>
      <c r="BC89" s="78">
        <v>0</v>
      </c>
      <c r="BD89" s="16"/>
      <c r="BT89" s="35"/>
    </row>
    <row r="90" spans="1:72" s="37" customFormat="1" ht="26.25" customHeight="1" x14ac:dyDescent="0.3">
      <c r="A90" s="46" t="s">
        <v>150</v>
      </c>
      <c r="B90" s="42" t="s">
        <v>151</v>
      </c>
      <c r="C90" s="46" t="s">
        <v>74</v>
      </c>
      <c r="D90" s="76">
        <f>SUM(D91)</f>
        <v>0</v>
      </c>
      <c r="E90" s="76">
        <f t="shared" ref="E90:BC90" si="34">SUM(E91)</f>
        <v>0.53106105999999997</v>
      </c>
      <c r="F90" s="76">
        <f t="shared" si="34"/>
        <v>0</v>
      </c>
      <c r="G90" s="76">
        <f t="shared" si="34"/>
        <v>1.1558280000000001E-2</v>
      </c>
      <c r="H90" s="76">
        <f t="shared" si="34"/>
        <v>0.45001436</v>
      </c>
      <c r="I90" s="76">
        <f t="shared" si="34"/>
        <v>6.9488419999999967E-2</v>
      </c>
      <c r="J90" s="76">
        <f t="shared" si="34"/>
        <v>0.53106105999999997</v>
      </c>
      <c r="K90" s="76">
        <f t="shared" si="34"/>
        <v>0</v>
      </c>
      <c r="L90" s="76">
        <f t="shared" si="34"/>
        <v>1.1558280000000001E-2</v>
      </c>
      <c r="M90" s="76">
        <f t="shared" si="34"/>
        <v>0.45001436</v>
      </c>
      <c r="N90" s="76">
        <f t="shared" si="34"/>
        <v>6.9488419999999967E-2</v>
      </c>
      <c r="O90" s="76">
        <f t="shared" si="34"/>
        <v>0</v>
      </c>
      <c r="P90" s="76">
        <f t="shared" si="34"/>
        <v>0</v>
      </c>
      <c r="Q90" s="76">
        <f t="shared" si="34"/>
        <v>0</v>
      </c>
      <c r="R90" s="76">
        <f t="shared" si="34"/>
        <v>0</v>
      </c>
      <c r="S90" s="76">
        <f t="shared" si="34"/>
        <v>0</v>
      </c>
      <c r="T90" s="76">
        <f t="shared" si="34"/>
        <v>0</v>
      </c>
      <c r="U90" s="76">
        <f t="shared" si="34"/>
        <v>0</v>
      </c>
      <c r="V90" s="76">
        <f t="shared" si="34"/>
        <v>0</v>
      </c>
      <c r="W90" s="76">
        <f t="shared" si="34"/>
        <v>0</v>
      </c>
      <c r="X90" s="76">
        <f t="shared" si="34"/>
        <v>0</v>
      </c>
      <c r="Y90" s="76">
        <f t="shared" si="34"/>
        <v>0</v>
      </c>
      <c r="Z90" s="76">
        <f t="shared" si="34"/>
        <v>0</v>
      </c>
      <c r="AA90" s="76">
        <f t="shared" si="34"/>
        <v>0</v>
      </c>
      <c r="AB90" s="76">
        <f t="shared" si="34"/>
        <v>0</v>
      </c>
      <c r="AC90" s="76">
        <f t="shared" si="34"/>
        <v>0</v>
      </c>
      <c r="AD90" s="76">
        <f t="shared" si="34"/>
        <v>0</v>
      </c>
      <c r="AE90" s="76">
        <f t="shared" si="34"/>
        <v>0</v>
      </c>
      <c r="AF90" s="76">
        <f t="shared" si="34"/>
        <v>0</v>
      </c>
      <c r="AG90" s="76">
        <f t="shared" si="34"/>
        <v>0</v>
      </c>
      <c r="AH90" s="76">
        <f t="shared" si="34"/>
        <v>0</v>
      </c>
      <c r="AI90" s="76">
        <f t="shared" si="34"/>
        <v>0</v>
      </c>
      <c r="AJ90" s="76">
        <f t="shared" si="34"/>
        <v>0</v>
      </c>
      <c r="AK90" s="76">
        <f t="shared" si="34"/>
        <v>0</v>
      </c>
      <c r="AL90" s="76">
        <f t="shared" si="34"/>
        <v>0</v>
      </c>
      <c r="AM90" s="76">
        <f t="shared" si="34"/>
        <v>0</v>
      </c>
      <c r="AN90" s="76">
        <f t="shared" si="34"/>
        <v>0</v>
      </c>
      <c r="AO90" s="76">
        <f t="shared" si="34"/>
        <v>0</v>
      </c>
      <c r="AP90" s="76">
        <f t="shared" si="34"/>
        <v>0</v>
      </c>
      <c r="AQ90" s="76">
        <f t="shared" si="34"/>
        <v>0</v>
      </c>
      <c r="AR90" s="76">
        <f t="shared" si="34"/>
        <v>0</v>
      </c>
      <c r="AS90" s="76">
        <f t="shared" si="34"/>
        <v>0</v>
      </c>
      <c r="AT90" s="76">
        <f t="shared" si="34"/>
        <v>0</v>
      </c>
      <c r="AU90" s="76">
        <f t="shared" si="34"/>
        <v>0</v>
      </c>
      <c r="AV90" s="76">
        <f t="shared" si="34"/>
        <v>0</v>
      </c>
      <c r="AW90" s="76">
        <f t="shared" si="34"/>
        <v>0</v>
      </c>
      <c r="AX90" s="76">
        <f t="shared" si="34"/>
        <v>0</v>
      </c>
      <c r="AY90" s="76">
        <f t="shared" si="34"/>
        <v>0</v>
      </c>
      <c r="AZ90" s="76">
        <f t="shared" si="34"/>
        <v>0</v>
      </c>
      <c r="BA90" s="76">
        <f t="shared" si="34"/>
        <v>0</v>
      </c>
      <c r="BB90" s="76">
        <f t="shared" si="34"/>
        <v>0</v>
      </c>
      <c r="BC90" s="76">
        <f t="shared" si="34"/>
        <v>0</v>
      </c>
      <c r="BD90" s="16"/>
      <c r="BT90" s="35"/>
    </row>
    <row r="91" spans="1:72" s="37" customFormat="1" ht="26.25" customHeight="1" x14ac:dyDescent="0.3">
      <c r="A91" s="39" t="s">
        <v>150</v>
      </c>
      <c r="B91" s="40" t="s">
        <v>339</v>
      </c>
      <c r="C91" s="41" t="s">
        <v>340</v>
      </c>
      <c r="D91" s="78" t="s">
        <v>312</v>
      </c>
      <c r="E91" s="78">
        <v>0.53106105999999997</v>
      </c>
      <c r="F91" s="78">
        <f t="shared" ref="F91:I91" si="35">K91+P91+U91+Z91</f>
        <v>0</v>
      </c>
      <c r="G91" s="78">
        <f t="shared" si="35"/>
        <v>1.1558280000000001E-2</v>
      </c>
      <c r="H91" s="78">
        <f t="shared" si="35"/>
        <v>0.45001436</v>
      </c>
      <c r="I91" s="78">
        <f t="shared" si="35"/>
        <v>6.9488419999999967E-2</v>
      </c>
      <c r="J91" s="78">
        <v>0.53106105999999997</v>
      </c>
      <c r="K91" s="78">
        <v>0</v>
      </c>
      <c r="L91" s="78">
        <v>1.1558280000000001E-2</v>
      </c>
      <c r="M91" s="78">
        <v>0.45001436</v>
      </c>
      <c r="N91" s="78">
        <f>J91-M91-L91-K91</f>
        <v>6.9488419999999967E-2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78">
        <v>0</v>
      </c>
      <c r="X91" s="78">
        <f>T91-U91-V91-W91</f>
        <v>0</v>
      </c>
      <c r="Y91" s="78">
        <v>0</v>
      </c>
      <c r="Z91" s="78">
        <v>0</v>
      </c>
      <c r="AA91" s="78">
        <v>0</v>
      </c>
      <c r="AB91" s="78">
        <v>0</v>
      </c>
      <c r="AC91" s="78">
        <v>0</v>
      </c>
      <c r="AD91" s="78" t="s">
        <v>312</v>
      </c>
      <c r="AE91" s="78">
        <v>0</v>
      </c>
      <c r="AF91" s="78">
        <f t="shared" ref="AF91:AI91" si="36">AK91+AP91+AU91+AZ91</f>
        <v>0</v>
      </c>
      <c r="AG91" s="78">
        <f t="shared" si="36"/>
        <v>0</v>
      </c>
      <c r="AH91" s="78">
        <f t="shared" si="36"/>
        <v>0</v>
      </c>
      <c r="AI91" s="78">
        <f t="shared" si="36"/>
        <v>0</v>
      </c>
      <c r="AJ91" s="78">
        <v>0</v>
      </c>
      <c r="AK91" s="76">
        <v>0</v>
      </c>
      <c r="AL91" s="76">
        <v>0</v>
      </c>
      <c r="AM91" s="76">
        <v>0</v>
      </c>
      <c r="AN91" s="76">
        <v>0</v>
      </c>
      <c r="AO91" s="78">
        <v>0</v>
      </c>
      <c r="AP91" s="76">
        <v>0</v>
      </c>
      <c r="AQ91" s="76">
        <v>0</v>
      </c>
      <c r="AR91" s="76">
        <v>0</v>
      </c>
      <c r="AS91" s="76">
        <v>0</v>
      </c>
      <c r="AT91" s="78">
        <v>0</v>
      </c>
      <c r="AU91" s="76">
        <v>0</v>
      </c>
      <c r="AV91" s="76">
        <v>0</v>
      </c>
      <c r="AW91" s="76">
        <v>0</v>
      </c>
      <c r="AX91" s="76">
        <v>0</v>
      </c>
      <c r="AY91" s="78">
        <v>0</v>
      </c>
      <c r="AZ91" s="76">
        <v>0</v>
      </c>
      <c r="BA91" s="76">
        <v>0</v>
      </c>
      <c r="BB91" s="76">
        <v>0</v>
      </c>
      <c r="BC91" s="76">
        <v>0</v>
      </c>
      <c r="BD91" s="16"/>
      <c r="BT91" s="35"/>
    </row>
    <row r="92" spans="1:72" s="37" customFormat="1" ht="26.25" customHeight="1" x14ac:dyDescent="0.3">
      <c r="A92" s="46" t="s">
        <v>152</v>
      </c>
      <c r="B92" s="42" t="s">
        <v>153</v>
      </c>
      <c r="C92" s="46" t="s">
        <v>74</v>
      </c>
      <c r="D92" s="76">
        <f t="shared" ref="D92:BC92" si="37">D93+D96</f>
        <v>156.88591829868102</v>
      </c>
      <c r="E92" s="76">
        <f t="shared" si="37"/>
        <v>147.05533210000002</v>
      </c>
      <c r="F92" s="76">
        <f t="shared" si="37"/>
        <v>0</v>
      </c>
      <c r="G92" s="76">
        <f t="shared" si="37"/>
        <v>114.18619561</v>
      </c>
      <c r="H92" s="76">
        <f t="shared" si="37"/>
        <v>0</v>
      </c>
      <c r="I92" s="76">
        <f t="shared" si="37"/>
        <v>32.869136490000002</v>
      </c>
      <c r="J92" s="76">
        <f t="shared" si="37"/>
        <v>17.53880573</v>
      </c>
      <c r="K92" s="76">
        <f t="shared" si="37"/>
        <v>0</v>
      </c>
      <c r="L92" s="76">
        <f t="shared" si="37"/>
        <v>9.6072259599999992</v>
      </c>
      <c r="M92" s="76">
        <f t="shared" si="37"/>
        <v>0</v>
      </c>
      <c r="N92" s="76">
        <f t="shared" si="37"/>
        <v>7.9315797700000008</v>
      </c>
      <c r="O92" s="76">
        <f t="shared" si="37"/>
        <v>103.63253545000001</v>
      </c>
      <c r="P92" s="76">
        <f t="shared" si="37"/>
        <v>0</v>
      </c>
      <c r="Q92" s="76">
        <f t="shared" si="37"/>
        <v>91.09</v>
      </c>
      <c r="R92" s="76">
        <f t="shared" si="37"/>
        <v>0</v>
      </c>
      <c r="S92" s="76">
        <f t="shared" si="37"/>
        <v>12.542535450000003</v>
      </c>
      <c r="T92" s="76">
        <f t="shared" si="37"/>
        <v>19.28255592</v>
      </c>
      <c r="U92" s="76">
        <f t="shared" si="37"/>
        <v>0</v>
      </c>
      <c r="V92" s="76">
        <f t="shared" si="37"/>
        <v>13.48896965</v>
      </c>
      <c r="W92" s="76">
        <f t="shared" si="37"/>
        <v>0</v>
      </c>
      <c r="X92" s="76">
        <f t="shared" si="37"/>
        <v>5.7935862700000005</v>
      </c>
      <c r="Y92" s="76">
        <f t="shared" si="37"/>
        <v>6.6014350000000004</v>
      </c>
      <c r="Z92" s="76">
        <f t="shared" si="37"/>
        <v>0</v>
      </c>
      <c r="AA92" s="76">
        <f t="shared" si="37"/>
        <v>0</v>
      </c>
      <c r="AB92" s="76">
        <f t="shared" si="37"/>
        <v>0</v>
      </c>
      <c r="AC92" s="76">
        <f t="shared" si="37"/>
        <v>6.6014350000000004</v>
      </c>
      <c r="AD92" s="76">
        <f t="shared" si="37"/>
        <v>124.73890682166675</v>
      </c>
      <c r="AE92" s="76">
        <f t="shared" si="37"/>
        <v>110.13399670999999</v>
      </c>
      <c r="AF92" s="76">
        <f t="shared" si="37"/>
        <v>0</v>
      </c>
      <c r="AG92" s="76">
        <f t="shared" si="37"/>
        <v>87.151766360000011</v>
      </c>
      <c r="AH92" s="76">
        <f t="shared" si="37"/>
        <v>0.69737897999999998</v>
      </c>
      <c r="AI92" s="76">
        <f t="shared" si="37"/>
        <v>22.284851369999998</v>
      </c>
      <c r="AJ92" s="76">
        <f t="shared" si="37"/>
        <v>27.62473048</v>
      </c>
      <c r="AK92" s="76">
        <f t="shared" si="37"/>
        <v>0</v>
      </c>
      <c r="AL92" s="76">
        <f t="shared" si="37"/>
        <v>25.160360000000001</v>
      </c>
      <c r="AM92" s="76">
        <f t="shared" si="37"/>
        <v>0</v>
      </c>
      <c r="AN92" s="76">
        <f t="shared" si="37"/>
        <v>2.4643704799999999</v>
      </c>
      <c r="AO92" s="76">
        <f t="shared" si="37"/>
        <v>61.202464899999995</v>
      </c>
      <c r="AP92" s="76">
        <f t="shared" si="37"/>
        <v>0</v>
      </c>
      <c r="AQ92" s="76">
        <f t="shared" si="37"/>
        <v>50.750598320000002</v>
      </c>
      <c r="AR92" s="76">
        <f t="shared" si="37"/>
        <v>0</v>
      </c>
      <c r="AS92" s="76">
        <f t="shared" si="37"/>
        <v>10.451866579999999</v>
      </c>
      <c r="AT92" s="76">
        <f t="shared" si="37"/>
        <v>14.697032999999999</v>
      </c>
      <c r="AU92" s="76">
        <f t="shared" si="37"/>
        <v>0</v>
      </c>
      <c r="AV92" s="76">
        <f t="shared" si="37"/>
        <v>11.240808039999999</v>
      </c>
      <c r="AW92" s="76">
        <f t="shared" si="37"/>
        <v>0.69737897999999998</v>
      </c>
      <c r="AX92" s="76">
        <f t="shared" si="37"/>
        <v>2.7588459799999998</v>
      </c>
      <c r="AY92" s="76">
        <f t="shared" si="37"/>
        <v>6.6097683300000005</v>
      </c>
      <c r="AZ92" s="76">
        <f t="shared" si="37"/>
        <v>0</v>
      </c>
      <c r="BA92" s="76">
        <f t="shared" si="37"/>
        <v>0</v>
      </c>
      <c r="BB92" s="76">
        <f t="shared" si="37"/>
        <v>0</v>
      </c>
      <c r="BC92" s="76">
        <f t="shared" si="37"/>
        <v>6.6097683300000005</v>
      </c>
      <c r="BD92" s="16"/>
      <c r="BT92" s="35"/>
    </row>
    <row r="93" spans="1:72" s="37" customFormat="1" ht="26.25" customHeight="1" x14ac:dyDescent="0.3">
      <c r="A93" s="46" t="s">
        <v>154</v>
      </c>
      <c r="B93" s="42" t="s">
        <v>155</v>
      </c>
      <c r="C93" s="46" t="s">
        <v>74</v>
      </c>
      <c r="D93" s="76">
        <f>SUM(D94:D95)</f>
        <v>156.88591829868102</v>
      </c>
      <c r="E93" s="76">
        <f t="shared" ref="E93:BC93" si="38">SUM(E94:E95)</f>
        <v>147.05533210000002</v>
      </c>
      <c r="F93" s="76">
        <f t="shared" si="38"/>
        <v>0</v>
      </c>
      <c r="G93" s="76">
        <f t="shared" si="38"/>
        <v>114.18619561</v>
      </c>
      <c r="H93" s="76">
        <f t="shared" si="38"/>
        <v>0</v>
      </c>
      <c r="I93" s="76">
        <f t="shared" si="38"/>
        <v>32.869136490000002</v>
      </c>
      <c r="J93" s="76">
        <f t="shared" si="38"/>
        <v>17.53880573</v>
      </c>
      <c r="K93" s="76">
        <f t="shared" si="38"/>
        <v>0</v>
      </c>
      <c r="L93" s="76">
        <f t="shared" si="38"/>
        <v>9.6072259599999992</v>
      </c>
      <c r="M93" s="76">
        <f t="shared" si="38"/>
        <v>0</v>
      </c>
      <c r="N93" s="76">
        <f t="shared" si="38"/>
        <v>7.9315797700000008</v>
      </c>
      <c r="O93" s="76">
        <f t="shared" si="38"/>
        <v>103.63253545000001</v>
      </c>
      <c r="P93" s="76">
        <f t="shared" si="38"/>
        <v>0</v>
      </c>
      <c r="Q93" s="76">
        <f t="shared" si="38"/>
        <v>91.09</v>
      </c>
      <c r="R93" s="76">
        <f t="shared" si="38"/>
        <v>0</v>
      </c>
      <c r="S93" s="76">
        <f t="shared" si="38"/>
        <v>12.542535450000003</v>
      </c>
      <c r="T93" s="76">
        <f t="shared" si="38"/>
        <v>19.28255592</v>
      </c>
      <c r="U93" s="76">
        <f t="shared" si="38"/>
        <v>0</v>
      </c>
      <c r="V93" s="76">
        <f t="shared" si="38"/>
        <v>13.48896965</v>
      </c>
      <c r="W93" s="76">
        <f t="shared" si="38"/>
        <v>0</v>
      </c>
      <c r="X93" s="76">
        <f t="shared" si="38"/>
        <v>5.7935862700000005</v>
      </c>
      <c r="Y93" s="76">
        <f t="shared" si="38"/>
        <v>6.6014350000000004</v>
      </c>
      <c r="Z93" s="76">
        <f t="shared" si="38"/>
        <v>0</v>
      </c>
      <c r="AA93" s="76">
        <f t="shared" si="38"/>
        <v>0</v>
      </c>
      <c r="AB93" s="76">
        <f t="shared" si="38"/>
        <v>0</v>
      </c>
      <c r="AC93" s="76">
        <f t="shared" si="38"/>
        <v>6.6014350000000004</v>
      </c>
      <c r="AD93" s="76">
        <f t="shared" si="38"/>
        <v>124.73890682166675</v>
      </c>
      <c r="AE93" s="76">
        <f t="shared" si="38"/>
        <v>110.13399670999999</v>
      </c>
      <c r="AF93" s="76">
        <f t="shared" si="38"/>
        <v>0</v>
      </c>
      <c r="AG93" s="76">
        <f t="shared" si="38"/>
        <v>87.151766360000011</v>
      </c>
      <c r="AH93" s="76">
        <f t="shared" si="38"/>
        <v>0.69737897999999998</v>
      </c>
      <c r="AI93" s="76">
        <f t="shared" si="38"/>
        <v>22.284851369999998</v>
      </c>
      <c r="AJ93" s="76">
        <f t="shared" si="38"/>
        <v>27.62473048</v>
      </c>
      <c r="AK93" s="76">
        <f t="shared" si="38"/>
        <v>0</v>
      </c>
      <c r="AL93" s="76">
        <f t="shared" si="38"/>
        <v>25.160360000000001</v>
      </c>
      <c r="AM93" s="76">
        <f t="shared" si="38"/>
        <v>0</v>
      </c>
      <c r="AN93" s="76">
        <f t="shared" si="38"/>
        <v>2.4643704799999999</v>
      </c>
      <c r="AO93" s="76">
        <f t="shared" si="38"/>
        <v>61.202464899999995</v>
      </c>
      <c r="AP93" s="76">
        <f t="shared" si="38"/>
        <v>0</v>
      </c>
      <c r="AQ93" s="76">
        <f t="shared" si="38"/>
        <v>50.750598320000002</v>
      </c>
      <c r="AR93" s="76">
        <f t="shared" si="38"/>
        <v>0</v>
      </c>
      <c r="AS93" s="76">
        <f t="shared" si="38"/>
        <v>10.451866579999999</v>
      </c>
      <c r="AT93" s="76">
        <f t="shared" si="38"/>
        <v>14.697032999999999</v>
      </c>
      <c r="AU93" s="76">
        <f t="shared" si="38"/>
        <v>0</v>
      </c>
      <c r="AV93" s="76">
        <f t="shared" si="38"/>
        <v>11.240808039999999</v>
      </c>
      <c r="AW93" s="76">
        <f t="shared" si="38"/>
        <v>0.69737897999999998</v>
      </c>
      <c r="AX93" s="76">
        <f t="shared" si="38"/>
        <v>2.7588459799999998</v>
      </c>
      <c r="AY93" s="76">
        <f t="shared" si="38"/>
        <v>6.6097683300000005</v>
      </c>
      <c r="AZ93" s="76">
        <f t="shared" si="38"/>
        <v>0</v>
      </c>
      <c r="BA93" s="76">
        <f t="shared" si="38"/>
        <v>0</v>
      </c>
      <c r="BB93" s="76">
        <f t="shared" si="38"/>
        <v>0</v>
      </c>
      <c r="BC93" s="76">
        <f t="shared" si="38"/>
        <v>6.6097683300000005</v>
      </c>
      <c r="BD93" s="16"/>
      <c r="BT93" s="35"/>
    </row>
    <row r="94" spans="1:72" s="37" customFormat="1" ht="26.25" customHeight="1" x14ac:dyDescent="0.3">
      <c r="A94" s="39" t="s">
        <v>154</v>
      </c>
      <c r="B94" s="40" t="s">
        <v>341</v>
      </c>
      <c r="C94" s="41" t="s">
        <v>342</v>
      </c>
      <c r="D94" s="78">
        <v>0</v>
      </c>
      <c r="E94" s="78">
        <v>0</v>
      </c>
      <c r="F94" s="78">
        <f t="shared" ref="F94:I95" si="39">K94+P94+U94+Z94</f>
        <v>0</v>
      </c>
      <c r="G94" s="78">
        <f t="shared" si="39"/>
        <v>0</v>
      </c>
      <c r="H94" s="78">
        <f t="shared" si="39"/>
        <v>0</v>
      </c>
      <c r="I94" s="78">
        <f t="shared" si="39"/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f>T94-U94-V94-W94</f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0</v>
      </c>
      <c r="AE94" s="78">
        <v>8.3333299999999999E-3</v>
      </c>
      <c r="AF94" s="78">
        <f t="shared" ref="AF94:AI95" si="40">AK94+AP94+AU94+AZ94</f>
        <v>0</v>
      </c>
      <c r="AG94" s="78">
        <f t="shared" si="40"/>
        <v>0</v>
      </c>
      <c r="AH94" s="78">
        <f t="shared" si="40"/>
        <v>0</v>
      </c>
      <c r="AI94" s="78">
        <f t="shared" si="40"/>
        <v>8.3333299999999999E-3</v>
      </c>
      <c r="AJ94" s="78">
        <v>0</v>
      </c>
      <c r="AK94" s="76">
        <v>0</v>
      </c>
      <c r="AL94" s="76">
        <v>0</v>
      </c>
      <c r="AM94" s="76">
        <v>0</v>
      </c>
      <c r="AN94" s="76">
        <v>0</v>
      </c>
      <c r="AO94" s="78">
        <v>0</v>
      </c>
      <c r="AP94" s="76">
        <v>0</v>
      </c>
      <c r="AQ94" s="76">
        <v>0</v>
      </c>
      <c r="AR94" s="76">
        <v>0</v>
      </c>
      <c r="AS94" s="76">
        <v>0</v>
      </c>
      <c r="AT94" s="78">
        <v>0</v>
      </c>
      <c r="AU94" s="76">
        <v>0</v>
      </c>
      <c r="AV94" s="76">
        <v>0</v>
      </c>
      <c r="AW94" s="76">
        <v>0</v>
      </c>
      <c r="AX94" s="76">
        <v>0</v>
      </c>
      <c r="AY94" s="78">
        <v>8.3333299999999999E-3</v>
      </c>
      <c r="AZ94" s="76">
        <v>0</v>
      </c>
      <c r="BA94" s="76">
        <v>0</v>
      </c>
      <c r="BB94" s="76">
        <v>0</v>
      </c>
      <c r="BC94" s="76">
        <f>AY94</f>
        <v>8.3333299999999999E-3</v>
      </c>
      <c r="BD94" s="16"/>
      <c r="BT94" s="35"/>
    </row>
    <row r="95" spans="1:72" s="37" customFormat="1" ht="47.25" x14ac:dyDescent="0.3">
      <c r="A95" s="39" t="s">
        <v>154</v>
      </c>
      <c r="B95" s="40" t="s">
        <v>343</v>
      </c>
      <c r="C95" s="41" t="s">
        <v>344</v>
      </c>
      <c r="D95" s="78">
        <v>156.88591829868102</v>
      </c>
      <c r="E95" s="78">
        <v>147.05533210000002</v>
      </c>
      <c r="F95" s="78">
        <f t="shared" si="39"/>
        <v>0</v>
      </c>
      <c r="G95" s="78">
        <f t="shared" si="39"/>
        <v>114.18619561</v>
      </c>
      <c r="H95" s="78">
        <f t="shared" si="39"/>
        <v>0</v>
      </c>
      <c r="I95" s="78">
        <f t="shared" si="39"/>
        <v>32.869136490000002</v>
      </c>
      <c r="J95" s="78">
        <v>17.53880573</v>
      </c>
      <c r="K95" s="78">
        <v>0</v>
      </c>
      <c r="L95" s="78">
        <v>9.6072259599999992</v>
      </c>
      <c r="M95" s="78">
        <v>0</v>
      </c>
      <c r="N95" s="78">
        <f>J95-M95-L95-K95</f>
        <v>7.9315797700000008</v>
      </c>
      <c r="O95" s="78">
        <v>103.63253545000001</v>
      </c>
      <c r="P95" s="78">
        <v>0</v>
      </c>
      <c r="Q95" s="78">
        <v>91.09</v>
      </c>
      <c r="R95" s="78">
        <v>0</v>
      </c>
      <c r="S95" s="78">
        <f t="shared" ref="S95" si="41">O95-P95-Q95-R95</f>
        <v>12.542535450000003</v>
      </c>
      <c r="T95" s="76">
        <v>19.28255592</v>
      </c>
      <c r="U95" s="78">
        <v>0</v>
      </c>
      <c r="V95" s="78">
        <v>13.48896965</v>
      </c>
      <c r="W95" s="78">
        <v>0</v>
      </c>
      <c r="X95" s="78">
        <f>T95-U95-V95-W95</f>
        <v>5.7935862700000005</v>
      </c>
      <c r="Y95" s="78">
        <v>6.6014350000000004</v>
      </c>
      <c r="Z95" s="78">
        <v>0</v>
      </c>
      <c r="AA95" s="78">
        <v>0</v>
      </c>
      <c r="AB95" s="78">
        <v>0</v>
      </c>
      <c r="AC95" s="78">
        <f>Y95</f>
        <v>6.6014350000000004</v>
      </c>
      <c r="AD95" s="78">
        <v>124.73890682166675</v>
      </c>
      <c r="AE95" s="78">
        <v>110.12566337999999</v>
      </c>
      <c r="AF95" s="78">
        <f t="shared" si="40"/>
        <v>0</v>
      </c>
      <c r="AG95" s="78">
        <f t="shared" si="40"/>
        <v>87.151766360000011</v>
      </c>
      <c r="AH95" s="78">
        <f t="shared" si="40"/>
        <v>0.69737897999999998</v>
      </c>
      <c r="AI95" s="78">
        <f t="shared" si="40"/>
        <v>22.276518039999999</v>
      </c>
      <c r="AJ95" s="78">
        <v>27.62473048</v>
      </c>
      <c r="AK95" s="76">
        <v>0</v>
      </c>
      <c r="AL95" s="76">
        <v>25.160360000000001</v>
      </c>
      <c r="AM95" s="76">
        <v>0</v>
      </c>
      <c r="AN95" s="76">
        <v>2.4643704799999999</v>
      </c>
      <c r="AO95" s="78">
        <v>61.202464899999995</v>
      </c>
      <c r="AP95" s="76">
        <v>0</v>
      </c>
      <c r="AQ95" s="76">
        <v>50.750598320000002</v>
      </c>
      <c r="AR95" s="76">
        <v>0</v>
      </c>
      <c r="AS95" s="76">
        <f>8.39878151+0.71881221+1.33427286</f>
        <v>10.451866579999999</v>
      </c>
      <c r="AT95" s="78">
        <v>14.697032999999999</v>
      </c>
      <c r="AU95" s="76">
        <v>0</v>
      </c>
      <c r="AV95" s="76">
        <v>11.240808039999999</v>
      </c>
      <c r="AW95" s="76">
        <v>0.69737897999999998</v>
      </c>
      <c r="AX95" s="76">
        <v>2.7588459799999998</v>
      </c>
      <c r="AY95" s="78">
        <v>6.6014350000000004</v>
      </c>
      <c r="AZ95" s="76">
        <v>0</v>
      </c>
      <c r="BA95" s="76">
        <v>0</v>
      </c>
      <c r="BB95" s="76">
        <v>0</v>
      </c>
      <c r="BC95" s="76">
        <f>AY95</f>
        <v>6.6014350000000004</v>
      </c>
      <c r="BD95" s="16"/>
      <c r="BT95" s="35"/>
    </row>
    <row r="96" spans="1:72" s="37" customFormat="1" ht="26.25" customHeight="1" x14ac:dyDescent="0.3">
      <c r="A96" s="46" t="s">
        <v>156</v>
      </c>
      <c r="B96" s="42" t="s">
        <v>157</v>
      </c>
      <c r="C96" s="46" t="s">
        <v>74</v>
      </c>
      <c r="D96" s="76">
        <v>0</v>
      </c>
      <c r="E96" s="76">
        <v>0</v>
      </c>
      <c r="F96" s="76">
        <v>0</v>
      </c>
      <c r="G96" s="76">
        <v>0</v>
      </c>
      <c r="H96" s="76">
        <v>0</v>
      </c>
      <c r="I96" s="76">
        <v>0</v>
      </c>
      <c r="J96" s="76">
        <v>0</v>
      </c>
      <c r="K96" s="76">
        <v>0</v>
      </c>
      <c r="L96" s="76">
        <v>0</v>
      </c>
      <c r="M96" s="76">
        <v>0</v>
      </c>
      <c r="N96" s="76">
        <v>0</v>
      </c>
      <c r="O96" s="76">
        <v>0</v>
      </c>
      <c r="P96" s="76">
        <v>0</v>
      </c>
      <c r="Q96" s="76">
        <v>0</v>
      </c>
      <c r="R96" s="76">
        <v>0</v>
      </c>
      <c r="S96" s="76">
        <v>0</v>
      </c>
      <c r="T96" s="76">
        <v>0</v>
      </c>
      <c r="U96" s="76">
        <v>0</v>
      </c>
      <c r="V96" s="76">
        <v>0</v>
      </c>
      <c r="W96" s="76">
        <v>0</v>
      </c>
      <c r="X96" s="76">
        <v>0</v>
      </c>
      <c r="Y96" s="76">
        <v>0</v>
      </c>
      <c r="Z96" s="76">
        <v>0</v>
      </c>
      <c r="AA96" s="76">
        <v>0</v>
      </c>
      <c r="AB96" s="76">
        <v>0</v>
      </c>
      <c r="AC96" s="76">
        <v>0</v>
      </c>
      <c r="AD96" s="76">
        <v>0</v>
      </c>
      <c r="AE96" s="76">
        <v>0</v>
      </c>
      <c r="AF96" s="76">
        <v>0</v>
      </c>
      <c r="AG96" s="76">
        <v>0</v>
      </c>
      <c r="AH96" s="76">
        <v>0</v>
      </c>
      <c r="AI96" s="76">
        <v>0</v>
      </c>
      <c r="AJ96" s="76">
        <v>0</v>
      </c>
      <c r="AK96" s="76">
        <v>0</v>
      </c>
      <c r="AL96" s="76">
        <v>0</v>
      </c>
      <c r="AM96" s="76">
        <v>0</v>
      </c>
      <c r="AN96" s="76">
        <v>0</v>
      </c>
      <c r="AO96" s="76">
        <v>0</v>
      </c>
      <c r="AP96" s="76">
        <v>0</v>
      </c>
      <c r="AQ96" s="76">
        <v>0</v>
      </c>
      <c r="AR96" s="76">
        <v>0</v>
      </c>
      <c r="AS96" s="76">
        <v>0</v>
      </c>
      <c r="AT96" s="76">
        <v>0</v>
      </c>
      <c r="AU96" s="76">
        <v>0</v>
      </c>
      <c r="AV96" s="76">
        <v>0</v>
      </c>
      <c r="AW96" s="76">
        <v>0</v>
      </c>
      <c r="AX96" s="76">
        <v>0</v>
      </c>
      <c r="AY96" s="76">
        <v>0</v>
      </c>
      <c r="AZ96" s="76">
        <v>0</v>
      </c>
      <c r="BA96" s="76">
        <v>0</v>
      </c>
      <c r="BB96" s="76">
        <v>0</v>
      </c>
      <c r="BC96" s="76">
        <v>0</v>
      </c>
      <c r="BD96" s="16"/>
      <c r="BT96" s="35"/>
    </row>
    <row r="97" spans="1:72" s="37" customFormat="1" ht="26.25" customHeight="1" x14ac:dyDescent="0.3">
      <c r="A97" s="46" t="s">
        <v>158</v>
      </c>
      <c r="B97" s="42" t="s">
        <v>159</v>
      </c>
      <c r="C97" s="46" t="s">
        <v>74</v>
      </c>
      <c r="D97" s="76">
        <f>SUM(D98:D100)</f>
        <v>388.85835968600009</v>
      </c>
      <c r="E97" s="76">
        <f t="shared" ref="E97:BC97" si="42">SUM(E98:E100)</f>
        <v>4.3167983599999999</v>
      </c>
      <c r="F97" s="76">
        <f t="shared" si="42"/>
        <v>0</v>
      </c>
      <c r="G97" s="76">
        <f t="shared" si="42"/>
        <v>0</v>
      </c>
      <c r="H97" s="76">
        <f t="shared" si="42"/>
        <v>0</v>
      </c>
      <c r="I97" s="76">
        <f t="shared" si="42"/>
        <v>4.3167983599999999</v>
      </c>
      <c r="J97" s="76">
        <f t="shared" si="42"/>
        <v>3.91099284</v>
      </c>
      <c r="K97" s="76">
        <f t="shared" si="42"/>
        <v>0</v>
      </c>
      <c r="L97" s="76">
        <f t="shared" si="42"/>
        <v>0</v>
      </c>
      <c r="M97" s="76">
        <f t="shared" si="42"/>
        <v>0</v>
      </c>
      <c r="N97" s="76">
        <f t="shared" si="42"/>
        <v>3.91099284</v>
      </c>
      <c r="O97" s="76">
        <f t="shared" si="42"/>
        <v>0</v>
      </c>
      <c r="P97" s="76">
        <f t="shared" si="42"/>
        <v>0</v>
      </c>
      <c r="Q97" s="76">
        <f t="shared" si="42"/>
        <v>0</v>
      </c>
      <c r="R97" s="76">
        <f t="shared" si="42"/>
        <v>0</v>
      </c>
      <c r="S97" s="76">
        <f t="shared" si="42"/>
        <v>0</v>
      </c>
      <c r="T97" s="76">
        <f t="shared" si="42"/>
        <v>0.40580551999999998</v>
      </c>
      <c r="U97" s="76">
        <f t="shared" si="42"/>
        <v>0</v>
      </c>
      <c r="V97" s="76">
        <f t="shared" si="42"/>
        <v>0</v>
      </c>
      <c r="W97" s="76">
        <f t="shared" si="42"/>
        <v>0</v>
      </c>
      <c r="X97" s="76">
        <f t="shared" si="42"/>
        <v>0.40580551999999998</v>
      </c>
      <c r="Y97" s="76">
        <f t="shared" si="42"/>
        <v>0</v>
      </c>
      <c r="Z97" s="76">
        <f t="shared" si="42"/>
        <v>0</v>
      </c>
      <c r="AA97" s="76">
        <f t="shared" si="42"/>
        <v>0</v>
      </c>
      <c r="AB97" s="76">
        <f t="shared" si="42"/>
        <v>0</v>
      </c>
      <c r="AC97" s="76">
        <f t="shared" si="42"/>
        <v>0</v>
      </c>
      <c r="AD97" s="76">
        <f t="shared" si="42"/>
        <v>275.27236668000006</v>
      </c>
      <c r="AE97" s="76">
        <f t="shared" si="42"/>
        <v>243.48331112999998</v>
      </c>
      <c r="AF97" s="76">
        <f t="shared" si="42"/>
        <v>0</v>
      </c>
      <c r="AG97" s="76">
        <f t="shared" si="42"/>
        <v>47.305939889999998</v>
      </c>
      <c r="AH97" s="76">
        <f t="shared" si="42"/>
        <v>151.49414768999998</v>
      </c>
      <c r="AI97" s="76">
        <f t="shared" si="42"/>
        <v>44.683223550000001</v>
      </c>
      <c r="AJ97" s="76">
        <f t="shared" si="42"/>
        <v>3.91099284</v>
      </c>
      <c r="AK97" s="76">
        <f t="shared" si="42"/>
        <v>0</v>
      </c>
      <c r="AL97" s="76">
        <f t="shared" si="42"/>
        <v>0</v>
      </c>
      <c r="AM97" s="76">
        <f t="shared" si="42"/>
        <v>0</v>
      </c>
      <c r="AN97" s="76">
        <f t="shared" si="42"/>
        <v>3.91099284</v>
      </c>
      <c r="AO97" s="76">
        <f t="shared" si="42"/>
        <v>0</v>
      </c>
      <c r="AP97" s="76">
        <f t="shared" si="42"/>
        <v>0</v>
      </c>
      <c r="AQ97" s="76">
        <f t="shared" si="42"/>
        <v>0</v>
      </c>
      <c r="AR97" s="76">
        <f t="shared" si="42"/>
        <v>0</v>
      </c>
      <c r="AS97" s="76">
        <f t="shared" si="42"/>
        <v>0</v>
      </c>
      <c r="AT97" s="76">
        <f t="shared" si="42"/>
        <v>0</v>
      </c>
      <c r="AU97" s="76">
        <f t="shared" si="42"/>
        <v>0</v>
      </c>
      <c r="AV97" s="76">
        <f t="shared" si="42"/>
        <v>0</v>
      </c>
      <c r="AW97" s="76">
        <f t="shared" si="42"/>
        <v>0</v>
      </c>
      <c r="AX97" s="76">
        <f t="shared" si="42"/>
        <v>0</v>
      </c>
      <c r="AY97" s="76">
        <f t="shared" si="42"/>
        <v>239.57231829</v>
      </c>
      <c r="AZ97" s="76">
        <f t="shared" si="42"/>
        <v>0</v>
      </c>
      <c r="BA97" s="76">
        <f t="shared" si="42"/>
        <v>47.305939889999998</v>
      </c>
      <c r="BB97" s="76">
        <f t="shared" si="42"/>
        <v>151.49414768999998</v>
      </c>
      <c r="BC97" s="76">
        <f t="shared" si="42"/>
        <v>40.772230710000002</v>
      </c>
      <c r="BD97" s="16"/>
      <c r="BT97" s="35"/>
    </row>
    <row r="98" spans="1:72" s="37" customFormat="1" ht="47.25" x14ac:dyDescent="0.3">
      <c r="A98" s="39" t="s">
        <v>158</v>
      </c>
      <c r="B98" s="40" t="s">
        <v>345</v>
      </c>
      <c r="C98" s="41" t="s">
        <v>346</v>
      </c>
      <c r="D98" s="78">
        <v>75.685649690000147</v>
      </c>
      <c r="E98" s="78">
        <v>4.3167983599999999</v>
      </c>
      <c r="F98" s="78">
        <f t="shared" ref="F98:I100" si="43">K98+P98+U98+Z98</f>
        <v>0</v>
      </c>
      <c r="G98" s="78">
        <f t="shared" si="43"/>
        <v>0</v>
      </c>
      <c r="H98" s="78">
        <f t="shared" si="43"/>
        <v>0</v>
      </c>
      <c r="I98" s="78">
        <f t="shared" si="43"/>
        <v>4.3167983599999999</v>
      </c>
      <c r="J98" s="78">
        <v>3.91099284</v>
      </c>
      <c r="K98" s="78">
        <v>0</v>
      </c>
      <c r="L98" s="78">
        <v>0</v>
      </c>
      <c r="M98" s="78">
        <v>0</v>
      </c>
      <c r="N98" s="78">
        <f>J98-M98-L98-K98</f>
        <v>3.91099284</v>
      </c>
      <c r="O98" s="78">
        <v>0</v>
      </c>
      <c r="P98" s="78">
        <v>0</v>
      </c>
      <c r="Q98" s="78">
        <v>0</v>
      </c>
      <c r="R98" s="78">
        <v>0</v>
      </c>
      <c r="S98" s="78">
        <v>0</v>
      </c>
      <c r="T98" s="76">
        <v>0.40580551999999998</v>
      </c>
      <c r="U98" s="78">
        <v>0</v>
      </c>
      <c r="V98" s="78">
        <v>0</v>
      </c>
      <c r="W98" s="78">
        <v>0</v>
      </c>
      <c r="X98" s="78">
        <f>T98-U98-V98-W98</f>
        <v>0.40580551999999998</v>
      </c>
      <c r="Y98" s="78">
        <v>0</v>
      </c>
      <c r="Z98" s="78">
        <v>0</v>
      </c>
      <c r="AA98" s="78">
        <v>0</v>
      </c>
      <c r="AB98" s="78">
        <v>0</v>
      </c>
      <c r="AC98" s="78">
        <v>0</v>
      </c>
      <c r="AD98" s="78">
        <v>14.29510835000012</v>
      </c>
      <c r="AE98" s="78">
        <v>5.1109928400000033</v>
      </c>
      <c r="AF98" s="78">
        <f t="shared" ref="AF98:AI100" si="44">AK98+AP98+AU98+AZ98</f>
        <v>0</v>
      </c>
      <c r="AG98" s="78">
        <f t="shared" si="44"/>
        <v>0</v>
      </c>
      <c r="AH98" s="78">
        <f t="shared" si="44"/>
        <v>0</v>
      </c>
      <c r="AI98" s="78">
        <f t="shared" si="44"/>
        <v>5.1109928399999998</v>
      </c>
      <c r="AJ98" s="78">
        <v>3.91099284</v>
      </c>
      <c r="AK98" s="76">
        <v>0</v>
      </c>
      <c r="AL98" s="76">
        <v>0</v>
      </c>
      <c r="AM98" s="76">
        <v>0</v>
      </c>
      <c r="AN98" s="76">
        <v>3.91099284</v>
      </c>
      <c r="AO98" s="78">
        <v>0</v>
      </c>
      <c r="AP98" s="76">
        <v>0</v>
      </c>
      <c r="AQ98" s="76">
        <v>0</v>
      </c>
      <c r="AR98" s="76">
        <v>0</v>
      </c>
      <c r="AS98" s="76">
        <v>0</v>
      </c>
      <c r="AT98" s="78">
        <v>0</v>
      </c>
      <c r="AU98" s="76">
        <v>0</v>
      </c>
      <c r="AV98" s="76">
        <v>0</v>
      </c>
      <c r="AW98" s="76">
        <v>0</v>
      </c>
      <c r="AX98" s="76">
        <v>0</v>
      </c>
      <c r="AY98" s="78">
        <v>1.2000000000000028</v>
      </c>
      <c r="AZ98" s="76">
        <v>0</v>
      </c>
      <c r="BA98" s="76">
        <v>0</v>
      </c>
      <c r="BB98" s="76">
        <v>0</v>
      </c>
      <c r="BC98" s="76">
        <v>1.2</v>
      </c>
      <c r="BD98" s="16"/>
      <c r="BT98" s="35"/>
    </row>
    <row r="99" spans="1:72" s="37" customFormat="1" ht="26.25" customHeight="1" x14ac:dyDescent="0.3">
      <c r="A99" s="39" t="s">
        <v>158</v>
      </c>
      <c r="B99" s="40" t="s">
        <v>347</v>
      </c>
      <c r="C99" s="41" t="s">
        <v>348</v>
      </c>
      <c r="D99" s="78">
        <v>0</v>
      </c>
      <c r="E99" s="78">
        <v>0</v>
      </c>
      <c r="F99" s="78">
        <f t="shared" si="43"/>
        <v>0</v>
      </c>
      <c r="G99" s="78">
        <f t="shared" si="43"/>
        <v>0</v>
      </c>
      <c r="H99" s="78">
        <f t="shared" si="43"/>
        <v>0</v>
      </c>
      <c r="I99" s="78">
        <f t="shared" si="43"/>
        <v>0</v>
      </c>
      <c r="J99" s="78">
        <v>0</v>
      </c>
      <c r="K99" s="78">
        <v>0</v>
      </c>
      <c r="L99" s="78">
        <v>0</v>
      </c>
      <c r="M99" s="78">
        <v>0</v>
      </c>
      <c r="N99" s="78">
        <v>0</v>
      </c>
      <c r="O99" s="78">
        <v>0</v>
      </c>
      <c r="P99" s="78">
        <v>0</v>
      </c>
      <c r="Q99" s="78">
        <v>0</v>
      </c>
      <c r="R99" s="78">
        <v>0</v>
      </c>
      <c r="S99" s="78">
        <v>0</v>
      </c>
      <c r="T99" s="78">
        <v>0</v>
      </c>
      <c r="U99" s="78">
        <v>0</v>
      </c>
      <c r="V99" s="78">
        <v>0</v>
      </c>
      <c r="W99" s="78">
        <v>0</v>
      </c>
      <c r="X99" s="78">
        <f>T99-U99-V99-W99</f>
        <v>0</v>
      </c>
      <c r="Y99" s="78">
        <v>0</v>
      </c>
      <c r="Z99" s="78">
        <v>0</v>
      </c>
      <c r="AA99" s="78">
        <v>0</v>
      </c>
      <c r="AB99" s="78">
        <v>0</v>
      </c>
      <c r="AC99" s="78">
        <v>0</v>
      </c>
      <c r="AD99" s="78">
        <v>0</v>
      </c>
      <c r="AE99" s="78">
        <v>0</v>
      </c>
      <c r="AF99" s="78">
        <f t="shared" si="44"/>
        <v>0</v>
      </c>
      <c r="AG99" s="78">
        <f t="shared" si="44"/>
        <v>0</v>
      </c>
      <c r="AH99" s="78">
        <f t="shared" si="44"/>
        <v>0</v>
      </c>
      <c r="AI99" s="78">
        <f t="shared" si="44"/>
        <v>0</v>
      </c>
      <c r="AJ99" s="78">
        <v>0</v>
      </c>
      <c r="AK99" s="76">
        <v>0</v>
      </c>
      <c r="AL99" s="76">
        <v>0</v>
      </c>
      <c r="AM99" s="76">
        <v>0</v>
      </c>
      <c r="AN99" s="76">
        <v>0</v>
      </c>
      <c r="AO99" s="78">
        <v>0</v>
      </c>
      <c r="AP99" s="76">
        <v>0</v>
      </c>
      <c r="AQ99" s="76">
        <v>0</v>
      </c>
      <c r="AR99" s="76">
        <v>0</v>
      </c>
      <c r="AS99" s="76">
        <v>0</v>
      </c>
      <c r="AT99" s="78">
        <v>0</v>
      </c>
      <c r="AU99" s="76">
        <v>0</v>
      </c>
      <c r="AV99" s="76">
        <v>0</v>
      </c>
      <c r="AW99" s="76">
        <v>0</v>
      </c>
      <c r="AX99" s="76">
        <v>0</v>
      </c>
      <c r="AY99" s="78">
        <v>0</v>
      </c>
      <c r="AZ99" s="76">
        <v>0</v>
      </c>
      <c r="BA99" s="76">
        <v>0</v>
      </c>
      <c r="BB99" s="76">
        <v>0</v>
      </c>
      <c r="BC99" s="76">
        <v>0</v>
      </c>
      <c r="BD99" s="16"/>
      <c r="BT99" s="35"/>
    </row>
    <row r="100" spans="1:72" s="37" customFormat="1" ht="26.25" customHeight="1" x14ac:dyDescent="0.3">
      <c r="A100" s="39" t="s">
        <v>158</v>
      </c>
      <c r="B100" s="40" t="s">
        <v>349</v>
      </c>
      <c r="C100" s="41" t="s">
        <v>350</v>
      </c>
      <c r="D100" s="78">
        <v>313.17270999599992</v>
      </c>
      <c r="E100" s="78">
        <v>0</v>
      </c>
      <c r="F100" s="78">
        <f t="shared" si="43"/>
        <v>0</v>
      </c>
      <c r="G100" s="78">
        <f t="shared" si="43"/>
        <v>0</v>
      </c>
      <c r="H100" s="78">
        <f t="shared" si="43"/>
        <v>0</v>
      </c>
      <c r="I100" s="78">
        <f t="shared" si="43"/>
        <v>0</v>
      </c>
      <c r="J100" s="78">
        <v>0</v>
      </c>
      <c r="K100" s="78">
        <v>0</v>
      </c>
      <c r="L100" s="78">
        <v>0</v>
      </c>
      <c r="M100" s="78">
        <v>0</v>
      </c>
      <c r="N100" s="78">
        <v>0</v>
      </c>
      <c r="O100" s="78">
        <v>0</v>
      </c>
      <c r="P100" s="78">
        <v>0</v>
      </c>
      <c r="Q100" s="78">
        <v>0</v>
      </c>
      <c r="R100" s="78">
        <v>0</v>
      </c>
      <c r="S100" s="78">
        <v>0</v>
      </c>
      <c r="T100" s="78">
        <v>0</v>
      </c>
      <c r="U100" s="78">
        <v>0</v>
      </c>
      <c r="V100" s="78">
        <v>0</v>
      </c>
      <c r="W100" s="78">
        <v>0</v>
      </c>
      <c r="X100" s="78">
        <f>T100-U100-V100-W100</f>
        <v>0</v>
      </c>
      <c r="Y100" s="78">
        <v>0</v>
      </c>
      <c r="Z100" s="78">
        <v>0</v>
      </c>
      <c r="AA100" s="78">
        <v>0</v>
      </c>
      <c r="AB100" s="78">
        <v>0</v>
      </c>
      <c r="AC100" s="78">
        <v>0</v>
      </c>
      <c r="AD100" s="78">
        <v>260.97725832999993</v>
      </c>
      <c r="AE100" s="78">
        <v>238.37231828999998</v>
      </c>
      <c r="AF100" s="78">
        <f t="shared" si="44"/>
        <v>0</v>
      </c>
      <c r="AG100" s="78">
        <f t="shared" si="44"/>
        <v>47.305939889999998</v>
      </c>
      <c r="AH100" s="78">
        <f t="shared" si="44"/>
        <v>151.49414768999998</v>
      </c>
      <c r="AI100" s="78">
        <f t="shared" si="44"/>
        <v>39.572230709999999</v>
      </c>
      <c r="AJ100" s="78">
        <v>0</v>
      </c>
      <c r="AK100" s="76">
        <v>0</v>
      </c>
      <c r="AL100" s="76">
        <v>0</v>
      </c>
      <c r="AM100" s="76">
        <v>0</v>
      </c>
      <c r="AN100" s="76">
        <v>0</v>
      </c>
      <c r="AO100" s="78">
        <v>0</v>
      </c>
      <c r="AP100" s="76">
        <v>0</v>
      </c>
      <c r="AQ100" s="76">
        <v>0</v>
      </c>
      <c r="AR100" s="76">
        <v>0</v>
      </c>
      <c r="AS100" s="76">
        <v>0</v>
      </c>
      <c r="AT100" s="78">
        <v>0</v>
      </c>
      <c r="AU100" s="76">
        <v>0</v>
      </c>
      <c r="AV100" s="76">
        <v>0</v>
      </c>
      <c r="AW100" s="76">
        <v>0</v>
      </c>
      <c r="AX100" s="76">
        <v>0</v>
      </c>
      <c r="AY100" s="78">
        <v>238.37231828999998</v>
      </c>
      <c r="AZ100" s="76">
        <v>0</v>
      </c>
      <c r="BA100" s="76">
        <v>47.305939889999998</v>
      </c>
      <c r="BB100" s="76">
        <v>151.49414768999998</v>
      </c>
      <c r="BC100" s="76">
        <v>39.572230709999999</v>
      </c>
      <c r="BD100" s="16"/>
      <c r="BT100" s="35"/>
    </row>
    <row r="101" spans="1:72" s="37" customFormat="1" ht="26.25" customHeight="1" x14ac:dyDescent="0.3">
      <c r="A101" s="46" t="s">
        <v>160</v>
      </c>
      <c r="B101" s="42" t="s">
        <v>161</v>
      </c>
      <c r="C101" s="46" t="s">
        <v>74</v>
      </c>
      <c r="D101" s="76">
        <f t="shared" ref="D101:BC101" si="45">D102+D103</f>
        <v>121.76520783000001</v>
      </c>
      <c r="E101" s="76">
        <f t="shared" si="45"/>
        <v>121.76520783000001</v>
      </c>
      <c r="F101" s="76">
        <f t="shared" si="45"/>
        <v>9.475225609999999</v>
      </c>
      <c r="G101" s="76">
        <f t="shared" si="45"/>
        <v>81.098346100000001</v>
      </c>
      <c r="H101" s="76">
        <f t="shared" si="45"/>
        <v>23.909628650000002</v>
      </c>
      <c r="I101" s="76">
        <f t="shared" si="45"/>
        <v>7.2820074700000053</v>
      </c>
      <c r="J101" s="76">
        <f t="shared" si="45"/>
        <v>74.649435850000003</v>
      </c>
      <c r="K101" s="76">
        <f t="shared" si="45"/>
        <v>3.1852256099999998</v>
      </c>
      <c r="L101" s="76">
        <f t="shared" si="45"/>
        <v>54.998346099999999</v>
      </c>
      <c r="M101" s="76">
        <f t="shared" si="45"/>
        <v>13.75962865</v>
      </c>
      <c r="N101" s="76">
        <f t="shared" si="45"/>
        <v>2.7062354900000081</v>
      </c>
      <c r="O101" s="76">
        <f t="shared" si="45"/>
        <v>47.115771979999998</v>
      </c>
      <c r="P101" s="76">
        <f t="shared" si="45"/>
        <v>6.29</v>
      </c>
      <c r="Q101" s="76">
        <f t="shared" si="45"/>
        <v>26.1</v>
      </c>
      <c r="R101" s="76">
        <f t="shared" si="45"/>
        <v>10.15</v>
      </c>
      <c r="S101" s="76">
        <f t="shared" si="45"/>
        <v>4.5757719799999972</v>
      </c>
      <c r="T101" s="76">
        <f t="shared" si="45"/>
        <v>0</v>
      </c>
      <c r="U101" s="76">
        <f t="shared" si="45"/>
        <v>0</v>
      </c>
      <c r="V101" s="76">
        <f t="shared" si="45"/>
        <v>0</v>
      </c>
      <c r="W101" s="76">
        <f t="shared" si="45"/>
        <v>0</v>
      </c>
      <c r="X101" s="76">
        <f t="shared" si="45"/>
        <v>0</v>
      </c>
      <c r="Y101" s="76">
        <f t="shared" si="45"/>
        <v>0</v>
      </c>
      <c r="Z101" s="76">
        <f t="shared" si="45"/>
        <v>0</v>
      </c>
      <c r="AA101" s="76">
        <f t="shared" si="45"/>
        <v>0</v>
      </c>
      <c r="AB101" s="76">
        <f t="shared" si="45"/>
        <v>0</v>
      </c>
      <c r="AC101" s="76">
        <f t="shared" si="45"/>
        <v>0</v>
      </c>
      <c r="AD101" s="76">
        <f t="shared" si="45"/>
        <v>0</v>
      </c>
      <c r="AE101" s="76">
        <f t="shared" si="45"/>
        <v>0</v>
      </c>
      <c r="AF101" s="76">
        <f t="shared" si="45"/>
        <v>0</v>
      </c>
      <c r="AG101" s="76">
        <f t="shared" si="45"/>
        <v>0</v>
      </c>
      <c r="AH101" s="76">
        <f t="shared" si="45"/>
        <v>0</v>
      </c>
      <c r="AI101" s="76">
        <f t="shared" si="45"/>
        <v>0</v>
      </c>
      <c r="AJ101" s="76">
        <f t="shared" si="45"/>
        <v>0</v>
      </c>
      <c r="AK101" s="76">
        <f t="shared" si="45"/>
        <v>0</v>
      </c>
      <c r="AL101" s="76">
        <f t="shared" si="45"/>
        <v>0</v>
      </c>
      <c r="AM101" s="76">
        <f t="shared" si="45"/>
        <v>0</v>
      </c>
      <c r="AN101" s="76">
        <f t="shared" si="45"/>
        <v>0</v>
      </c>
      <c r="AO101" s="76">
        <f t="shared" si="45"/>
        <v>0</v>
      </c>
      <c r="AP101" s="76">
        <f t="shared" si="45"/>
        <v>0</v>
      </c>
      <c r="AQ101" s="76">
        <f t="shared" si="45"/>
        <v>0</v>
      </c>
      <c r="AR101" s="76">
        <f t="shared" si="45"/>
        <v>0</v>
      </c>
      <c r="AS101" s="76">
        <f t="shared" si="45"/>
        <v>0</v>
      </c>
      <c r="AT101" s="76">
        <f t="shared" si="45"/>
        <v>0</v>
      </c>
      <c r="AU101" s="76">
        <f t="shared" si="45"/>
        <v>0</v>
      </c>
      <c r="AV101" s="76">
        <f t="shared" si="45"/>
        <v>0</v>
      </c>
      <c r="AW101" s="76">
        <f t="shared" si="45"/>
        <v>0</v>
      </c>
      <c r="AX101" s="76">
        <f t="shared" si="45"/>
        <v>0</v>
      </c>
      <c r="AY101" s="76">
        <f t="shared" si="45"/>
        <v>0</v>
      </c>
      <c r="AZ101" s="76">
        <f t="shared" si="45"/>
        <v>0</v>
      </c>
      <c r="BA101" s="76">
        <f t="shared" si="45"/>
        <v>0</v>
      </c>
      <c r="BB101" s="76">
        <f t="shared" si="45"/>
        <v>0</v>
      </c>
      <c r="BC101" s="76">
        <f t="shared" si="45"/>
        <v>0</v>
      </c>
      <c r="BD101" s="16"/>
      <c r="BT101" s="35"/>
    </row>
    <row r="102" spans="1:72" s="37" customFormat="1" ht="26.25" customHeight="1" x14ac:dyDescent="0.3">
      <c r="A102" s="46" t="s">
        <v>162</v>
      </c>
      <c r="B102" s="42" t="s">
        <v>163</v>
      </c>
      <c r="C102" s="46" t="s">
        <v>74</v>
      </c>
      <c r="D102" s="76">
        <v>0</v>
      </c>
      <c r="E102" s="76">
        <v>0</v>
      </c>
      <c r="F102" s="76">
        <v>0</v>
      </c>
      <c r="G102" s="76">
        <v>0</v>
      </c>
      <c r="H102" s="76">
        <v>0</v>
      </c>
      <c r="I102" s="76">
        <v>0</v>
      </c>
      <c r="J102" s="76">
        <v>0</v>
      </c>
      <c r="K102" s="76">
        <v>0</v>
      </c>
      <c r="L102" s="76">
        <v>0</v>
      </c>
      <c r="M102" s="76">
        <v>0</v>
      </c>
      <c r="N102" s="76">
        <v>0</v>
      </c>
      <c r="O102" s="76">
        <v>0</v>
      </c>
      <c r="P102" s="76">
        <v>0</v>
      </c>
      <c r="Q102" s="76">
        <v>0</v>
      </c>
      <c r="R102" s="76">
        <v>0</v>
      </c>
      <c r="S102" s="76">
        <v>0</v>
      </c>
      <c r="T102" s="76">
        <v>0</v>
      </c>
      <c r="U102" s="76">
        <v>0</v>
      </c>
      <c r="V102" s="76">
        <v>0</v>
      </c>
      <c r="W102" s="76">
        <v>0</v>
      </c>
      <c r="X102" s="76">
        <v>0</v>
      </c>
      <c r="Y102" s="76">
        <v>0</v>
      </c>
      <c r="Z102" s="76">
        <v>0</v>
      </c>
      <c r="AA102" s="76">
        <v>0</v>
      </c>
      <c r="AB102" s="76">
        <v>0</v>
      </c>
      <c r="AC102" s="76">
        <v>0</v>
      </c>
      <c r="AD102" s="76">
        <v>0</v>
      </c>
      <c r="AE102" s="76">
        <v>0</v>
      </c>
      <c r="AF102" s="76">
        <v>0</v>
      </c>
      <c r="AG102" s="76">
        <v>0</v>
      </c>
      <c r="AH102" s="76">
        <v>0</v>
      </c>
      <c r="AI102" s="76">
        <v>0</v>
      </c>
      <c r="AJ102" s="76">
        <v>0</v>
      </c>
      <c r="AK102" s="76">
        <v>0</v>
      </c>
      <c r="AL102" s="76">
        <v>0</v>
      </c>
      <c r="AM102" s="76">
        <v>0</v>
      </c>
      <c r="AN102" s="76">
        <v>0</v>
      </c>
      <c r="AO102" s="76">
        <v>0</v>
      </c>
      <c r="AP102" s="76">
        <v>0</v>
      </c>
      <c r="AQ102" s="76">
        <v>0</v>
      </c>
      <c r="AR102" s="76">
        <v>0</v>
      </c>
      <c r="AS102" s="76">
        <v>0</v>
      </c>
      <c r="AT102" s="76">
        <v>0</v>
      </c>
      <c r="AU102" s="76">
        <v>0</v>
      </c>
      <c r="AV102" s="76">
        <v>0</v>
      </c>
      <c r="AW102" s="76">
        <v>0</v>
      </c>
      <c r="AX102" s="76">
        <v>0</v>
      </c>
      <c r="AY102" s="76">
        <v>0</v>
      </c>
      <c r="AZ102" s="76">
        <v>0</v>
      </c>
      <c r="BA102" s="76">
        <v>0</v>
      </c>
      <c r="BB102" s="76">
        <v>0</v>
      </c>
      <c r="BC102" s="76">
        <v>0</v>
      </c>
      <c r="BD102" s="16"/>
      <c r="BT102" s="35"/>
    </row>
    <row r="103" spans="1:72" s="37" customFormat="1" ht="26.25" customHeight="1" x14ac:dyDescent="0.3">
      <c r="A103" s="46" t="s">
        <v>164</v>
      </c>
      <c r="B103" s="42" t="s">
        <v>165</v>
      </c>
      <c r="C103" s="46" t="s">
        <v>74</v>
      </c>
      <c r="D103" s="78">
        <f t="shared" ref="D103:BC103" si="46">SUM(D104:D105)</f>
        <v>121.76520783000001</v>
      </c>
      <c r="E103" s="78">
        <f t="shared" si="46"/>
        <v>121.76520783000001</v>
      </c>
      <c r="F103" s="78">
        <f t="shared" si="46"/>
        <v>9.475225609999999</v>
      </c>
      <c r="G103" s="78">
        <f t="shared" si="46"/>
        <v>81.098346100000001</v>
      </c>
      <c r="H103" s="78">
        <f t="shared" si="46"/>
        <v>23.909628650000002</v>
      </c>
      <c r="I103" s="78">
        <f t="shared" si="46"/>
        <v>7.2820074700000053</v>
      </c>
      <c r="J103" s="78">
        <f t="shared" si="46"/>
        <v>74.649435850000003</v>
      </c>
      <c r="K103" s="78">
        <f t="shared" si="46"/>
        <v>3.1852256099999998</v>
      </c>
      <c r="L103" s="78">
        <f t="shared" si="46"/>
        <v>54.998346099999999</v>
      </c>
      <c r="M103" s="78">
        <f t="shared" si="46"/>
        <v>13.75962865</v>
      </c>
      <c r="N103" s="78">
        <f t="shared" si="46"/>
        <v>2.7062354900000081</v>
      </c>
      <c r="O103" s="78">
        <f t="shared" si="46"/>
        <v>47.115771979999998</v>
      </c>
      <c r="P103" s="78">
        <f t="shared" si="46"/>
        <v>6.29</v>
      </c>
      <c r="Q103" s="78">
        <f t="shared" si="46"/>
        <v>26.1</v>
      </c>
      <c r="R103" s="78">
        <f t="shared" si="46"/>
        <v>10.15</v>
      </c>
      <c r="S103" s="78">
        <f t="shared" si="46"/>
        <v>4.5757719799999972</v>
      </c>
      <c r="T103" s="78">
        <f t="shared" si="46"/>
        <v>0</v>
      </c>
      <c r="U103" s="78">
        <f t="shared" si="46"/>
        <v>0</v>
      </c>
      <c r="V103" s="78">
        <f t="shared" si="46"/>
        <v>0</v>
      </c>
      <c r="W103" s="78">
        <f t="shared" si="46"/>
        <v>0</v>
      </c>
      <c r="X103" s="78">
        <f t="shared" si="46"/>
        <v>0</v>
      </c>
      <c r="Y103" s="78">
        <f t="shared" si="46"/>
        <v>0</v>
      </c>
      <c r="Z103" s="78">
        <f t="shared" si="46"/>
        <v>0</v>
      </c>
      <c r="AA103" s="78">
        <f t="shared" si="46"/>
        <v>0</v>
      </c>
      <c r="AB103" s="78">
        <f t="shared" si="46"/>
        <v>0</v>
      </c>
      <c r="AC103" s="78">
        <f t="shared" si="46"/>
        <v>0</v>
      </c>
      <c r="AD103" s="78">
        <f t="shared" si="46"/>
        <v>0</v>
      </c>
      <c r="AE103" s="78">
        <f t="shared" si="46"/>
        <v>0</v>
      </c>
      <c r="AF103" s="78">
        <f t="shared" si="46"/>
        <v>0</v>
      </c>
      <c r="AG103" s="78">
        <f t="shared" si="46"/>
        <v>0</v>
      </c>
      <c r="AH103" s="78">
        <f t="shared" si="46"/>
        <v>0</v>
      </c>
      <c r="AI103" s="78">
        <f t="shared" si="46"/>
        <v>0</v>
      </c>
      <c r="AJ103" s="78">
        <f t="shared" si="46"/>
        <v>0</v>
      </c>
      <c r="AK103" s="78">
        <f t="shared" si="46"/>
        <v>0</v>
      </c>
      <c r="AL103" s="78">
        <f t="shared" si="46"/>
        <v>0</v>
      </c>
      <c r="AM103" s="78">
        <f t="shared" si="46"/>
        <v>0</v>
      </c>
      <c r="AN103" s="78">
        <f t="shared" si="46"/>
        <v>0</v>
      </c>
      <c r="AO103" s="78">
        <f t="shared" si="46"/>
        <v>0</v>
      </c>
      <c r="AP103" s="78">
        <f t="shared" si="46"/>
        <v>0</v>
      </c>
      <c r="AQ103" s="78">
        <f t="shared" si="46"/>
        <v>0</v>
      </c>
      <c r="AR103" s="78">
        <f t="shared" si="46"/>
        <v>0</v>
      </c>
      <c r="AS103" s="78">
        <f t="shared" si="46"/>
        <v>0</v>
      </c>
      <c r="AT103" s="78">
        <f t="shared" si="46"/>
        <v>0</v>
      </c>
      <c r="AU103" s="78">
        <f t="shared" si="46"/>
        <v>0</v>
      </c>
      <c r="AV103" s="78">
        <f t="shared" si="46"/>
        <v>0</v>
      </c>
      <c r="AW103" s="78">
        <f t="shared" si="46"/>
        <v>0</v>
      </c>
      <c r="AX103" s="78">
        <f t="shared" si="46"/>
        <v>0</v>
      </c>
      <c r="AY103" s="78">
        <f t="shared" si="46"/>
        <v>0</v>
      </c>
      <c r="AZ103" s="78">
        <f t="shared" si="46"/>
        <v>0</v>
      </c>
      <c r="BA103" s="78">
        <f t="shared" si="46"/>
        <v>0</v>
      </c>
      <c r="BB103" s="78">
        <f t="shared" si="46"/>
        <v>0</v>
      </c>
      <c r="BC103" s="78">
        <f t="shared" si="46"/>
        <v>0</v>
      </c>
      <c r="BD103" s="16"/>
      <c r="BT103" s="35"/>
    </row>
    <row r="104" spans="1:72" s="37" customFormat="1" ht="26.25" customHeight="1" x14ac:dyDescent="0.3">
      <c r="A104" s="39" t="s">
        <v>164</v>
      </c>
      <c r="B104" s="40" t="s">
        <v>351</v>
      </c>
      <c r="C104" s="41" t="s">
        <v>352</v>
      </c>
      <c r="D104" s="78">
        <v>74.649435850000003</v>
      </c>
      <c r="E104" s="78">
        <v>74.649435850000003</v>
      </c>
      <c r="F104" s="78">
        <f t="shared" ref="F104:I105" si="47">K104+P104+U104+Z104</f>
        <v>3.1852256099999998</v>
      </c>
      <c r="G104" s="78">
        <f t="shared" si="47"/>
        <v>54.998346099999999</v>
      </c>
      <c r="H104" s="78">
        <f t="shared" si="47"/>
        <v>13.75962865</v>
      </c>
      <c r="I104" s="78">
        <f t="shared" si="47"/>
        <v>2.7062354900000081</v>
      </c>
      <c r="J104" s="78">
        <v>74.649435850000003</v>
      </c>
      <c r="K104" s="78">
        <v>3.1852256099999998</v>
      </c>
      <c r="L104" s="78">
        <v>54.998346099999999</v>
      </c>
      <c r="M104" s="78">
        <v>13.75962865</v>
      </c>
      <c r="N104" s="78">
        <f>J104-M104-L104-K104</f>
        <v>2.7062354900000081</v>
      </c>
      <c r="O104" s="78">
        <v>0</v>
      </c>
      <c r="P104" s="78">
        <v>0</v>
      </c>
      <c r="Q104" s="78">
        <v>0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  <c r="W104" s="78">
        <v>0</v>
      </c>
      <c r="X104" s="78">
        <f>T104-U104-V104-W104</f>
        <v>0</v>
      </c>
      <c r="Y104" s="78">
        <v>0</v>
      </c>
      <c r="Z104" s="78">
        <v>0</v>
      </c>
      <c r="AA104" s="78">
        <v>0</v>
      </c>
      <c r="AB104" s="78">
        <v>0</v>
      </c>
      <c r="AC104" s="78">
        <v>0</v>
      </c>
      <c r="AD104" s="78">
        <v>0</v>
      </c>
      <c r="AE104" s="78">
        <v>0</v>
      </c>
      <c r="AF104" s="78">
        <f t="shared" ref="AF104:AI105" si="48">AK104+AP104+AU104+AZ104</f>
        <v>0</v>
      </c>
      <c r="AG104" s="78">
        <f t="shared" si="48"/>
        <v>0</v>
      </c>
      <c r="AH104" s="78">
        <f t="shared" si="48"/>
        <v>0</v>
      </c>
      <c r="AI104" s="78">
        <f t="shared" si="48"/>
        <v>0</v>
      </c>
      <c r="AJ104" s="78">
        <v>0</v>
      </c>
      <c r="AK104" s="76">
        <v>0</v>
      </c>
      <c r="AL104" s="76">
        <v>0</v>
      </c>
      <c r="AM104" s="76">
        <v>0</v>
      </c>
      <c r="AN104" s="76">
        <v>0</v>
      </c>
      <c r="AO104" s="78">
        <v>0</v>
      </c>
      <c r="AP104" s="76">
        <v>0</v>
      </c>
      <c r="AQ104" s="76">
        <v>0</v>
      </c>
      <c r="AR104" s="76">
        <v>0</v>
      </c>
      <c r="AS104" s="76">
        <v>0</v>
      </c>
      <c r="AT104" s="78">
        <v>0</v>
      </c>
      <c r="AU104" s="76">
        <v>0</v>
      </c>
      <c r="AV104" s="76">
        <v>0</v>
      </c>
      <c r="AW104" s="76">
        <v>0</v>
      </c>
      <c r="AX104" s="76">
        <v>0</v>
      </c>
      <c r="AY104" s="78">
        <v>0</v>
      </c>
      <c r="AZ104" s="76">
        <v>0</v>
      </c>
      <c r="BA104" s="76">
        <v>0</v>
      </c>
      <c r="BB104" s="76">
        <v>0</v>
      </c>
      <c r="BC104" s="76">
        <v>0</v>
      </c>
      <c r="BD104" s="16"/>
      <c r="BT104" s="35"/>
    </row>
    <row r="105" spans="1:72" s="37" customFormat="1" ht="26.25" customHeight="1" x14ac:dyDescent="0.3">
      <c r="A105" s="39" t="s">
        <v>164</v>
      </c>
      <c r="B105" s="40" t="s">
        <v>353</v>
      </c>
      <c r="C105" s="41" t="s">
        <v>354</v>
      </c>
      <c r="D105" s="78">
        <v>47.115771979999998</v>
      </c>
      <c r="E105" s="78">
        <v>47.115771979999998</v>
      </c>
      <c r="F105" s="78">
        <f t="shared" si="47"/>
        <v>6.29</v>
      </c>
      <c r="G105" s="78">
        <f t="shared" si="47"/>
        <v>26.1</v>
      </c>
      <c r="H105" s="78">
        <f t="shared" si="47"/>
        <v>10.15</v>
      </c>
      <c r="I105" s="78">
        <f>N105+S105+X105+AC105</f>
        <v>4.5757719799999972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47.115771979999998</v>
      </c>
      <c r="P105" s="78">
        <v>6.29</v>
      </c>
      <c r="Q105" s="78">
        <v>26.1</v>
      </c>
      <c r="R105" s="78">
        <v>10.15</v>
      </c>
      <c r="S105" s="78">
        <f t="shared" ref="S105" si="49">O105-P105-Q105-R105</f>
        <v>4.5757719799999972</v>
      </c>
      <c r="T105" s="78">
        <v>0</v>
      </c>
      <c r="U105" s="78">
        <v>0</v>
      </c>
      <c r="V105" s="78">
        <v>0</v>
      </c>
      <c r="W105" s="78">
        <v>0</v>
      </c>
      <c r="X105" s="78">
        <f>T105-U105-V105-W105</f>
        <v>0</v>
      </c>
      <c r="Y105" s="78">
        <v>0</v>
      </c>
      <c r="Z105" s="78">
        <v>0</v>
      </c>
      <c r="AA105" s="78">
        <v>0</v>
      </c>
      <c r="AB105" s="78">
        <v>0</v>
      </c>
      <c r="AC105" s="78">
        <v>0</v>
      </c>
      <c r="AD105" s="78">
        <v>0</v>
      </c>
      <c r="AE105" s="78">
        <v>0</v>
      </c>
      <c r="AF105" s="78">
        <f t="shared" si="48"/>
        <v>0</v>
      </c>
      <c r="AG105" s="78">
        <f t="shared" si="48"/>
        <v>0</v>
      </c>
      <c r="AH105" s="78">
        <f t="shared" si="48"/>
        <v>0</v>
      </c>
      <c r="AI105" s="78">
        <f t="shared" si="48"/>
        <v>0</v>
      </c>
      <c r="AJ105" s="78">
        <v>0</v>
      </c>
      <c r="AK105" s="76">
        <v>0</v>
      </c>
      <c r="AL105" s="76">
        <v>0</v>
      </c>
      <c r="AM105" s="76">
        <v>0</v>
      </c>
      <c r="AN105" s="76">
        <v>0</v>
      </c>
      <c r="AO105" s="78">
        <v>0</v>
      </c>
      <c r="AP105" s="76">
        <v>0</v>
      </c>
      <c r="AQ105" s="76">
        <v>0</v>
      </c>
      <c r="AR105" s="76">
        <v>0</v>
      </c>
      <c r="AS105" s="76">
        <v>0</v>
      </c>
      <c r="AT105" s="78">
        <v>0</v>
      </c>
      <c r="AU105" s="76">
        <v>0</v>
      </c>
      <c r="AV105" s="76">
        <v>0</v>
      </c>
      <c r="AW105" s="76">
        <v>0</v>
      </c>
      <c r="AX105" s="76">
        <v>0</v>
      </c>
      <c r="AY105" s="78">
        <v>0</v>
      </c>
      <c r="AZ105" s="76">
        <v>0</v>
      </c>
      <c r="BA105" s="76">
        <v>0</v>
      </c>
      <c r="BB105" s="76">
        <v>0</v>
      </c>
      <c r="BC105" s="76">
        <v>0</v>
      </c>
      <c r="BD105" s="16"/>
      <c r="BT105" s="35"/>
    </row>
    <row r="106" spans="1:72" s="37" customFormat="1" ht="26.25" customHeight="1" x14ac:dyDescent="0.3">
      <c r="A106" s="46" t="s">
        <v>166</v>
      </c>
      <c r="B106" s="42" t="s">
        <v>167</v>
      </c>
      <c r="C106" s="46" t="s">
        <v>74</v>
      </c>
      <c r="D106" s="76">
        <f t="shared" ref="D106:BC106" si="50">D107+D108</f>
        <v>0</v>
      </c>
      <c r="E106" s="76">
        <f t="shared" si="50"/>
        <v>0</v>
      </c>
      <c r="F106" s="76">
        <f t="shared" si="50"/>
        <v>0</v>
      </c>
      <c r="G106" s="76">
        <f t="shared" si="50"/>
        <v>0</v>
      </c>
      <c r="H106" s="76">
        <f t="shared" si="50"/>
        <v>0</v>
      </c>
      <c r="I106" s="76">
        <f t="shared" si="50"/>
        <v>0</v>
      </c>
      <c r="J106" s="76">
        <f t="shared" si="50"/>
        <v>0</v>
      </c>
      <c r="K106" s="76">
        <f t="shared" si="50"/>
        <v>0</v>
      </c>
      <c r="L106" s="76">
        <f t="shared" si="50"/>
        <v>0</v>
      </c>
      <c r="M106" s="76">
        <f t="shared" si="50"/>
        <v>0</v>
      </c>
      <c r="N106" s="76">
        <f t="shared" si="50"/>
        <v>0</v>
      </c>
      <c r="O106" s="76">
        <f t="shared" si="50"/>
        <v>0</v>
      </c>
      <c r="P106" s="76">
        <f t="shared" si="50"/>
        <v>0</v>
      </c>
      <c r="Q106" s="76">
        <f t="shared" si="50"/>
        <v>0</v>
      </c>
      <c r="R106" s="76">
        <f t="shared" si="50"/>
        <v>0</v>
      </c>
      <c r="S106" s="76">
        <f t="shared" si="50"/>
        <v>0</v>
      </c>
      <c r="T106" s="76">
        <f t="shared" si="50"/>
        <v>0</v>
      </c>
      <c r="U106" s="76">
        <f t="shared" si="50"/>
        <v>0</v>
      </c>
      <c r="V106" s="76">
        <f t="shared" si="50"/>
        <v>0</v>
      </c>
      <c r="W106" s="76">
        <f t="shared" si="50"/>
        <v>0</v>
      </c>
      <c r="X106" s="76">
        <f t="shared" si="50"/>
        <v>0</v>
      </c>
      <c r="Y106" s="76">
        <f t="shared" si="50"/>
        <v>0</v>
      </c>
      <c r="Z106" s="76">
        <f t="shared" si="50"/>
        <v>0</v>
      </c>
      <c r="AA106" s="76">
        <f t="shared" si="50"/>
        <v>0</v>
      </c>
      <c r="AB106" s="76">
        <f t="shared" si="50"/>
        <v>0</v>
      </c>
      <c r="AC106" s="76">
        <f t="shared" si="50"/>
        <v>0</v>
      </c>
      <c r="AD106" s="76">
        <f t="shared" si="50"/>
        <v>0</v>
      </c>
      <c r="AE106" s="76">
        <f t="shared" si="50"/>
        <v>0</v>
      </c>
      <c r="AF106" s="76">
        <f t="shared" si="50"/>
        <v>0</v>
      </c>
      <c r="AG106" s="76">
        <f t="shared" si="50"/>
        <v>0</v>
      </c>
      <c r="AH106" s="76">
        <f t="shared" si="50"/>
        <v>0</v>
      </c>
      <c r="AI106" s="76">
        <f t="shared" si="50"/>
        <v>0</v>
      </c>
      <c r="AJ106" s="76">
        <f t="shared" si="50"/>
        <v>0</v>
      </c>
      <c r="AK106" s="76">
        <f t="shared" si="50"/>
        <v>0</v>
      </c>
      <c r="AL106" s="76">
        <f t="shared" si="50"/>
        <v>0</v>
      </c>
      <c r="AM106" s="76">
        <f t="shared" si="50"/>
        <v>0</v>
      </c>
      <c r="AN106" s="76">
        <f t="shared" si="50"/>
        <v>0</v>
      </c>
      <c r="AO106" s="76">
        <f t="shared" si="50"/>
        <v>0</v>
      </c>
      <c r="AP106" s="76">
        <f t="shared" si="50"/>
        <v>0</v>
      </c>
      <c r="AQ106" s="76">
        <f t="shared" si="50"/>
        <v>0</v>
      </c>
      <c r="AR106" s="76">
        <f t="shared" si="50"/>
        <v>0</v>
      </c>
      <c r="AS106" s="76">
        <f t="shared" si="50"/>
        <v>0</v>
      </c>
      <c r="AT106" s="76">
        <f t="shared" si="50"/>
        <v>0</v>
      </c>
      <c r="AU106" s="76">
        <f t="shared" si="50"/>
        <v>0</v>
      </c>
      <c r="AV106" s="76">
        <f t="shared" si="50"/>
        <v>0</v>
      </c>
      <c r="AW106" s="76">
        <f t="shared" si="50"/>
        <v>0</v>
      </c>
      <c r="AX106" s="76">
        <f t="shared" si="50"/>
        <v>0</v>
      </c>
      <c r="AY106" s="76">
        <f t="shared" si="50"/>
        <v>0</v>
      </c>
      <c r="AZ106" s="76">
        <f t="shared" si="50"/>
        <v>0</v>
      </c>
      <c r="BA106" s="76">
        <f t="shared" si="50"/>
        <v>0</v>
      </c>
      <c r="BB106" s="76">
        <f t="shared" si="50"/>
        <v>0</v>
      </c>
      <c r="BC106" s="76">
        <f t="shared" si="50"/>
        <v>0</v>
      </c>
      <c r="BD106" s="16"/>
      <c r="BT106" s="35"/>
    </row>
    <row r="107" spans="1:72" s="37" customFormat="1" ht="26.25" customHeight="1" x14ac:dyDescent="0.3">
      <c r="A107" s="46" t="s">
        <v>168</v>
      </c>
      <c r="B107" s="42" t="s">
        <v>169</v>
      </c>
      <c r="C107" s="46" t="s">
        <v>74</v>
      </c>
      <c r="D107" s="78">
        <v>0</v>
      </c>
      <c r="E107" s="78">
        <v>0</v>
      </c>
      <c r="F107" s="78">
        <v>0</v>
      </c>
      <c r="G107" s="78">
        <v>0</v>
      </c>
      <c r="H107" s="78">
        <v>0</v>
      </c>
      <c r="I107" s="78">
        <v>0</v>
      </c>
      <c r="J107" s="78">
        <v>0</v>
      </c>
      <c r="K107" s="78">
        <v>0</v>
      </c>
      <c r="L107" s="78">
        <v>0</v>
      </c>
      <c r="M107" s="78">
        <v>0</v>
      </c>
      <c r="N107" s="78">
        <v>0</v>
      </c>
      <c r="O107" s="78">
        <v>0</v>
      </c>
      <c r="P107" s="78">
        <v>0</v>
      </c>
      <c r="Q107" s="78">
        <v>0</v>
      </c>
      <c r="R107" s="78">
        <v>0</v>
      </c>
      <c r="S107" s="78">
        <v>0</v>
      </c>
      <c r="T107" s="78">
        <v>0</v>
      </c>
      <c r="U107" s="78">
        <v>0</v>
      </c>
      <c r="V107" s="78">
        <v>0</v>
      </c>
      <c r="W107" s="78">
        <v>0</v>
      </c>
      <c r="X107" s="78">
        <v>0</v>
      </c>
      <c r="Y107" s="78">
        <v>0</v>
      </c>
      <c r="Z107" s="78">
        <v>0</v>
      </c>
      <c r="AA107" s="78">
        <v>0</v>
      </c>
      <c r="AB107" s="78">
        <v>0</v>
      </c>
      <c r="AC107" s="78">
        <v>0</v>
      </c>
      <c r="AD107" s="78">
        <v>0</v>
      </c>
      <c r="AE107" s="78">
        <v>0</v>
      </c>
      <c r="AF107" s="78">
        <v>0</v>
      </c>
      <c r="AG107" s="78">
        <v>0</v>
      </c>
      <c r="AH107" s="78">
        <v>0</v>
      </c>
      <c r="AI107" s="78">
        <v>0</v>
      </c>
      <c r="AJ107" s="78">
        <v>0</v>
      </c>
      <c r="AK107" s="78">
        <v>0</v>
      </c>
      <c r="AL107" s="78">
        <v>0</v>
      </c>
      <c r="AM107" s="78">
        <v>0</v>
      </c>
      <c r="AN107" s="78">
        <v>0</v>
      </c>
      <c r="AO107" s="78">
        <v>0</v>
      </c>
      <c r="AP107" s="78">
        <v>0</v>
      </c>
      <c r="AQ107" s="78">
        <v>0</v>
      </c>
      <c r="AR107" s="78">
        <v>0</v>
      </c>
      <c r="AS107" s="78">
        <v>0</v>
      </c>
      <c r="AT107" s="78">
        <v>0</v>
      </c>
      <c r="AU107" s="78">
        <v>0</v>
      </c>
      <c r="AV107" s="78">
        <v>0</v>
      </c>
      <c r="AW107" s="78">
        <v>0</v>
      </c>
      <c r="AX107" s="78">
        <v>0</v>
      </c>
      <c r="AY107" s="78">
        <v>0</v>
      </c>
      <c r="AZ107" s="78">
        <v>0</v>
      </c>
      <c r="BA107" s="78">
        <v>0</v>
      </c>
      <c r="BB107" s="78">
        <v>0</v>
      </c>
      <c r="BC107" s="78">
        <v>0</v>
      </c>
      <c r="BD107" s="16"/>
      <c r="BT107" s="35"/>
    </row>
    <row r="108" spans="1:72" s="37" customFormat="1" ht="26.25" customHeight="1" x14ac:dyDescent="0.3">
      <c r="A108" s="46" t="s">
        <v>170</v>
      </c>
      <c r="B108" s="42" t="s">
        <v>171</v>
      </c>
      <c r="C108" s="46" t="s">
        <v>74</v>
      </c>
      <c r="D108" s="78">
        <v>0</v>
      </c>
      <c r="E108" s="78">
        <v>0</v>
      </c>
      <c r="F108" s="78">
        <v>0</v>
      </c>
      <c r="G108" s="78">
        <v>0</v>
      </c>
      <c r="H108" s="78">
        <v>0</v>
      </c>
      <c r="I108" s="78">
        <v>0</v>
      </c>
      <c r="J108" s="78">
        <v>0</v>
      </c>
      <c r="K108" s="78">
        <v>0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0</v>
      </c>
      <c r="S108" s="78">
        <v>0</v>
      </c>
      <c r="T108" s="78">
        <v>0</v>
      </c>
      <c r="U108" s="78">
        <v>0</v>
      </c>
      <c r="V108" s="78">
        <v>0</v>
      </c>
      <c r="W108" s="78">
        <v>0</v>
      </c>
      <c r="X108" s="78">
        <v>0</v>
      </c>
      <c r="Y108" s="78">
        <v>0</v>
      </c>
      <c r="Z108" s="78">
        <v>0</v>
      </c>
      <c r="AA108" s="78">
        <v>0</v>
      </c>
      <c r="AB108" s="78">
        <v>0</v>
      </c>
      <c r="AC108" s="78">
        <v>0</v>
      </c>
      <c r="AD108" s="78">
        <v>0</v>
      </c>
      <c r="AE108" s="78">
        <v>0</v>
      </c>
      <c r="AF108" s="78">
        <v>0</v>
      </c>
      <c r="AG108" s="78">
        <v>0</v>
      </c>
      <c r="AH108" s="78">
        <v>0</v>
      </c>
      <c r="AI108" s="78">
        <v>0</v>
      </c>
      <c r="AJ108" s="78">
        <v>0</v>
      </c>
      <c r="AK108" s="78">
        <v>0</v>
      </c>
      <c r="AL108" s="78">
        <v>0</v>
      </c>
      <c r="AM108" s="78">
        <v>0</v>
      </c>
      <c r="AN108" s="78">
        <v>0</v>
      </c>
      <c r="AO108" s="78">
        <v>0</v>
      </c>
      <c r="AP108" s="78">
        <v>0</v>
      </c>
      <c r="AQ108" s="78">
        <v>0</v>
      </c>
      <c r="AR108" s="78">
        <v>0</v>
      </c>
      <c r="AS108" s="78">
        <v>0</v>
      </c>
      <c r="AT108" s="78">
        <v>0</v>
      </c>
      <c r="AU108" s="78">
        <v>0</v>
      </c>
      <c r="AV108" s="78">
        <v>0</v>
      </c>
      <c r="AW108" s="78">
        <v>0</v>
      </c>
      <c r="AX108" s="78">
        <v>0</v>
      </c>
      <c r="AY108" s="78">
        <v>0</v>
      </c>
      <c r="AZ108" s="78">
        <v>0</v>
      </c>
      <c r="BA108" s="78">
        <v>0</v>
      </c>
      <c r="BB108" s="78">
        <v>0</v>
      </c>
      <c r="BC108" s="78">
        <v>0</v>
      </c>
      <c r="BD108" s="16"/>
      <c r="BT108" s="35"/>
    </row>
    <row r="109" spans="1:72" s="37" customFormat="1" ht="26.25" customHeight="1" x14ac:dyDescent="0.3">
      <c r="A109" s="46" t="s">
        <v>172</v>
      </c>
      <c r="B109" s="42" t="s">
        <v>173</v>
      </c>
      <c r="C109" s="46" t="s">
        <v>74</v>
      </c>
      <c r="D109" s="78">
        <f t="shared" ref="D109:AI109" si="51">SUM(D110:D125)</f>
        <v>704.3209305440887</v>
      </c>
      <c r="E109" s="78">
        <f t="shared" si="51"/>
        <v>539.59825193999995</v>
      </c>
      <c r="F109" s="78">
        <f t="shared" si="51"/>
        <v>0</v>
      </c>
      <c r="G109" s="78">
        <f t="shared" si="51"/>
        <v>365.77724624999991</v>
      </c>
      <c r="H109" s="78">
        <f t="shared" si="51"/>
        <v>138.88004170999997</v>
      </c>
      <c r="I109" s="78">
        <f t="shared" si="51"/>
        <v>34.940963990000007</v>
      </c>
      <c r="J109" s="78">
        <f t="shared" si="51"/>
        <v>193.05867076000001</v>
      </c>
      <c r="K109" s="78">
        <f t="shared" si="51"/>
        <v>0</v>
      </c>
      <c r="L109" s="78">
        <f t="shared" si="51"/>
        <v>159.10890319999999</v>
      </c>
      <c r="M109" s="78">
        <f t="shared" si="51"/>
        <v>29.224363630000003</v>
      </c>
      <c r="N109" s="78">
        <f t="shared" si="51"/>
        <v>4.7254039299999988</v>
      </c>
      <c r="O109" s="78">
        <f t="shared" si="51"/>
        <v>82.700021709999987</v>
      </c>
      <c r="P109" s="78">
        <f t="shared" si="51"/>
        <v>0</v>
      </c>
      <c r="Q109" s="78">
        <f t="shared" si="51"/>
        <v>50.329601590000003</v>
      </c>
      <c r="R109" s="78">
        <f t="shared" si="51"/>
        <v>23.11039238</v>
      </c>
      <c r="S109" s="78">
        <f t="shared" si="51"/>
        <v>9.2600277399999964</v>
      </c>
      <c r="T109" s="78">
        <f t="shared" si="51"/>
        <v>164.04083473</v>
      </c>
      <c r="U109" s="78">
        <f t="shared" si="51"/>
        <v>0</v>
      </c>
      <c r="V109" s="78">
        <f t="shared" si="51"/>
        <v>117.06909917999999</v>
      </c>
      <c r="W109" s="78">
        <f t="shared" si="51"/>
        <v>42.425000820000001</v>
      </c>
      <c r="X109" s="78">
        <f t="shared" si="51"/>
        <v>4.5467347300000078</v>
      </c>
      <c r="Y109" s="78">
        <f t="shared" si="51"/>
        <v>99.798724740000011</v>
      </c>
      <c r="Z109" s="78">
        <f t="shared" si="51"/>
        <v>0</v>
      </c>
      <c r="AA109" s="78">
        <f t="shared" si="51"/>
        <v>39.269642279999999</v>
      </c>
      <c r="AB109" s="78">
        <f t="shared" si="51"/>
        <v>44.120284880000007</v>
      </c>
      <c r="AC109" s="78">
        <f t="shared" si="51"/>
        <v>16.408797590000002</v>
      </c>
      <c r="AD109" s="78">
        <f t="shared" si="51"/>
        <v>579.5327744868664</v>
      </c>
      <c r="AE109" s="78">
        <f t="shared" si="51"/>
        <v>466.20019043000002</v>
      </c>
      <c r="AF109" s="78">
        <f t="shared" si="51"/>
        <v>0</v>
      </c>
      <c r="AG109" s="78">
        <f t="shared" si="51"/>
        <v>301.66998381999997</v>
      </c>
      <c r="AH109" s="78">
        <f t="shared" si="51"/>
        <v>120.24826556000001</v>
      </c>
      <c r="AI109" s="78">
        <f t="shared" si="51"/>
        <v>44.281941050000007</v>
      </c>
      <c r="AJ109" s="78">
        <f t="shared" ref="AJ109:BC109" si="52">SUM(AJ110:AJ125)</f>
        <v>142.50751366</v>
      </c>
      <c r="AK109" s="78">
        <f t="shared" si="52"/>
        <v>0</v>
      </c>
      <c r="AL109" s="78">
        <f t="shared" si="52"/>
        <v>107.74377699999999</v>
      </c>
      <c r="AM109" s="78">
        <f t="shared" si="52"/>
        <v>30.869194719999999</v>
      </c>
      <c r="AN109" s="78">
        <f t="shared" si="52"/>
        <v>3.8945419399999994</v>
      </c>
      <c r="AO109" s="78">
        <f t="shared" si="52"/>
        <v>128.03830852999999</v>
      </c>
      <c r="AP109" s="78">
        <f t="shared" si="52"/>
        <v>0</v>
      </c>
      <c r="AQ109" s="78">
        <f t="shared" si="52"/>
        <v>82.206135540000005</v>
      </c>
      <c r="AR109" s="78">
        <f t="shared" si="52"/>
        <v>35.044199230000004</v>
      </c>
      <c r="AS109" s="78">
        <f t="shared" si="52"/>
        <v>10.78797376</v>
      </c>
      <c r="AT109" s="78">
        <f t="shared" si="52"/>
        <v>111.80744668999999</v>
      </c>
      <c r="AU109" s="78">
        <f t="shared" si="52"/>
        <v>0</v>
      </c>
      <c r="AV109" s="78">
        <f t="shared" si="52"/>
        <v>66.948842799999994</v>
      </c>
      <c r="AW109" s="78">
        <f t="shared" si="52"/>
        <v>41.212860710000001</v>
      </c>
      <c r="AX109" s="78">
        <f t="shared" si="52"/>
        <v>3.6457431799999998</v>
      </c>
      <c r="AY109" s="78">
        <f t="shared" si="52"/>
        <v>83.84692154999999</v>
      </c>
      <c r="AZ109" s="78">
        <f t="shared" si="52"/>
        <v>0</v>
      </c>
      <c r="BA109" s="78">
        <f t="shared" si="52"/>
        <v>44.771228479999998</v>
      </c>
      <c r="BB109" s="78">
        <f t="shared" si="52"/>
        <v>13.122010899999999</v>
      </c>
      <c r="BC109" s="78">
        <f t="shared" si="52"/>
        <v>25.95368217</v>
      </c>
      <c r="BD109" s="16"/>
      <c r="BT109" s="35"/>
    </row>
    <row r="110" spans="1:72" s="37" customFormat="1" ht="78.75" x14ac:dyDescent="0.3">
      <c r="A110" s="39" t="s">
        <v>172</v>
      </c>
      <c r="B110" s="40" t="s">
        <v>355</v>
      </c>
      <c r="C110" s="41" t="s">
        <v>356</v>
      </c>
      <c r="D110" s="78">
        <v>4.3291306992000003</v>
      </c>
      <c r="E110" s="78">
        <v>1.0811029999999999E-2</v>
      </c>
      <c r="F110" s="78">
        <f t="shared" ref="F110:I125" si="53">K110+P110+U110+Z110</f>
        <v>0</v>
      </c>
      <c r="G110" s="78">
        <f t="shared" si="53"/>
        <v>0</v>
      </c>
      <c r="H110" s="78">
        <f t="shared" si="53"/>
        <v>0</v>
      </c>
      <c r="I110" s="78">
        <f t="shared" si="53"/>
        <v>1.0811029999999999E-2</v>
      </c>
      <c r="J110" s="78">
        <v>1.0811029999999999E-2</v>
      </c>
      <c r="K110" s="78">
        <v>0</v>
      </c>
      <c r="L110" s="78">
        <v>0</v>
      </c>
      <c r="M110" s="78">
        <v>0</v>
      </c>
      <c r="N110" s="78">
        <f t="shared" ref="N110:N123" si="54">J110-M110-L110-K110</f>
        <v>1.0811029999999999E-2</v>
      </c>
      <c r="O110" s="78">
        <v>0</v>
      </c>
      <c r="P110" s="78">
        <v>0</v>
      </c>
      <c r="Q110" s="78">
        <v>0</v>
      </c>
      <c r="R110" s="78">
        <v>0</v>
      </c>
      <c r="S110" s="78">
        <v>0</v>
      </c>
      <c r="T110" s="78">
        <v>0</v>
      </c>
      <c r="U110" s="78">
        <v>0</v>
      </c>
      <c r="V110" s="78">
        <v>0</v>
      </c>
      <c r="W110" s="78">
        <v>0</v>
      </c>
      <c r="X110" s="78">
        <f t="shared" ref="X110:X125" si="55">T110-U110-V110-W110</f>
        <v>0</v>
      </c>
      <c r="Y110" s="78">
        <v>0</v>
      </c>
      <c r="Z110" s="78">
        <v>0</v>
      </c>
      <c r="AA110" s="78">
        <v>0</v>
      </c>
      <c r="AB110" s="78">
        <v>0</v>
      </c>
      <c r="AC110" s="78">
        <v>0</v>
      </c>
      <c r="AD110" s="78">
        <v>2.4277622200000017</v>
      </c>
      <c r="AE110" s="78">
        <v>0</v>
      </c>
      <c r="AF110" s="78">
        <f t="shared" ref="AF110:AI125" si="56">AK110+AP110+AU110+AZ110</f>
        <v>0</v>
      </c>
      <c r="AG110" s="78">
        <f t="shared" si="56"/>
        <v>0</v>
      </c>
      <c r="AH110" s="78">
        <f t="shared" si="56"/>
        <v>0</v>
      </c>
      <c r="AI110" s="78">
        <f t="shared" si="56"/>
        <v>0</v>
      </c>
      <c r="AJ110" s="78">
        <v>0</v>
      </c>
      <c r="AK110" s="76">
        <v>0</v>
      </c>
      <c r="AL110" s="76">
        <v>0</v>
      </c>
      <c r="AM110" s="76">
        <v>0</v>
      </c>
      <c r="AN110" s="76">
        <v>0</v>
      </c>
      <c r="AO110" s="78">
        <v>0</v>
      </c>
      <c r="AP110" s="76">
        <v>0</v>
      </c>
      <c r="AQ110" s="76">
        <v>0</v>
      </c>
      <c r="AR110" s="76">
        <v>0</v>
      </c>
      <c r="AS110" s="76">
        <v>0</v>
      </c>
      <c r="AT110" s="78">
        <v>0</v>
      </c>
      <c r="AU110" s="76">
        <v>0</v>
      </c>
      <c r="AV110" s="76">
        <v>0</v>
      </c>
      <c r="AW110" s="76">
        <v>0</v>
      </c>
      <c r="AX110" s="76">
        <v>0</v>
      </c>
      <c r="AY110" s="78">
        <v>0</v>
      </c>
      <c r="AZ110" s="76">
        <v>0</v>
      </c>
      <c r="BA110" s="76">
        <v>0</v>
      </c>
      <c r="BB110" s="76">
        <v>0</v>
      </c>
      <c r="BC110" s="76">
        <v>0</v>
      </c>
      <c r="BD110" s="16"/>
      <c r="BT110" s="35"/>
    </row>
    <row r="111" spans="1:72" s="37" customFormat="1" ht="78.75" x14ac:dyDescent="0.3">
      <c r="A111" s="39" t="s">
        <v>172</v>
      </c>
      <c r="B111" s="40" t="s">
        <v>357</v>
      </c>
      <c r="C111" s="41" t="s">
        <v>358</v>
      </c>
      <c r="D111" s="78">
        <v>60.882068973199978</v>
      </c>
      <c r="E111" s="78">
        <v>24.943383670000003</v>
      </c>
      <c r="F111" s="78">
        <f t="shared" si="53"/>
        <v>0</v>
      </c>
      <c r="G111" s="78">
        <f t="shared" si="53"/>
        <v>20.912637139999998</v>
      </c>
      <c r="H111" s="78">
        <f t="shared" si="53"/>
        <v>0.32811147999999996</v>
      </c>
      <c r="I111" s="78">
        <f t="shared" si="53"/>
        <v>3.7026350500000036</v>
      </c>
      <c r="J111" s="78">
        <v>1.0629279899999999</v>
      </c>
      <c r="K111" s="78">
        <v>0</v>
      </c>
      <c r="L111" s="78">
        <v>1.0255905299999999</v>
      </c>
      <c r="M111" s="78">
        <v>0</v>
      </c>
      <c r="N111" s="78">
        <f t="shared" si="54"/>
        <v>3.7337460000000045E-2</v>
      </c>
      <c r="O111" s="78">
        <v>4.3999419999999997E-2</v>
      </c>
      <c r="P111" s="78">
        <v>0</v>
      </c>
      <c r="Q111" s="78">
        <v>0</v>
      </c>
      <c r="R111" s="78">
        <v>0</v>
      </c>
      <c r="S111" s="78">
        <f t="shared" ref="S111:S125" si="57">O111-P111-Q111-R111</f>
        <v>4.3999419999999997E-2</v>
      </c>
      <c r="T111" s="76">
        <v>20.351655010000002</v>
      </c>
      <c r="U111" s="78">
        <v>0</v>
      </c>
      <c r="V111" s="78">
        <v>19.887046609999999</v>
      </c>
      <c r="W111" s="78">
        <v>0.32811147999999996</v>
      </c>
      <c r="X111" s="78">
        <f t="shared" si="55"/>
        <v>0.13649692000000307</v>
      </c>
      <c r="Y111" s="78">
        <v>3.4848012500000003</v>
      </c>
      <c r="Z111" s="78">
        <v>0</v>
      </c>
      <c r="AA111" s="78">
        <v>0</v>
      </c>
      <c r="AB111" s="78">
        <v>0</v>
      </c>
      <c r="AC111" s="78">
        <v>3.4848012500000003</v>
      </c>
      <c r="AD111" s="78">
        <v>45.620078881999973</v>
      </c>
      <c r="AE111" s="78">
        <v>16.965008959999999</v>
      </c>
      <c r="AF111" s="78">
        <f t="shared" si="56"/>
        <v>0</v>
      </c>
      <c r="AG111" s="78">
        <f t="shared" si="56"/>
        <v>13.047523959999999</v>
      </c>
      <c r="AH111" s="78">
        <f t="shared" si="56"/>
        <v>0.27724672000000006</v>
      </c>
      <c r="AI111" s="78">
        <f t="shared" si="56"/>
        <v>3.6402382800000002</v>
      </c>
      <c r="AJ111" s="78">
        <v>0.92060244999999996</v>
      </c>
      <c r="AK111" s="76">
        <v>0</v>
      </c>
      <c r="AL111" s="76">
        <v>0.89964082000000001</v>
      </c>
      <c r="AM111" s="76">
        <v>0</v>
      </c>
      <c r="AN111" s="76">
        <v>2.0961629999999998E-2</v>
      </c>
      <c r="AO111" s="78">
        <v>3.6733559999999998E-2</v>
      </c>
      <c r="AP111" s="76">
        <v>0</v>
      </c>
      <c r="AQ111" s="76">
        <v>0</v>
      </c>
      <c r="AR111" s="76">
        <v>0</v>
      </c>
      <c r="AS111" s="76">
        <v>3.6733559999999998E-2</v>
      </c>
      <c r="AT111" s="78">
        <v>17.961836909999999</v>
      </c>
      <c r="AU111" s="76">
        <v>0</v>
      </c>
      <c r="AV111" s="76">
        <v>17.444777730000002</v>
      </c>
      <c r="AW111" s="76">
        <v>0.28781709000000005</v>
      </c>
      <c r="AX111" s="76">
        <v>0.22924209000000001</v>
      </c>
      <c r="AY111" s="78">
        <v>-1.9541639599999989</v>
      </c>
      <c r="AZ111" s="76">
        <v>0</v>
      </c>
      <c r="BA111" s="76">
        <v>-5.29689459</v>
      </c>
      <c r="BB111" s="76">
        <v>-1.0570370000000001E-2</v>
      </c>
      <c r="BC111" s="76">
        <v>3.3533010000000001</v>
      </c>
      <c r="BD111" s="16"/>
      <c r="BT111" s="35"/>
    </row>
    <row r="112" spans="1:72" s="37" customFormat="1" ht="78.75" x14ac:dyDescent="0.3">
      <c r="A112" s="39" t="s">
        <v>172</v>
      </c>
      <c r="B112" s="40" t="s">
        <v>359</v>
      </c>
      <c r="C112" s="41" t="s">
        <v>360</v>
      </c>
      <c r="D112" s="78">
        <v>52.287888952742875</v>
      </c>
      <c r="E112" s="78">
        <v>56.010765400000004</v>
      </c>
      <c r="F112" s="78">
        <f t="shared" si="53"/>
        <v>0</v>
      </c>
      <c r="G112" s="78">
        <f t="shared" si="53"/>
        <v>37.702643980000005</v>
      </c>
      <c r="H112" s="78">
        <f t="shared" si="53"/>
        <v>16.327712389999999</v>
      </c>
      <c r="I112" s="78">
        <f t="shared" si="53"/>
        <v>1.9804090300000008</v>
      </c>
      <c r="J112" s="78">
        <v>27.264253010000001</v>
      </c>
      <c r="K112" s="78">
        <v>0</v>
      </c>
      <c r="L112" s="78">
        <v>26.53723754</v>
      </c>
      <c r="M112" s="78">
        <v>0.45188383999999998</v>
      </c>
      <c r="N112" s="78">
        <f t="shared" si="54"/>
        <v>0.27513163000000063</v>
      </c>
      <c r="O112" s="78">
        <v>0.97849076000000013</v>
      </c>
      <c r="P112" s="78">
        <v>0</v>
      </c>
      <c r="Q112" s="78">
        <v>0</v>
      </c>
      <c r="R112" s="78">
        <v>0</v>
      </c>
      <c r="S112" s="78">
        <f t="shared" si="57"/>
        <v>0.97849076000000013</v>
      </c>
      <c r="T112" s="76">
        <v>10.88085676</v>
      </c>
      <c r="U112" s="78">
        <v>0</v>
      </c>
      <c r="V112" s="78">
        <v>10.43351975</v>
      </c>
      <c r="W112" s="78">
        <v>0.19481219</v>
      </c>
      <c r="X112" s="78">
        <f t="shared" si="55"/>
        <v>0.25252482000000004</v>
      </c>
      <c r="Y112" s="78">
        <v>16.887164869999999</v>
      </c>
      <c r="Z112" s="78">
        <v>0</v>
      </c>
      <c r="AA112" s="78">
        <v>0.73188668999999995</v>
      </c>
      <c r="AB112" s="78">
        <v>15.681016359999999</v>
      </c>
      <c r="AC112" s="78">
        <v>0.47426181999999995</v>
      </c>
      <c r="AD112" s="78">
        <v>45.866569256791998</v>
      </c>
      <c r="AE112" s="78">
        <v>38.937413589999998</v>
      </c>
      <c r="AF112" s="78">
        <f t="shared" si="56"/>
        <v>0</v>
      </c>
      <c r="AG112" s="78">
        <f t="shared" si="56"/>
        <v>22.83694311</v>
      </c>
      <c r="AH112" s="78">
        <f t="shared" si="56"/>
        <v>14.322554719999999</v>
      </c>
      <c r="AI112" s="78">
        <f t="shared" si="56"/>
        <v>1.7779157599999997</v>
      </c>
      <c r="AJ112" s="78">
        <v>13.98989993</v>
      </c>
      <c r="AK112" s="76">
        <v>0</v>
      </c>
      <c r="AL112" s="76">
        <v>13.042726930000001</v>
      </c>
      <c r="AM112" s="76">
        <v>0.39638933999999998</v>
      </c>
      <c r="AN112" s="76">
        <v>0.55078366000000001</v>
      </c>
      <c r="AO112" s="78">
        <v>8.3260338899999997</v>
      </c>
      <c r="AP112" s="76">
        <v>0</v>
      </c>
      <c r="AQ112" s="76">
        <v>7.4418749399999999</v>
      </c>
      <c r="AR112" s="76">
        <v>8.1039609999999998E-2</v>
      </c>
      <c r="AS112" s="76">
        <v>0.80311933999999996</v>
      </c>
      <c r="AT112" s="78">
        <v>16.56389063</v>
      </c>
      <c r="AU112" s="76">
        <v>0</v>
      </c>
      <c r="AV112" s="76">
        <v>2.3523412400000003</v>
      </c>
      <c r="AW112" s="76">
        <v>13.845125769999999</v>
      </c>
      <c r="AX112" s="76">
        <v>0.36642362000000001</v>
      </c>
      <c r="AY112" s="78">
        <v>5.7589139999999997E-2</v>
      </c>
      <c r="AZ112" s="76">
        <v>0</v>
      </c>
      <c r="BA112" s="76">
        <v>0</v>
      </c>
      <c r="BB112" s="76">
        <v>0</v>
      </c>
      <c r="BC112" s="76">
        <v>5.7589139999999997E-2</v>
      </c>
      <c r="BD112" s="16"/>
      <c r="BT112" s="35"/>
    </row>
    <row r="113" spans="1:72" s="37" customFormat="1" ht="78.75" x14ac:dyDescent="0.3">
      <c r="A113" s="39" t="s">
        <v>172</v>
      </c>
      <c r="B113" s="40" t="s">
        <v>361</v>
      </c>
      <c r="C113" s="41" t="s">
        <v>362</v>
      </c>
      <c r="D113" s="78">
        <v>11.117916004545375</v>
      </c>
      <c r="E113" s="78">
        <v>10.7992586</v>
      </c>
      <c r="F113" s="78">
        <f t="shared" si="53"/>
        <v>0</v>
      </c>
      <c r="G113" s="78">
        <f t="shared" si="53"/>
        <v>10.11198121</v>
      </c>
      <c r="H113" s="78">
        <f t="shared" si="53"/>
        <v>5.4226099999999999E-2</v>
      </c>
      <c r="I113" s="78">
        <f t="shared" si="53"/>
        <v>0.6330512899999996</v>
      </c>
      <c r="J113" s="78">
        <v>5.0427041800000003</v>
      </c>
      <c r="K113" s="78">
        <v>0</v>
      </c>
      <c r="L113" s="78">
        <v>4.9265415199999998</v>
      </c>
      <c r="M113" s="78">
        <v>0</v>
      </c>
      <c r="N113" s="78">
        <f t="shared" si="54"/>
        <v>0.11616266000000053</v>
      </c>
      <c r="O113" s="78">
        <v>0.38230366999999998</v>
      </c>
      <c r="P113" s="78">
        <v>0</v>
      </c>
      <c r="Q113" s="78">
        <v>0</v>
      </c>
      <c r="R113" s="78">
        <v>0</v>
      </c>
      <c r="S113" s="78">
        <f t="shared" si="57"/>
        <v>0.38230366999999998</v>
      </c>
      <c r="T113" s="76">
        <v>5.3742507499999999</v>
      </c>
      <c r="U113" s="78">
        <v>0</v>
      </c>
      <c r="V113" s="78">
        <v>5.1854396900000008</v>
      </c>
      <c r="W113" s="78">
        <v>5.4226099999999999E-2</v>
      </c>
      <c r="X113" s="78">
        <f t="shared" si="55"/>
        <v>0.13458495999999903</v>
      </c>
      <c r="Y113" s="78">
        <v>0</v>
      </c>
      <c r="Z113" s="78">
        <v>0</v>
      </c>
      <c r="AA113" s="78">
        <v>0</v>
      </c>
      <c r="AB113" s="78">
        <v>0</v>
      </c>
      <c r="AC113" s="78">
        <v>0</v>
      </c>
      <c r="AD113" s="78">
        <v>9.7525578987240138</v>
      </c>
      <c r="AE113" s="78">
        <v>5.1857294700000001</v>
      </c>
      <c r="AF113" s="78">
        <f t="shared" si="56"/>
        <v>0</v>
      </c>
      <c r="AG113" s="78">
        <f t="shared" si="56"/>
        <v>4.5486313100000002</v>
      </c>
      <c r="AH113" s="78">
        <f t="shared" si="56"/>
        <v>4.7566749999999998E-2</v>
      </c>
      <c r="AI113" s="78">
        <f t="shared" si="56"/>
        <v>0.58953140999999998</v>
      </c>
      <c r="AJ113" s="78">
        <v>0.10544528</v>
      </c>
      <c r="AK113" s="76">
        <v>0</v>
      </c>
      <c r="AL113" s="76">
        <v>0</v>
      </c>
      <c r="AM113" s="76">
        <v>0</v>
      </c>
      <c r="AN113" s="76">
        <v>0.10544528</v>
      </c>
      <c r="AO113" s="78">
        <v>5.0802841900000004</v>
      </c>
      <c r="AP113" s="76">
        <v>0</v>
      </c>
      <c r="AQ113" s="76">
        <v>4.5486313100000002</v>
      </c>
      <c r="AR113" s="76">
        <v>4.7566749999999998E-2</v>
      </c>
      <c r="AS113" s="76">
        <v>0.48408613</v>
      </c>
      <c r="AT113" s="78">
        <v>0</v>
      </c>
      <c r="AU113" s="76">
        <v>0</v>
      </c>
      <c r="AV113" s="76">
        <v>0</v>
      </c>
      <c r="AW113" s="76">
        <v>0</v>
      </c>
      <c r="AX113" s="76">
        <v>0</v>
      </c>
      <c r="AY113" s="78">
        <v>0</v>
      </c>
      <c r="AZ113" s="76">
        <v>0</v>
      </c>
      <c r="BA113" s="76">
        <v>0</v>
      </c>
      <c r="BB113" s="76">
        <v>0</v>
      </c>
      <c r="BC113" s="76">
        <v>0</v>
      </c>
      <c r="BD113" s="16"/>
      <c r="BT113" s="35"/>
    </row>
    <row r="114" spans="1:72" s="37" customFormat="1" ht="78.75" x14ac:dyDescent="0.3">
      <c r="A114" s="39" t="s">
        <v>172</v>
      </c>
      <c r="B114" s="40" t="s">
        <v>363</v>
      </c>
      <c r="C114" s="41" t="s">
        <v>364</v>
      </c>
      <c r="D114" s="78">
        <v>62.377270368110615</v>
      </c>
      <c r="E114" s="78">
        <v>30.945371859999995</v>
      </c>
      <c r="F114" s="78">
        <f t="shared" si="53"/>
        <v>0</v>
      </c>
      <c r="G114" s="78">
        <f t="shared" si="53"/>
        <v>29.69453605</v>
      </c>
      <c r="H114" s="78">
        <f t="shared" si="53"/>
        <v>0.28920563999999999</v>
      </c>
      <c r="I114" s="78">
        <f t="shared" si="53"/>
        <v>0.96163017000000051</v>
      </c>
      <c r="J114" s="78">
        <v>15.878112979999999</v>
      </c>
      <c r="K114" s="78">
        <v>0</v>
      </c>
      <c r="L114" s="78">
        <v>15.250298129999999</v>
      </c>
      <c r="M114" s="78">
        <v>0.22292935</v>
      </c>
      <c r="N114" s="78">
        <f t="shared" si="54"/>
        <v>0.40488550000000068</v>
      </c>
      <c r="O114" s="78">
        <v>4.8545486699999998</v>
      </c>
      <c r="P114" s="78">
        <v>0</v>
      </c>
      <c r="Q114" s="78">
        <v>4.4853645899999997</v>
      </c>
      <c r="R114" s="78">
        <v>6.6276290000000002E-2</v>
      </c>
      <c r="S114" s="78">
        <f t="shared" si="57"/>
        <v>0.30290779000000012</v>
      </c>
      <c r="T114" s="76">
        <v>10.212710209999999</v>
      </c>
      <c r="U114" s="78">
        <v>0</v>
      </c>
      <c r="V114" s="78">
        <v>9.9588733299999994</v>
      </c>
      <c r="W114" s="78">
        <v>0</v>
      </c>
      <c r="X114" s="78">
        <f t="shared" si="55"/>
        <v>0.25383687999999971</v>
      </c>
      <c r="Y114" s="78">
        <v>0</v>
      </c>
      <c r="Z114" s="78">
        <v>0</v>
      </c>
      <c r="AA114" s="78">
        <v>0</v>
      </c>
      <c r="AB114" s="78">
        <v>0</v>
      </c>
      <c r="AC114" s="78">
        <v>0</v>
      </c>
      <c r="AD114" s="78">
        <v>54.716903831675978</v>
      </c>
      <c r="AE114" s="78">
        <v>21.032088979999997</v>
      </c>
      <c r="AF114" s="78">
        <f t="shared" si="56"/>
        <v>0</v>
      </c>
      <c r="AG114" s="78">
        <f t="shared" si="56"/>
        <v>20.050146130000002</v>
      </c>
      <c r="AH114" s="78">
        <f t="shared" si="56"/>
        <v>0.20083724999999999</v>
      </c>
      <c r="AI114" s="78">
        <f t="shared" si="56"/>
        <v>0.78110559999999996</v>
      </c>
      <c r="AJ114" s="78">
        <v>7.83871319</v>
      </c>
      <c r="AK114" s="76">
        <v>0</v>
      </c>
      <c r="AL114" s="76">
        <v>7.3797619900000004</v>
      </c>
      <c r="AM114" s="76">
        <v>0.14270015</v>
      </c>
      <c r="AN114" s="76">
        <v>0.31625104999999998</v>
      </c>
      <c r="AO114" s="78">
        <v>13.193375789999999</v>
      </c>
      <c r="AP114" s="76">
        <v>0</v>
      </c>
      <c r="AQ114" s="76">
        <v>12.670384139999999</v>
      </c>
      <c r="AR114" s="76">
        <v>5.8137099999999997E-2</v>
      </c>
      <c r="AS114" s="76">
        <f>0.44738284+0.01747171</f>
        <v>0.46485454999999998</v>
      </c>
      <c r="AT114" s="78">
        <v>0</v>
      </c>
      <c r="AU114" s="76">
        <v>0</v>
      </c>
      <c r="AV114" s="76">
        <v>0</v>
      </c>
      <c r="AW114" s="76">
        <v>0</v>
      </c>
      <c r="AX114" s="76">
        <v>0</v>
      </c>
      <c r="AY114" s="78">
        <v>0</v>
      </c>
      <c r="AZ114" s="76">
        <v>0</v>
      </c>
      <c r="BA114" s="76">
        <v>0</v>
      </c>
      <c r="BB114" s="76">
        <v>0</v>
      </c>
      <c r="BC114" s="76">
        <v>0</v>
      </c>
      <c r="BD114" s="16"/>
      <c r="BT114" s="35"/>
    </row>
    <row r="115" spans="1:72" s="37" customFormat="1" ht="78.75" x14ac:dyDescent="0.3">
      <c r="A115" s="39" t="s">
        <v>172</v>
      </c>
      <c r="B115" s="40" t="s">
        <v>365</v>
      </c>
      <c r="C115" s="41" t="s">
        <v>366</v>
      </c>
      <c r="D115" s="78">
        <v>61.509984620185676</v>
      </c>
      <c r="E115" s="78">
        <v>56.249670220000006</v>
      </c>
      <c r="F115" s="78">
        <f t="shared" si="53"/>
        <v>0</v>
      </c>
      <c r="G115" s="78">
        <f t="shared" si="53"/>
        <v>47.077230950000001</v>
      </c>
      <c r="H115" s="78">
        <f t="shared" si="53"/>
        <v>6.2815854299999998</v>
      </c>
      <c r="I115" s="78">
        <f t="shared" si="53"/>
        <v>2.890853839999997</v>
      </c>
      <c r="J115" s="78">
        <v>19.2809721</v>
      </c>
      <c r="K115" s="78">
        <v>0</v>
      </c>
      <c r="L115" s="78">
        <v>18.745542610000001</v>
      </c>
      <c r="M115" s="78">
        <v>3.0125590000000001E-2</v>
      </c>
      <c r="N115" s="78">
        <f t="shared" si="54"/>
        <v>0.5053038999999977</v>
      </c>
      <c r="O115" s="78">
        <v>19.374201809999999</v>
      </c>
      <c r="P115" s="78">
        <v>0</v>
      </c>
      <c r="Q115" s="78">
        <v>15.04675001</v>
      </c>
      <c r="R115" s="78">
        <v>2.3936533799999999</v>
      </c>
      <c r="S115" s="78">
        <f t="shared" si="57"/>
        <v>1.9337984199999987</v>
      </c>
      <c r="T115" s="76">
        <v>15.01354444</v>
      </c>
      <c r="U115" s="78">
        <v>0</v>
      </c>
      <c r="V115" s="78">
        <v>10.77704584</v>
      </c>
      <c r="W115" s="78">
        <v>3.8457562200000002</v>
      </c>
      <c r="X115" s="78">
        <f t="shared" si="55"/>
        <v>0.39074238000000072</v>
      </c>
      <c r="Y115" s="78">
        <v>2.5809518699999998</v>
      </c>
      <c r="Z115" s="78">
        <v>0</v>
      </c>
      <c r="AA115" s="78">
        <v>2.5078924900000001</v>
      </c>
      <c r="AB115" s="78">
        <v>1.205024E-2</v>
      </c>
      <c r="AC115" s="78">
        <v>6.1009139999999996E-2</v>
      </c>
      <c r="AD115" s="78">
        <v>53.956126859812002</v>
      </c>
      <c r="AE115" s="78">
        <v>46.154212709999996</v>
      </c>
      <c r="AF115" s="78">
        <f t="shared" si="56"/>
        <v>0</v>
      </c>
      <c r="AG115" s="78">
        <f t="shared" si="56"/>
        <v>38.080771520000006</v>
      </c>
      <c r="AH115" s="78">
        <f t="shared" si="56"/>
        <v>5.4837367100000005</v>
      </c>
      <c r="AI115" s="78">
        <f t="shared" si="56"/>
        <v>2.5897044800000004</v>
      </c>
      <c r="AJ115" s="78">
        <v>28.90582015</v>
      </c>
      <c r="AK115" s="76">
        <v>0</v>
      </c>
      <c r="AL115" s="76">
        <v>26.42731685</v>
      </c>
      <c r="AM115" s="76">
        <v>2.0996959500000001</v>
      </c>
      <c r="AN115" s="76">
        <v>0.37880734999999999</v>
      </c>
      <c r="AO115" s="78">
        <v>14.98265458</v>
      </c>
      <c r="AP115" s="76">
        <v>0</v>
      </c>
      <c r="AQ115" s="76">
        <v>9.4535489800000008</v>
      </c>
      <c r="AR115" s="76">
        <v>3.3734703700000002</v>
      </c>
      <c r="AS115" s="76">
        <f>2.12998119+0.02565404</f>
        <v>2.1556352300000001</v>
      </c>
      <c r="AT115" s="78">
        <v>2.2568960800000002</v>
      </c>
      <c r="AU115" s="76">
        <v>0</v>
      </c>
      <c r="AV115" s="76">
        <v>2.19990569</v>
      </c>
      <c r="AW115" s="76">
        <v>1.0570389999999999E-2</v>
      </c>
      <c r="AX115" s="76">
        <v>4.6420000000000003E-2</v>
      </c>
      <c r="AY115" s="78">
        <v>8.8418999999999998E-3</v>
      </c>
      <c r="AZ115" s="76">
        <v>0</v>
      </c>
      <c r="BA115" s="76">
        <v>0</v>
      </c>
      <c r="BB115" s="76">
        <v>0</v>
      </c>
      <c r="BC115" s="76">
        <v>8.8418999999999998E-3</v>
      </c>
      <c r="BD115" s="16"/>
      <c r="BT115" s="35"/>
    </row>
    <row r="116" spans="1:72" s="37" customFormat="1" ht="78.75" x14ac:dyDescent="0.3">
      <c r="A116" s="39" t="s">
        <v>172</v>
      </c>
      <c r="B116" s="40" t="s">
        <v>367</v>
      </c>
      <c r="C116" s="41" t="s">
        <v>368</v>
      </c>
      <c r="D116" s="78">
        <v>62.099501426179998</v>
      </c>
      <c r="E116" s="78">
        <v>20.3361257</v>
      </c>
      <c r="F116" s="78">
        <f t="shared" si="53"/>
        <v>0</v>
      </c>
      <c r="G116" s="78">
        <f t="shared" si="53"/>
        <v>5.2139477199999975</v>
      </c>
      <c r="H116" s="78">
        <f t="shared" si="53"/>
        <v>7.90672365</v>
      </c>
      <c r="I116" s="78">
        <f t="shared" si="53"/>
        <v>7.2154543300000018</v>
      </c>
      <c r="J116" s="78">
        <v>9.1492943100000002</v>
      </c>
      <c r="K116" s="78">
        <v>0</v>
      </c>
      <c r="L116" s="78">
        <v>8.841685469999998</v>
      </c>
      <c r="M116" s="78">
        <v>0.10973532</v>
      </c>
      <c r="N116" s="78">
        <f t="shared" si="54"/>
        <v>0.19787352000000169</v>
      </c>
      <c r="O116" s="78">
        <v>0.56613610999999997</v>
      </c>
      <c r="P116" s="78">
        <v>0</v>
      </c>
      <c r="Q116" s="78">
        <v>0</v>
      </c>
      <c r="R116" s="78">
        <v>0</v>
      </c>
      <c r="S116" s="78">
        <f t="shared" si="57"/>
        <v>0.56613610999999997</v>
      </c>
      <c r="T116" s="76">
        <v>2.5619614999999998</v>
      </c>
      <c r="U116" s="78">
        <v>0</v>
      </c>
      <c r="V116" s="78">
        <v>0.41419656999999999</v>
      </c>
      <c r="W116" s="78">
        <v>0.80273817000000003</v>
      </c>
      <c r="X116" s="78">
        <f t="shared" si="55"/>
        <v>1.3450267599999997</v>
      </c>
      <c r="Y116" s="78">
        <v>8.0587337800000007</v>
      </c>
      <c r="Z116" s="78">
        <v>0</v>
      </c>
      <c r="AA116" s="78">
        <v>-4.0419343200000002</v>
      </c>
      <c r="AB116" s="78">
        <v>6.99425016</v>
      </c>
      <c r="AC116" s="78">
        <v>5.10641794</v>
      </c>
      <c r="AD116" s="78">
        <v>48.537939015580008</v>
      </c>
      <c r="AE116" s="78">
        <v>17.519332959999996</v>
      </c>
      <c r="AF116" s="78">
        <f t="shared" si="56"/>
        <v>0</v>
      </c>
      <c r="AG116" s="78">
        <f t="shared" si="56"/>
        <v>3.429487560000001</v>
      </c>
      <c r="AH116" s="78">
        <f t="shared" si="56"/>
        <v>6.9211318500000001</v>
      </c>
      <c r="AI116" s="78">
        <f t="shared" si="56"/>
        <v>7.1687135499999997</v>
      </c>
      <c r="AJ116" s="78">
        <v>6.8739809000000003</v>
      </c>
      <c r="AK116" s="76">
        <v>0</v>
      </c>
      <c r="AL116" s="76">
        <v>6.6117136500000004</v>
      </c>
      <c r="AM116" s="76">
        <v>8.1668400000000002E-2</v>
      </c>
      <c r="AN116" s="76">
        <v>0.18059885000000001</v>
      </c>
      <c r="AO116" s="78">
        <v>1.6393298200000002</v>
      </c>
      <c r="AP116" s="76">
        <v>0</v>
      </c>
      <c r="AQ116" s="76">
        <v>0.36333032999999998</v>
      </c>
      <c r="AR116" s="76">
        <v>0.70415629000000002</v>
      </c>
      <c r="AS116" s="76">
        <f>0.56970823+0.00213497</f>
        <v>0.5718432</v>
      </c>
      <c r="AT116" s="78">
        <v>3.1114582799999999</v>
      </c>
      <c r="AU116" s="76">
        <v>0</v>
      </c>
      <c r="AV116" s="76">
        <v>1.7239859399999999</v>
      </c>
      <c r="AW116" s="76">
        <v>0</v>
      </c>
      <c r="AX116" s="76">
        <v>1.3874723399999997</v>
      </c>
      <c r="AY116" s="78">
        <v>5.8945639599999957</v>
      </c>
      <c r="AZ116" s="76">
        <v>0</v>
      </c>
      <c r="BA116" s="76">
        <v>-5.26954236</v>
      </c>
      <c r="BB116" s="76">
        <v>6.13530716</v>
      </c>
      <c r="BC116" s="76">
        <v>5.0287991600000002</v>
      </c>
      <c r="BD116" s="16"/>
      <c r="BT116" s="35"/>
    </row>
    <row r="117" spans="1:72" s="37" customFormat="1" ht="78.75" x14ac:dyDescent="0.3">
      <c r="A117" s="39" t="s">
        <v>172</v>
      </c>
      <c r="B117" s="40" t="s">
        <v>369</v>
      </c>
      <c r="C117" s="41" t="s">
        <v>370</v>
      </c>
      <c r="D117" s="78">
        <v>11.214728734289528</v>
      </c>
      <c r="E117" s="78">
        <v>20.750987889999998</v>
      </c>
      <c r="F117" s="78">
        <f t="shared" si="53"/>
        <v>0</v>
      </c>
      <c r="G117" s="78">
        <f t="shared" si="53"/>
        <v>15.204643569999998</v>
      </c>
      <c r="H117" s="78">
        <f t="shared" si="53"/>
        <v>4.7100693599999994</v>
      </c>
      <c r="I117" s="78">
        <f t="shared" si="53"/>
        <v>0.83627496000000034</v>
      </c>
      <c r="J117" s="78">
        <v>10.85610308</v>
      </c>
      <c r="K117" s="78">
        <v>0</v>
      </c>
      <c r="L117" s="78">
        <v>10.6060242</v>
      </c>
      <c r="M117" s="78">
        <v>0</v>
      </c>
      <c r="N117" s="78">
        <f t="shared" si="54"/>
        <v>0.25007888000000023</v>
      </c>
      <c r="O117" s="78">
        <v>6.06516448</v>
      </c>
      <c r="P117" s="78">
        <v>0</v>
      </c>
      <c r="Q117" s="78">
        <v>2.6727910800000001</v>
      </c>
      <c r="R117" s="78">
        <v>2.99889392</v>
      </c>
      <c r="S117" s="78">
        <f t="shared" si="57"/>
        <v>0.39347947999999988</v>
      </c>
      <c r="T117" s="76">
        <v>1.9772978000000001</v>
      </c>
      <c r="U117" s="78">
        <v>0</v>
      </c>
      <c r="V117" s="78">
        <v>0.13249986</v>
      </c>
      <c r="W117" s="78">
        <v>1.6991251999999999</v>
      </c>
      <c r="X117" s="78">
        <f t="shared" si="55"/>
        <v>0.14567274000000019</v>
      </c>
      <c r="Y117" s="78">
        <v>1.8524225299999999</v>
      </c>
      <c r="Z117" s="78">
        <v>0</v>
      </c>
      <c r="AA117" s="78">
        <v>1.7933284299999999</v>
      </c>
      <c r="AB117" s="78">
        <v>1.205024E-2</v>
      </c>
      <c r="AC117" s="78">
        <v>4.7043859999999993E-2</v>
      </c>
      <c r="AD117" s="78">
        <v>9.8374813458680066</v>
      </c>
      <c r="AE117" s="78">
        <v>8.962912170000001</v>
      </c>
      <c r="AF117" s="78">
        <f t="shared" si="56"/>
        <v>0</v>
      </c>
      <c r="AG117" s="78">
        <f t="shared" si="56"/>
        <v>4.0338766399999999</v>
      </c>
      <c r="AH117" s="78">
        <f t="shared" si="56"/>
        <v>4.1316397899999995</v>
      </c>
      <c r="AI117" s="78">
        <f t="shared" si="56"/>
        <v>0.79739574000000002</v>
      </c>
      <c r="AJ117" s="78">
        <v>0.22700613</v>
      </c>
      <c r="AK117" s="76">
        <v>0</v>
      </c>
      <c r="AL117" s="76">
        <v>0</v>
      </c>
      <c r="AM117" s="76">
        <v>0</v>
      </c>
      <c r="AN117" s="76">
        <v>0.22700613</v>
      </c>
      <c r="AO117" s="78">
        <v>5.4677072400000002</v>
      </c>
      <c r="AP117" s="76">
        <v>0</v>
      </c>
      <c r="AQ117" s="76">
        <v>2.3445535799999999</v>
      </c>
      <c r="AR117" s="76">
        <v>2.6306086999999998</v>
      </c>
      <c r="AS117" s="76">
        <v>0.49254495999999998</v>
      </c>
      <c r="AT117" s="78">
        <v>1.6458918600000001</v>
      </c>
      <c r="AU117" s="76">
        <v>0</v>
      </c>
      <c r="AV117" s="76">
        <v>0.11622795</v>
      </c>
      <c r="AW117" s="76">
        <v>1.4904606999999999</v>
      </c>
      <c r="AX117" s="76">
        <v>3.9203210000000002E-2</v>
      </c>
      <c r="AY117" s="78">
        <v>1.6223069399999999</v>
      </c>
      <c r="AZ117" s="76">
        <v>0</v>
      </c>
      <c r="BA117" s="76">
        <v>1.5730951099999999</v>
      </c>
      <c r="BB117" s="76">
        <v>1.0570390000000001E-2</v>
      </c>
      <c r="BC117" s="76">
        <v>3.8641439999999999E-2</v>
      </c>
      <c r="BD117" s="16"/>
      <c r="BT117" s="35"/>
    </row>
    <row r="118" spans="1:72" s="37" customFormat="1" ht="78.75" x14ac:dyDescent="0.3">
      <c r="A118" s="39" t="s">
        <v>172</v>
      </c>
      <c r="B118" s="40" t="s">
        <v>371</v>
      </c>
      <c r="C118" s="41" t="s">
        <v>372</v>
      </c>
      <c r="D118" s="78">
        <v>26.889526814990656</v>
      </c>
      <c r="E118" s="78">
        <v>34.378765489999999</v>
      </c>
      <c r="F118" s="78">
        <f t="shared" si="53"/>
        <v>0</v>
      </c>
      <c r="G118" s="78">
        <f t="shared" si="53"/>
        <v>20.741393540000001</v>
      </c>
      <c r="H118" s="78">
        <f t="shared" si="53"/>
        <v>11.847529359999999</v>
      </c>
      <c r="I118" s="78">
        <f t="shared" si="53"/>
        <v>1.7898426000000003</v>
      </c>
      <c r="J118" s="78">
        <v>13.11447645</v>
      </c>
      <c r="K118" s="78">
        <v>0</v>
      </c>
      <c r="L118" s="78">
        <v>8.0780646699999998</v>
      </c>
      <c r="M118" s="78">
        <v>4.5965597899999997</v>
      </c>
      <c r="N118" s="78">
        <f t="shared" si="54"/>
        <v>0.43985199000000108</v>
      </c>
      <c r="O118" s="78">
        <v>7.9666623999999997</v>
      </c>
      <c r="P118" s="78">
        <v>0</v>
      </c>
      <c r="Q118" s="78">
        <v>5.4704053400000001</v>
      </c>
      <c r="R118" s="78">
        <v>1.68893363</v>
      </c>
      <c r="S118" s="78">
        <f t="shared" si="57"/>
        <v>0.80732342999999962</v>
      </c>
      <c r="T118" s="76">
        <v>5.4461664000000001</v>
      </c>
      <c r="U118" s="78">
        <v>0</v>
      </c>
      <c r="V118" s="78">
        <v>5.2111380800000004</v>
      </c>
      <c r="W118" s="78">
        <v>0</v>
      </c>
      <c r="X118" s="78">
        <f t="shared" si="55"/>
        <v>0.23502831999999962</v>
      </c>
      <c r="Y118" s="78">
        <v>7.8514602399999998</v>
      </c>
      <c r="Z118" s="78">
        <v>0</v>
      </c>
      <c r="AA118" s="78">
        <v>1.9817854500000001</v>
      </c>
      <c r="AB118" s="78">
        <v>5.5620359399999995</v>
      </c>
      <c r="AC118" s="78">
        <v>0.30763885999999996</v>
      </c>
      <c r="AD118" s="78">
        <v>23.587304223676014</v>
      </c>
      <c r="AE118" s="78">
        <v>30.09453027</v>
      </c>
      <c r="AF118" s="78">
        <f t="shared" si="56"/>
        <v>0</v>
      </c>
      <c r="AG118" s="78">
        <f t="shared" si="56"/>
        <v>18.133368949999998</v>
      </c>
      <c r="AH118" s="78">
        <f t="shared" si="56"/>
        <v>10.505542459999999</v>
      </c>
      <c r="AI118" s="78">
        <f t="shared" si="56"/>
        <v>1.45561886</v>
      </c>
      <c r="AJ118" s="78">
        <v>11.37714315</v>
      </c>
      <c r="AK118" s="76">
        <v>0</v>
      </c>
      <c r="AL118" s="76">
        <v>7.0251857299999996</v>
      </c>
      <c r="AM118" s="76">
        <v>4.0929058999999999</v>
      </c>
      <c r="AN118" s="76">
        <v>0.25905151999999998</v>
      </c>
      <c r="AO118" s="78">
        <v>7.2070887499999996</v>
      </c>
      <c r="AP118" s="76">
        <v>0</v>
      </c>
      <c r="AQ118" s="76">
        <v>4.7986011800000004</v>
      </c>
      <c r="AR118" s="76">
        <v>1.48152072</v>
      </c>
      <c r="AS118" s="76">
        <v>0.92696685000000001</v>
      </c>
      <c r="AT118" s="78">
        <v>8.6590725800000001</v>
      </c>
      <c r="AU118" s="76">
        <v>0</v>
      </c>
      <c r="AV118" s="76">
        <v>6.1657127200000001</v>
      </c>
      <c r="AW118" s="76">
        <v>2.3037144399999998</v>
      </c>
      <c r="AX118" s="76">
        <v>0.18964542000000001</v>
      </c>
      <c r="AY118" s="78">
        <v>2.85122579</v>
      </c>
      <c r="AZ118" s="76">
        <v>0</v>
      </c>
      <c r="BA118" s="76">
        <v>0.14386931999999999</v>
      </c>
      <c r="BB118" s="76">
        <v>2.6274014000000001</v>
      </c>
      <c r="BC118" s="76">
        <v>7.9955070000000003E-2</v>
      </c>
      <c r="BD118" s="16"/>
      <c r="BT118" s="35"/>
    </row>
    <row r="119" spans="1:72" s="37" customFormat="1" ht="78.75" x14ac:dyDescent="0.3">
      <c r="A119" s="39" t="s">
        <v>172</v>
      </c>
      <c r="B119" s="40" t="s">
        <v>373</v>
      </c>
      <c r="C119" s="41" t="s">
        <v>374</v>
      </c>
      <c r="D119" s="78">
        <v>55.698002327472011</v>
      </c>
      <c r="E119" s="78">
        <v>17.158989500000001</v>
      </c>
      <c r="F119" s="78">
        <f t="shared" si="53"/>
        <v>0</v>
      </c>
      <c r="G119" s="78">
        <f t="shared" si="53"/>
        <v>8.7570402900000008</v>
      </c>
      <c r="H119" s="78">
        <f t="shared" si="53"/>
        <v>7.9751152000000003</v>
      </c>
      <c r="I119" s="78">
        <f t="shared" si="53"/>
        <v>0.42683400999999899</v>
      </c>
      <c r="J119" s="78">
        <v>14.15379334</v>
      </c>
      <c r="K119" s="78">
        <v>0</v>
      </c>
      <c r="L119" s="78">
        <v>8.7570402900000008</v>
      </c>
      <c r="M119" s="78">
        <v>5.1074352100000002</v>
      </c>
      <c r="N119" s="78">
        <f t="shared" si="54"/>
        <v>0.28931783999999894</v>
      </c>
      <c r="O119" s="78">
        <v>0.13751617000000002</v>
      </c>
      <c r="P119" s="78">
        <v>0</v>
      </c>
      <c r="Q119" s="78">
        <v>0</v>
      </c>
      <c r="R119" s="78">
        <v>0</v>
      </c>
      <c r="S119" s="78">
        <f t="shared" si="57"/>
        <v>0.13751617000000002</v>
      </c>
      <c r="T119" s="78">
        <v>0</v>
      </c>
      <c r="U119" s="78">
        <v>0</v>
      </c>
      <c r="V119" s="78">
        <v>0</v>
      </c>
      <c r="W119" s="78">
        <v>0</v>
      </c>
      <c r="X119" s="78">
        <f t="shared" si="55"/>
        <v>0</v>
      </c>
      <c r="Y119" s="78">
        <v>2.8676799900000001</v>
      </c>
      <c r="Z119" s="78">
        <v>0</v>
      </c>
      <c r="AA119" s="78">
        <v>0</v>
      </c>
      <c r="AB119" s="78">
        <v>2.8676799900000001</v>
      </c>
      <c r="AC119" s="78">
        <v>0</v>
      </c>
      <c r="AD119" s="78">
        <v>35.183414989872006</v>
      </c>
      <c r="AE119" s="78">
        <v>17.268720329999997</v>
      </c>
      <c r="AF119" s="78">
        <f t="shared" si="56"/>
        <v>0</v>
      </c>
      <c r="AG119" s="78">
        <f t="shared" si="56"/>
        <v>5.5671161000000007</v>
      </c>
      <c r="AH119" s="78">
        <f t="shared" si="56"/>
        <v>4.6281916700000005</v>
      </c>
      <c r="AI119" s="78">
        <f t="shared" si="56"/>
        <v>7.0734125600000004</v>
      </c>
      <c r="AJ119" s="78">
        <v>5.0214386100000006</v>
      </c>
      <c r="AK119" s="76">
        <v>0</v>
      </c>
      <c r="AL119" s="76">
        <v>0.28686841000000002</v>
      </c>
      <c r="AM119" s="76">
        <v>4.4643507600000003</v>
      </c>
      <c r="AN119" s="76">
        <v>0.27021943999999998</v>
      </c>
      <c r="AO119" s="78">
        <v>0</v>
      </c>
      <c r="AP119" s="76">
        <v>0</v>
      </c>
      <c r="AQ119" s="76">
        <v>0</v>
      </c>
      <c r="AR119" s="76">
        <v>0</v>
      </c>
      <c r="AS119" s="76">
        <v>0</v>
      </c>
      <c r="AT119" s="78">
        <v>0</v>
      </c>
      <c r="AU119" s="76">
        <v>0</v>
      </c>
      <c r="AV119" s="76">
        <v>0</v>
      </c>
      <c r="AW119" s="76">
        <v>0</v>
      </c>
      <c r="AX119" s="76">
        <v>0</v>
      </c>
      <c r="AY119" s="78">
        <v>12.247281719999997</v>
      </c>
      <c r="AZ119" s="76">
        <v>0</v>
      </c>
      <c r="BA119" s="76">
        <v>5.2802476900000004</v>
      </c>
      <c r="BB119" s="76">
        <v>0.16384091000000001</v>
      </c>
      <c r="BC119" s="76">
        <v>6.8031931200000004</v>
      </c>
      <c r="BD119" s="16"/>
      <c r="BT119" s="35"/>
    </row>
    <row r="120" spans="1:72" s="37" customFormat="1" ht="78.75" x14ac:dyDescent="0.3">
      <c r="A120" s="39" t="s">
        <v>172</v>
      </c>
      <c r="B120" s="40" t="s">
        <v>375</v>
      </c>
      <c r="C120" s="41" t="s">
        <v>376</v>
      </c>
      <c r="D120" s="78">
        <v>121.730643932744</v>
      </c>
      <c r="E120" s="78">
        <v>67.124496469999997</v>
      </c>
      <c r="F120" s="78">
        <f t="shared" si="53"/>
        <v>0</v>
      </c>
      <c r="G120" s="78">
        <f t="shared" si="53"/>
        <v>41.468760970000005</v>
      </c>
      <c r="H120" s="78">
        <f t="shared" si="53"/>
        <v>20.013009779999997</v>
      </c>
      <c r="I120" s="78">
        <f t="shared" si="53"/>
        <v>5.6427257199999978</v>
      </c>
      <c r="J120" s="78">
        <v>31.990517610000001</v>
      </c>
      <c r="K120" s="78">
        <v>0</v>
      </c>
      <c r="L120" s="78">
        <v>19.956093080000002</v>
      </c>
      <c r="M120" s="78">
        <v>11.24439166</v>
      </c>
      <c r="N120" s="78">
        <f t="shared" si="54"/>
        <v>0.79003286999999744</v>
      </c>
      <c r="O120" s="78">
        <v>12.408561480000001</v>
      </c>
      <c r="P120" s="78">
        <v>0</v>
      </c>
      <c r="Q120" s="78">
        <v>11.469426800000001</v>
      </c>
      <c r="R120" s="78">
        <v>2.423115E-2</v>
      </c>
      <c r="S120" s="78">
        <f t="shared" si="57"/>
        <v>0.91490353000000046</v>
      </c>
      <c r="T120" s="76">
        <v>12.09655633</v>
      </c>
      <c r="U120" s="78">
        <v>0</v>
      </c>
      <c r="V120" s="78">
        <v>6.0564364500000005</v>
      </c>
      <c r="W120" s="78">
        <v>5.7833067599999994</v>
      </c>
      <c r="X120" s="78">
        <f t="shared" si="55"/>
        <v>0.25681312000000034</v>
      </c>
      <c r="Y120" s="78">
        <v>10.628861050000001</v>
      </c>
      <c r="Z120" s="78">
        <v>0</v>
      </c>
      <c r="AA120" s="78">
        <v>3.9868046400000003</v>
      </c>
      <c r="AB120" s="78">
        <v>2.96108021</v>
      </c>
      <c r="AC120" s="78">
        <v>3.6809761999999999</v>
      </c>
      <c r="AD120" s="78">
        <v>101.121529145144</v>
      </c>
      <c r="AE120" s="78">
        <v>79.097761110000008</v>
      </c>
      <c r="AF120" s="78">
        <f t="shared" si="56"/>
        <v>0</v>
      </c>
      <c r="AG120" s="78">
        <f t="shared" si="56"/>
        <v>53.115844940000002</v>
      </c>
      <c r="AH120" s="78">
        <f t="shared" si="56"/>
        <v>18.300285330000001</v>
      </c>
      <c r="AI120" s="78">
        <f t="shared" si="56"/>
        <v>7.6816308400000004</v>
      </c>
      <c r="AJ120" s="78">
        <v>27.846278420000001</v>
      </c>
      <c r="AK120" s="76">
        <v>0</v>
      </c>
      <c r="AL120" s="76">
        <v>17.30789261</v>
      </c>
      <c r="AM120" s="76">
        <v>9.8705865900000003</v>
      </c>
      <c r="AN120" s="76">
        <v>0.66779922000000003</v>
      </c>
      <c r="AO120" s="78">
        <v>18.016369609999998</v>
      </c>
      <c r="AP120" s="76">
        <v>0</v>
      </c>
      <c r="AQ120" s="76">
        <v>13.62262578</v>
      </c>
      <c r="AR120" s="76">
        <v>3.3756825899999998</v>
      </c>
      <c r="AS120" s="76">
        <f>1.00217217+0.01588907</f>
        <v>1.01806124</v>
      </c>
      <c r="AT120" s="78">
        <v>8.7319270199999988</v>
      </c>
      <c r="AU120" s="76">
        <v>0</v>
      </c>
      <c r="AV120" s="76">
        <v>4.2268392199999996</v>
      </c>
      <c r="AW120" s="76">
        <v>4.3090025399999998</v>
      </c>
      <c r="AX120" s="76">
        <v>0.19608526000000001</v>
      </c>
      <c r="AY120" s="78">
        <v>24.503186060000001</v>
      </c>
      <c r="AZ120" s="76">
        <v>0</v>
      </c>
      <c r="BA120" s="76">
        <v>17.958487330000001</v>
      </c>
      <c r="BB120" s="76">
        <v>0.74501360999999999</v>
      </c>
      <c r="BC120" s="76">
        <v>5.7996851200000004</v>
      </c>
      <c r="BD120" s="16"/>
      <c r="BT120" s="35"/>
    </row>
    <row r="121" spans="1:72" s="37" customFormat="1" ht="78.75" x14ac:dyDescent="0.3">
      <c r="A121" s="39" t="s">
        <v>172</v>
      </c>
      <c r="B121" s="40" t="s">
        <v>377</v>
      </c>
      <c r="C121" s="41" t="s">
        <v>378</v>
      </c>
      <c r="D121" s="78">
        <v>21.094201537054811</v>
      </c>
      <c r="E121" s="78">
        <v>34.603232900000002</v>
      </c>
      <c r="F121" s="78">
        <f t="shared" si="53"/>
        <v>0</v>
      </c>
      <c r="G121" s="78">
        <f t="shared" si="53"/>
        <v>22.683882979999996</v>
      </c>
      <c r="H121" s="78">
        <f t="shared" si="53"/>
        <v>10.29114777</v>
      </c>
      <c r="I121" s="78">
        <f t="shared" si="53"/>
        <v>1.6282021499999995</v>
      </c>
      <c r="J121" s="78">
        <v>9.3796435299999992</v>
      </c>
      <c r="K121" s="78">
        <v>0</v>
      </c>
      <c r="L121" s="78">
        <v>6.7584846199999991</v>
      </c>
      <c r="M121" s="78">
        <v>2.1562103100000001</v>
      </c>
      <c r="N121" s="78">
        <f t="shared" si="54"/>
        <v>0.4649485999999996</v>
      </c>
      <c r="O121" s="78">
        <v>2.8727094599999998</v>
      </c>
      <c r="P121" s="78">
        <v>0</v>
      </c>
      <c r="Q121" s="78">
        <v>0.13993981</v>
      </c>
      <c r="R121" s="78">
        <v>2.0209855299999999</v>
      </c>
      <c r="S121" s="78">
        <f t="shared" si="57"/>
        <v>0.71178411999999991</v>
      </c>
      <c r="T121" s="76">
        <v>12.70627152</v>
      </c>
      <c r="U121" s="78">
        <v>0</v>
      </c>
      <c r="V121" s="78">
        <v>8.249998849999999</v>
      </c>
      <c r="W121" s="78">
        <v>4.29521043</v>
      </c>
      <c r="X121" s="78">
        <f t="shared" si="55"/>
        <v>0.16106224000000058</v>
      </c>
      <c r="Y121" s="78">
        <v>9.6446083900000001</v>
      </c>
      <c r="Z121" s="78">
        <v>0</v>
      </c>
      <c r="AA121" s="78">
        <v>7.5354596999999996</v>
      </c>
      <c r="AB121" s="78">
        <v>1.8187415</v>
      </c>
      <c r="AC121" s="78">
        <v>0.29040718999999948</v>
      </c>
      <c r="AD121" s="78">
        <v>18.50368555882001</v>
      </c>
      <c r="AE121" s="78">
        <v>28.493505980000002</v>
      </c>
      <c r="AF121" s="78">
        <f t="shared" si="56"/>
        <v>0</v>
      </c>
      <c r="AG121" s="78">
        <f t="shared" si="56"/>
        <v>18.109819810000001</v>
      </c>
      <c r="AH121" s="78">
        <f t="shared" si="56"/>
        <v>9.0273226100000006</v>
      </c>
      <c r="AI121" s="78">
        <f t="shared" si="56"/>
        <v>1.3563635599999999</v>
      </c>
      <c r="AJ121" s="78">
        <v>8.1179389900000007</v>
      </c>
      <c r="AK121" s="76">
        <v>0</v>
      </c>
      <c r="AL121" s="76">
        <v>4.2629263499999999</v>
      </c>
      <c r="AM121" s="76">
        <v>3.6642068800000001</v>
      </c>
      <c r="AN121" s="76">
        <v>0.19080575999999999</v>
      </c>
      <c r="AO121" s="78">
        <v>6.1641296700000003</v>
      </c>
      <c r="AP121" s="76">
        <v>0</v>
      </c>
      <c r="AQ121" s="76">
        <v>2.4247584299999998</v>
      </c>
      <c r="AR121" s="76">
        <v>2.9206284199999999</v>
      </c>
      <c r="AS121" s="76">
        <v>0.81874281999999998</v>
      </c>
      <c r="AT121" s="78">
        <v>10.151765560000001</v>
      </c>
      <c r="AU121" s="76">
        <v>0</v>
      </c>
      <c r="AV121" s="76">
        <v>8.5919002100000004</v>
      </c>
      <c r="AW121" s="76">
        <v>1.3263775600000001</v>
      </c>
      <c r="AX121" s="76">
        <v>0.23348778999999997</v>
      </c>
      <c r="AY121" s="78">
        <v>4.0596717599999996</v>
      </c>
      <c r="AZ121" s="76">
        <v>0</v>
      </c>
      <c r="BA121" s="76">
        <v>2.8302348199999998</v>
      </c>
      <c r="BB121" s="76">
        <v>1.1161097499999999</v>
      </c>
      <c r="BC121" s="76">
        <v>0.11332718999999999</v>
      </c>
      <c r="BD121" s="16"/>
      <c r="BT121" s="35"/>
    </row>
    <row r="122" spans="1:72" s="37" customFormat="1" ht="78.75" x14ac:dyDescent="0.3">
      <c r="A122" s="39" t="s">
        <v>172</v>
      </c>
      <c r="B122" s="40" t="s">
        <v>379</v>
      </c>
      <c r="C122" s="41" t="s">
        <v>380</v>
      </c>
      <c r="D122" s="78">
        <v>33.258996905888651</v>
      </c>
      <c r="E122" s="78">
        <v>59.086842000000004</v>
      </c>
      <c r="F122" s="78">
        <f t="shared" si="53"/>
        <v>0</v>
      </c>
      <c r="G122" s="78">
        <f t="shared" si="53"/>
        <v>38.077281369999994</v>
      </c>
      <c r="H122" s="78">
        <f t="shared" si="53"/>
        <v>19.313071599999997</v>
      </c>
      <c r="I122" s="78">
        <f t="shared" si="53"/>
        <v>1.696489040000003</v>
      </c>
      <c r="J122" s="78">
        <v>5.1650973699999998</v>
      </c>
      <c r="K122" s="78">
        <v>0</v>
      </c>
      <c r="L122" s="78">
        <v>5.0245460499999997</v>
      </c>
      <c r="M122" s="78">
        <v>1.8075360000000002E-2</v>
      </c>
      <c r="N122" s="78">
        <f t="shared" si="54"/>
        <v>0.12247596000000005</v>
      </c>
      <c r="O122" s="78">
        <v>0.65751104000000005</v>
      </c>
      <c r="P122" s="78">
        <v>0</v>
      </c>
      <c r="Q122" s="78">
        <v>0</v>
      </c>
      <c r="R122" s="78">
        <v>0</v>
      </c>
      <c r="S122" s="78">
        <f t="shared" si="57"/>
        <v>0.65751104000000005</v>
      </c>
      <c r="T122" s="76">
        <v>35.030262929999999</v>
      </c>
      <c r="U122" s="78">
        <v>0</v>
      </c>
      <c r="V122" s="78">
        <v>19.861304259999997</v>
      </c>
      <c r="W122" s="78">
        <v>14.550772149999998</v>
      </c>
      <c r="X122" s="78">
        <f t="shared" si="55"/>
        <v>0.61818652000000363</v>
      </c>
      <c r="Y122" s="78">
        <v>18.233970660000001</v>
      </c>
      <c r="Z122" s="78">
        <v>0</v>
      </c>
      <c r="AA122" s="78">
        <v>13.191431059999999</v>
      </c>
      <c r="AB122" s="78">
        <v>4.7442240899999994</v>
      </c>
      <c r="AC122" s="78">
        <v>0.29831551999999911</v>
      </c>
      <c r="AD122" s="78">
        <v>29.174558689376013</v>
      </c>
      <c r="AE122" s="78">
        <v>53.175250900000002</v>
      </c>
      <c r="AF122" s="78">
        <f t="shared" si="56"/>
        <v>0</v>
      </c>
      <c r="AG122" s="78">
        <f t="shared" si="56"/>
        <v>34.301092409999995</v>
      </c>
      <c r="AH122" s="78">
        <f t="shared" si="56"/>
        <v>16.925435289999999</v>
      </c>
      <c r="AI122" s="78">
        <f t="shared" si="56"/>
        <v>1.9487232000000001</v>
      </c>
      <c r="AJ122" s="78">
        <v>0.10306410000000001</v>
      </c>
      <c r="AK122" s="76">
        <v>0</v>
      </c>
      <c r="AL122" s="76">
        <v>0</v>
      </c>
      <c r="AM122" s="76">
        <v>0</v>
      </c>
      <c r="AN122" s="76">
        <v>0.10306410000000001</v>
      </c>
      <c r="AO122" s="78">
        <v>23.271725679999999</v>
      </c>
      <c r="AP122" s="76">
        <v>0</v>
      </c>
      <c r="AQ122" s="76">
        <v>16.701818549999999</v>
      </c>
      <c r="AR122" s="76">
        <v>5.4078567</v>
      </c>
      <c r="AS122" s="76">
        <f>1.11783108+0.04421935</f>
        <v>1.1620504300000001</v>
      </c>
      <c r="AT122" s="78">
        <v>10.91277839</v>
      </c>
      <c r="AU122" s="76">
        <v>0</v>
      </c>
      <c r="AV122" s="76">
        <v>0.83126978000000007</v>
      </c>
      <c r="AW122" s="76">
        <v>9.83809836</v>
      </c>
      <c r="AX122" s="76">
        <v>0.24341024999999999</v>
      </c>
      <c r="AY122" s="78">
        <v>18.887682730000002</v>
      </c>
      <c r="AZ122" s="76">
        <v>0</v>
      </c>
      <c r="BA122" s="76">
        <v>16.768004080000001</v>
      </c>
      <c r="BB122" s="76">
        <v>1.67948023</v>
      </c>
      <c r="BC122" s="76">
        <v>0.44019841999999998</v>
      </c>
      <c r="BD122" s="16"/>
      <c r="BT122" s="35"/>
    </row>
    <row r="123" spans="1:72" s="37" customFormat="1" ht="78.75" x14ac:dyDescent="0.3">
      <c r="A123" s="39" t="s">
        <v>172</v>
      </c>
      <c r="B123" s="40" t="s">
        <v>381</v>
      </c>
      <c r="C123" s="41" t="s">
        <v>382</v>
      </c>
      <c r="D123" s="78">
        <v>40.395586910541383</v>
      </c>
      <c r="E123" s="78">
        <v>59.911163060000007</v>
      </c>
      <c r="F123" s="78">
        <f t="shared" si="53"/>
        <v>0</v>
      </c>
      <c r="G123" s="78">
        <f t="shared" si="53"/>
        <v>39.936810139999999</v>
      </c>
      <c r="H123" s="78">
        <f t="shared" si="53"/>
        <v>17.735910400000002</v>
      </c>
      <c r="I123" s="78">
        <f t="shared" si="53"/>
        <v>2.2384425099999987</v>
      </c>
      <c r="J123" s="78">
        <v>11.307438429999999</v>
      </c>
      <c r="K123" s="78">
        <v>0</v>
      </c>
      <c r="L123" s="78">
        <v>5.9165158800000004</v>
      </c>
      <c r="M123" s="78">
        <v>5.08187268</v>
      </c>
      <c r="N123" s="78">
        <f t="shared" si="54"/>
        <v>0.30904986999999906</v>
      </c>
      <c r="O123" s="78">
        <v>12.413346129999999</v>
      </c>
      <c r="P123" s="78">
        <v>0</v>
      </c>
      <c r="Q123" s="78">
        <v>7.7553156000000003</v>
      </c>
      <c r="R123" s="78">
        <v>3.6564265900000001</v>
      </c>
      <c r="S123" s="78">
        <f t="shared" si="57"/>
        <v>1.0016039399999985</v>
      </c>
      <c r="T123" s="76">
        <v>20.378295300000001</v>
      </c>
      <c r="U123" s="78">
        <v>0</v>
      </c>
      <c r="V123" s="78">
        <v>14.681990520000001</v>
      </c>
      <c r="W123" s="78">
        <v>5.5304549799999991</v>
      </c>
      <c r="X123" s="78">
        <f t="shared" si="55"/>
        <v>0.16584980000000105</v>
      </c>
      <c r="Y123" s="78">
        <v>15.8120832</v>
      </c>
      <c r="Z123" s="78">
        <v>0</v>
      </c>
      <c r="AA123" s="78">
        <v>11.582988139999999</v>
      </c>
      <c r="AB123" s="78">
        <v>3.4671561500000005</v>
      </c>
      <c r="AC123" s="78">
        <v>0.76193890000000009</v>
      </c>
      <c r="AD123" s="78">
        <v>35.43472536012402</v>
      </c>
      <c r="AE123" s="78">
        <v>52.59961363</v>
      </c>
      <c r="AF123" s="78">
        <f t="shared" si="56"/>
        <v>0</v>
      </c>
      <c r="AG123" s="78">
        <f t="shared" si="56"/>
        <v>35.032289589999998</v>
      </c>
      <c r="AH123" s="78">
        <f t="shared" si="56"/>
        <v>15.55781616</v>
      </c>
      <c r="AI123" s="78">
        <f t="shared" si="56"/>
        <v>2.0095078800000001</v>
      </c>
      <c r="AJ123" s="78">
        <v>14.297289289999998</v>
      </c>
      <c r="AK123" s="76">
        <v>0</v>
      </c>
      <c r="AL123" s="76">
        <v>8.1957582500000008</v>
      </c>
      <c r="AM123" s="76">
        <v>5.8767394099999999</v>
      </c>
      <c r="AN123" s="76">
        <v>0.22479162999999999</v>
      </c>
      <c r="AO123" s="78">
        <v>8.4997034800000009</v>
      </c>
      <c r="AP123" s="76">
        <v>0</v>
      </c>
      <c r="AQ123" s="76">
        <v>4.9126433900000004</v>
      </c>
      <c r="AR123" s="76">
        <v>2.4979135700000001</v>
      </c>
      <c r="AS123" s="76">
        <f>1.08549643+0.00365009</f>
        <v>1.0891465200000001</v>
      </c>
      <c r="AT123" s="78">
        <v>25.148539639999999</v>
      </c>
      <c r="AU123" s="76">
        <v>0</v>
      </c>
      <c r="AV123" s="76">
        <v>18.011096169999998</v>
      </c>
      <c r="AW123" s="76">
        <v>6.5818043599999996</v>
      </c>
      <c r="AX123" s="76">
        <v>0.55563910999999999</v>
      </c>
      <c r="AY123" s="78">
        <v>4.6540812200000001</v>
      </c>
      <c r="AZ123" s="76">
        <v>0</v>
      </c>
      <c r="BA123" s="76">
        <v>3.9127917800000001</v>
      </c>
      <c r="BB123" s="76">
        <v>0.60135881999999996</v>
      </c>
      <c r="BC123" s="76">
        <v>0.13993062000000001</v>
      </c>
      <c r="BD123" s="16"/>
      <c r="BT123" s="35"/>
    </row>
    <row r="124" spans="1:72" s="37" customFormat="1" ht="78.75" x14ac:dyDescent="0.3">
      <c r="A124" s="39" t="s">
        <v>172</v>
      </c>
      <c r="B124" s="40" t="s">
        <v>383</v>
      </c>
      <c r="C124" s="41" t="s">
        <v>384</v>
      </c>
      <c r="D124" s="78">
        <v>9.8861217039755562</v>
      </c>
      <c r="E124" s="78">
        <v>8.2347308399999992</v>
      </c>
      <c r="F124" s="78">
        <f t="shared" si="53"/>
        <v>0</v>
      </c>
      <c r="G124" s="78">
        <f t="shared" si="53"/>
        <v>6.57235003</v>
      </c>
      <c r="H124" s="78">
        <f t="shared" si="53"/>
        <v>1.4561745100000001</v>
      </c>
      <c r="I124" s="78">
        <f t="shared" si="53"/>
        <v>0.20620629999999976</v>
      </c>
      <c r="J124" s="78">
        <v>0</v>
      </c>
      <c r="K124" s="78">
        <v>0</v>
      </c>
      <c r="L124" s="78">
        <v>0</v>
      </c>
      <c r="M124" s="78">
        <v>0</v>
      </c>
      <c r="N124" s="78">
        <v>0</v>
      </c>
      <c r="O124" s="78">
        <v>3.24935946</v>
      </c>
      <c r="P124" s="78">
        <v>0</v>
      </c>
      <c r="Q124" s="78">
        <v>2.6324188199999998</v>
      </c>
      <c r="R124" s="78">
        <v>0.61694064000000004</v>
      </c>
      <c r="S124" s="78">
        <f t="shared" si="57"/>
        <v>0</v>
      </c>
      <c r="T124" s="76">
        <v>4.8626223</v>
      </c>
      <c r="U124" s="78">
        <v>0</v>
      </c>
      <c r="V124" s="78">
        <v>3.9399312100000001</v>
      </c>
      <c r="W124" s="78">
        <v>0.83923387000000005</v>
      </c>
      <c r="X124" s="78">
        <f t="shared" si="55"/>
        <v>8.3457219999999777E-2</v>
      </c>
      <c r="Y124" s="78">
        <v>0.12274908</v>
      </c>
      <c r="Z124" s="78">
        <v>0</v>
      </c>
      <c r="AA124" s="78">
        <v>0</v>
      </c>
      <c r="AB124" s="78">
        <v>0</v>
      </c>
      <c r="AC124" s="78">
        <v>0.12274907999999998</v>
      </c>
      <c r="AD124" s="78">
        <v>8.6720365824346999</v>
      </c>
      <c r="AE124" s="78">
        <v>7.2144039800000002</v>
      </c>
      <c r="AF124" s="78">
        <f t="shared" si="56"/>
        <v>0</v>
      </c>
      <c r="AG124" s="78">
        <f t="shared" si="56"/>
        <v>5.7652193299999999</v>
      </c>
      <c r="AH124" s="78">
        <f t="shared" si="56"/>
        <v>1.2773460600000002</v>
      </c>
      <c r="AI124" s="78">
        <f t="shared" si="56"/>
        <v>0.17183858999999999</v>
      </c>
      <c r="AJ124" s="78">
        <v>0</v>
      </c>
      <c r="AK124" s="76">
        <v>0</v>
      </c>
      <c r="AL124" s="76">
        <v>0</v>
      </c>
      <c r="AM124" s="76">
        <v>0</v>
      </c>
      <c r="AN124" s="76">
        <v>0</v>
      </c>
      <c r="AO124" s="78">
        <v>2.9198630099999998</v>
      </c>
      <c r="AP124" s="76">
        <v>0</v>
      </c>
      <c r="AQ124" s="76">
        <v>2.3091393199999999</v>
      </c>
      <c r="AR124" s="76">
        <v>0.54117599999999999</v>
      </c>
      <c r="AS124" s="76">
        <v>6.9547689999999995E-2</v>
      </c>
      <c r="AT124" s="78">
        <v>4.2945409699999999</v>
      </c>
      <c r="AU124" s="76">
        <v>0</v>
      </c>
      <c r="AV124" s="76">
        <v>3.45608001</v>
      </c>
      <c r="AW124" s="76">
        <v>0.73617006000000007</v>
      </c>
      <c r="AX124" s="76">
        <v>0.10229089999999999</v>
      </c>
      <c r="AY124" s="78">
        <v>0</v>
      </c>
      <c r="AZ124" s="76">
        <v>0</v>
      </c>
      <c r="BA124" s="76">
        <v>0</v>
      </c>
      <c r="BB124" s="76">
        <v>0</v>
      </c>
      <c r="BC124" s="76">
        <v>0</v>
      </c>
      <c r="BD124" s="16"/>
      <c r="BT124" s="35"/>
    </row>
    <row r="125" spans="1:72" s="37" customFormat="1" ht="78.75" x14ac:dyDescent="0.3">
      <c r="A125" s="39" t="s">
        <v>172</v>
      </c>
      <c r="B125" s="40" t="s">
        <v>385</v>
      </c>
      <c r="C125" s="41" t="s">
        <v>386</v>
      </c>
      <c r="D125" s="78">
        <v>69.549360632967691</v>
      </c>
      <c r="E125" s="78">
        <v>39.053657309999998</v>
      </c>
      <c r="F125" s="78">
        <f t="shared" si="53"/>
        <v>0</v>
      </c>
      <c r="G125" s="78">
        <f t="shared" si="53"/>
        <v>21.622106309999999</v>
      </c>
      <c r="H125" s="78">
        <f t="shared" si="53"/>
        <v>14.350449039999999</v>
      </c>
      <c r="I125" s="78">
        <f t="shared" si="53"/>
        <v>3.0811019600000025</v>
      </c>
      <c r="J125" s="78">
        <v>19.402525350000001</v>
      </c>
      <c r="K125" s="78">
        <v>0</v>
      </c>
      <c r="L125" s="78">
        <v>18.685238609999999</v>
      </c>
      <c r="M125" s="78">
        <v>0.20514452</v>
      </c>
      <c r="N125" s="78">
        <f>J125-M125-L125-K125</f>
        <v>0.5121422200000012</v>
      </c>
      <c r="O125" s="78">
        <v>10.72951065</v>
      </c>
      <c r="P125" s="78">
        <v>0</v>
      </c>
      <c r="Q125" s="78">
        <v>0.65718953999999996</v>
      </c>
      <c r="R125" s="78">
        <v>9.6440512500000004</v>
      </c>
      <c r="S125" s="78">
        <f t="shared" si="57"/>
        <v>0.42826986000000034</v>
      </c>
      <c r="T125" s="76">
        <v>7.1483834799999997</v>
      </c>
      <c r="U125" s="78">
        <v>0</v>
      </c>
      <c r="V125" s="78">
        <v>2.27967816</v>
      </c>
      <c r="W125" s="78">
        <v>4.5012532699999994</v>
      </c>
      <c r="X125" s="78">
        <f t="shared" si="55"/>
        <v>0.3674520500000007</v>
      </c>
      <c r="Y125" s="78">
        <v>1.77323783</v>
      </c>
      <c r="Z125" s="78">
        <v>0</v>
      </c>
      <c r="AA125" s="78">
        <v>0</v>
      </c>
      <c r="AB125" s="78">
        <v>0</v>
      </c>
      <c r="AC125" s="78">
        <v>1.77323783</v>
      </c>
      <c r="AD125" s="78">
        <v>57.140100626967708</v>
      </c>
      <c r="AE125" s="78">
        <v>43.499705390000003</v>
      </c>
      <c r="AF125" s="78">
        <f t="shared" si="56"/>
        <v>0</v>
      </c>
      <c r="AG125" s="78">
        <f t="shared" si="56"/>
        <v>25.617852459999998</v>
      </c>
      <c r="AH125" s="78">
        <f t="shared" si="56"/>
        <v>12.64161219</v>
      </c>
      <c r="AI125" s="78">
        <f t="shared" si="56"/>
        <v>5.2402407399999991</v>
      </c>
      <c r="AJ125" s="78">
        <v>16.882893070000002</v>
      </c>
      <c r="AK125" s="76">
        <v>0</v>
      </c>
      <c r="AL125" s="76">
        <v>16.303985409999999</v>
      </c>
      <c r="AM125" s="76">
        <v>0.17995133999999999</v>
      </c>
      <c r="AN125" s="76">
        <v>0.39895631999999998</v>
      </c>
      <c r="AO125" s="78">
        <v>13.23330926</v>
      </c>
      <c r="AP125" s="76">
        <v>0</v>
      </c>
      <c r="AQ125" s="76">
        <v>0.61422560999999998</v>
      </c>
      <c r="AR125" s="76">
        <v>11.924442409999999</v>
      </c>
      <c r="AS125" s="76">
        <f>0.68736972+0.00727152</f>
        <v>0.69464123999999994</v>
      </c>
      <c r="AT125" s="78">
        <v>2.36884877</v>
      </c>
      <c r="AU125" s="76">
        <v>0</v>
      </c>
      <c r="AV125" s="76">
        <v>1.82870614</v>
      </c>
      <c r="AW125" s="76">
        <v>0.48371944</v>
      </c>
      <c r="AX125" s="76">
        <v>5.6423189999999998E-2</v>
      </c>
      <c r="AY125" s="78">
        <v>11.014654290000003</v>
      </c>
      <c r="AZ125" s="76">
        <v>0</v>
      </c>
      <c r="BA125" s="76">
        <v>6.8709353000000002</v>
      </c>
      <c r="BB125" s="76">
        <v>5.3498999999999998E-2</v>
      </c>
      <c r="BC125" s="76">
        <v>4.0902199899999996</v>
      </c>
      <c r="BD125" s="16"/>
      <c r="BT125" s="35"/>
    </row>
    <row r="126" spans="1:72" s="37" customFormat="1" ht="24.75" customHeight="1" x14ac:dyDescent="0.3">
      <c r="A126" s="46" t="s">
        <v>174</v>
      </c>
      <c r="B126" s="42" t="s">
        <v>175</v>
      </c>
      <c r="C126" s="46" t="s">
        <v>74</v>
      </c>
      <c r="D126" s="7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78">
        <v>0</v>
      </c>
      <c r="K126" s="78">
        <v>0</v>
      </c>
      <c r="L126" s="78">
        <v>0</v>
      </c>
      <c r="M126" s="78">
        <v>0</v>
      </c>
      <c r="N126" s="78">
        <v>0</v>
      </c>
      <c r="O126" s="78">
        <v>0</v>
      </c>
      <c r="P126" s="78">
        <v>0</v>
      </c>
      <c r="Q126" s="78">
        <v>0</v>
      </c>
      <c r="R126" s="78">
        <v>0</v>
      </c>
      <c r="S126" s="78">
        <v>0</v>
      </c>
      <c r="T126" s="78">
        <v>0</v>
      </c>
      <c r="U126" s="78">
        <v>0</v>
      </c>
      <c r="V126" s="78">
        <v>0</v>
      </c>
      <c r="W126" s="78">
        <v>0</v>
      </c>
      <c r="X126" s="78">
        <v>0</v>
      </c>
      <c r="Y126" s="78">
        <v>0</v>
      </c>
      <c r="Z126" s="78">
        <v>0</v>
      </c>
      <c r="AA126" s="78">
        <v>0</v>
      </c>
      <c r="AB126" s="78">
        <v>0</v>
      </c>
      <c r="AC126" s="78">
        <v>0</v>
      </c>
      <c r="AD126" s="78">
        <v>0</v>
      </c>
      <c r="AE126" s="78">
        <v>0</v>
      </c>
      <c r="AF126" s="78">
        <v>0</v>
      </c>
      <c r="AG126" s="78">
        <v>0</v>
      </c>
      <c r="AH126" s="78">
        <v>0</v>
      </c>
      <c r="AI126" s="78">
        <v>0</v>
      </c>
      <c r="AJ126" s="78">
        <v>0</v>
      </c>
      <c r="AK126" s="78">
        <v>0</v>
      </c>
      <c r="AL126" s="78">
        <v>0</v>
      </c>
      <c r="AM126" s="78">
        <v>0</v>
      </c>
      <c r="AN126" s="78">
        <v>0</v>
      </c>
      <c r="AO126" s="78">
        <v>0</v>
      </c>
      <c r="AP126" s="78">
        <v>0</v>
      </c>
      <c r="AQ126" s="78">
        <v>0</v>
      </c>
      <c r="AR126" s="78">
        <v>0</v>
      </c>
      <c r="AS126" s="78">
        <v>0</v>
      </c>
      <c r="AT126" s="78">
        <v>0</v>
      </c>
      <c r="AU126" s="78">
        <v>0</v>
      </c>
      <c r="AV126" s="78">
        <v>0</v>
      </c>
      <c r="AW126" s="78">
        <v>0</v>
      </c>
      <c r="AX126" s="78">
        <v>0</v>
      </c>
      <c r="AY126" s="78">
        <v>0</v>
      </c>
      <c r="AZ126" s="78">
        <v>0</v>
      </c>
      <c r="BA126" s="78">
        <v>0</v>
      </c>
      <c r="BB126" s="78">
        <v>0</v>
      </c>
      <c r="BC126" s="78">
        <v>0</v>
      </c>
      <c r="BD126" s="16"/>
      <c r="BT126" s="35"/>
    </row>
    <row r="127" spans="1:72" s="37" customFormat="1" ht="26.25" customHeight="1" x14ac:dyDescent="0.3">
      <c r="A127" s="46" t="s">
        <v>176</v>
      </c>
      <c r="B127" s="42" t="s">
        <v>177</v>
      </c>
      <c r="C127" s="46" t="s">
        <v>74</v>
      </c>
      <c r="D127" s="78">
        <f>SUM(D128:D211)</f>
        <v>637.75230258399995</v>
      </c>
      <c r="E127" s="78">
        <f t="shared" ref="E127:BC127" si="58">SUM(E128:E211)</f>
        <v>1469.60648438</v>
      </c>
      <c r="F127" s="78">
        <f t="shared" si="58"/>
        <v>1425.3631923599999</v>
      </c>
      <c r="G127" s="78">
        <f t="shared" si="58"/>
        <v>0</v>
      </c>
      <c r="H127" s="78">
        <f t="shared" si="58"/>
        <v>44.243292020000005</v>
      </c>
      <c r="I127" s="78">
        <f t="shared" si="58"/>
        <v>0</v>
      </c>
      <c r="J127" s="78">
        <f t="shared" si="58"/>
        <v>6.2385909800000006</v>
      </c>
      <c r="K127" s="78">
        <f t="shared" si="58"/>
        <v>0</v>
      </c>
      <c r="L127" s="78">
        <f t="shared" si="58"/>
        <v>0</v>
      </c>
      <c r="M127" s="78">
        <f t="shared" si="58"/>
        <v>6.2385909800000006</v>
      </c>
      <c r="N127" s="78">
        <f t="shared" si="58"/>
        <v>0</v>
      </c>
      <c r="O127" s="78">
        <f t="shared" si="58"/>
        <v>265.09997170999998</v>
      </c>
      <c r="P127" s="78">
        <f t="shared" si="58"/>
        <v>252.47649862999998</v>
      </c>
      <c r="Q127" s="78">
        <f t="shared" si="58"/>
        <v>0</v>
      </c>
      <c r="R127" s="78">
        <f t="shared" si="58"/>
        <v>12.62347308</v>
      </c>
      <c r="S127" s="78">
        <f t="shared" si="58"/>
        <v>0</v>
      </c>
      <c r="T127" s="78">
        <f t="shared" si="58"/>
        <v>39.361502150000007</v>
      </c>
      <c r="U127" s="78">
        <f t="shared" si="58"/>
        <v>34.811094950000005</v>
      </c>
      <c r="V127" s="78">
        <f t="shared" si="58"/>
        <v>0</v>
      </c>
      <c r="W127" s="78">
        <f t="shared" si="58"/>
        <v>4.5504072000000004</v>
      </c>
      <c r="X127" s="78">
        <f t="shared" si="58"/>
        <v>0</v>
      </c>
      <c r="Y127" s="78">
        <f t="shared" si="58"/>
        <v>1158.9064195400003</v>
      </c>
      <c r="Z127" s="78">
        <f t="shared" si="58"/>
        <v>1138.0755987800003</v>
      </c>
      <c r="AA127" s="78">
        <f t="shared" si="58"/>
        <v>0</v>
      </c>
      <c r="AB127" s="78">
        <f t="shared" si="58"/>
        <v>20.830820759999998</v>
      </c>
      <c r="AC127" s="78">
        <f t="shared" si="58"/>
        <v>0</v>
      </c>
      <c r="AD127" s="78">
        <f t="shared" si="58"/>
        <v>667.02898885633351</v>
      </c>
      <c r="AE127" s="78">
        <f t="shared" si="58"/>
        <v>897.95805219999988</v>
      </c>
      <c r="AF127" s="78">
        <f t="shared" si="58"/>
        <v>458.49686840999993</v>
      </c>
      <c r="AG127" s="78">
        <f t="shared" si="58"/>
        <v>0</v>
      </c>
      <c r="AH127" s="78">
        <f t="shared" si="58"/>
        <v>439.46118378999995</v>
      </c>
      <c r="AI127" s="78">
        <f t="shared" si="58"/>
        <v>0</v>
      </c>
      <c r="AJ127" s="78">
        <f t="shared" si="58"/>
        <v>19.20787704</v>
      </c>
      <c r="AK127" s="78">
        <f t="shared" si="58"/>
        <v>8.3890173800000003</v>
      </c>
      <c r="AL127" s="78">
        <f t="shared" si="58"/>
        <v>0</v>
      </c>
      <c r="AM127" s="78">
        <f t="shared" si="58"/>
        <v>10.818859659999999</v>
      </c>
      <c r="AN127" s="78">
        <f t="shared" si="58"/>
        <v>0</v>
      </c>
      <c r="AO127" s="78">
        <f t="shared" si="58"/>
        <v>69.181519759999986</v>
      </c>
      <c r="AP127" s="78">
        <f t="shared" si="58"/>
        <v>64.631567739999994</v>
      </c>
      <c r="AQ127" s="78">
        <f t="shared" si="58"/>
        <v>0</v>
      </c>
      <c r="AR127" s="78">
        <f t="shared" si="58"/>
        <v>4.5499520199999992</v>
      </c>
      <c r="AS127" s="78">
        <f t="shared" si="58"/>
        <v>0</v>
      </c>
      <c r="AT127" s="78">
        <f t="shared" si="58"/>
        <v>64.265383610000001</v>
      </c>
      <c r="AU127" s="78">
        <f t="shared" si="58"/>
        <v>47.808330779999999</v>
      </c>
      <c r="AV127" s="78">
        <f t="shared" si="58"/>
        <v>0</v>
      </c>
      <c r="AW127" s="78">
        <f t="shared" si="58"/>
        <v>16.457052829999999</v>
      </c>
      <c r="AX127" s="78">
        <f t="shared" si="58"/>
        <v>0</v>
      </c>
      <c r="AY127" s="78">
        <f t="shared" si="58"/>
        <v>745.30327178999994</v>
      </c>
      <c r="AZ127" s="78">
        <f t="shared" si="58"/>
        <v>337.66795250999996</v>
      </c>
      <c r="BA127" s="78">
        <f t="shared" si="58"/>
        <v>0</v>
      </c>
      <c r="BB127" s="78">
        <f t="shared" si="58"/>
        <v>407.63531927999998</v>
      </c>
      <c r="BC127" s="78">
        <f t="shared" si="58"/>
        <v>0</v>
      </c>
      <c r="BD127" s="16"/>
      <c r="BT127" s="35"/>
    </row>
    <row r="128" spans="1:72" s="37" customFormat="1" ht="78.75" x14ac:dyDescent="0.3">
      <c r="A128" s="39" t="s">
        <v>176</v>
      </c>
      <c r="B128" s="40" t="s">
        <v>387</v>
      </c>
      <c r="C128" s="41" t="s">
        <v>388</v>
      </c>
      <c r="D128" s="78">
        <v>0</v>
      </c>
      <c r="E128" s="78">
        <v>0</v>
      </c>
      <c r="F128" s="78">
        <f t="shared" ref="F128:I143" si="59">K128+P128+U128+Z128</f>
        <v>0</v>
      </c>
      <c r="G128" s="78">
        <f t="shared" si="59"/>
        <v>0</v>
      </c>
      <c r="H128" s="78">
        <f t="shared" si="59"/>
        <v>0</v>
      </c>
      <c r="I128" s="78">
        <f t="shared" si="59"/>
        <v>0</v>
      </c>
      <c r="J128" s="78">
        <v>0</v>
      </c>
      <c r="K128" s="78">
        <v>0</v>
      </c>
      <c r="L128" s="78">
        <v>0</v>
      </c>
      <c r="M128" s="78">
        <v>0</v>
      </c>
      <c r="N128" s="78">
        <f t="shared" ref="N128:N191" si="60">J128-M128-L128-K128</f>
        <v>0</v>
      </c>
      <c r="O128" s="78">
        <v>0</v>
      </c>
      <c r="P128" s="78">
        <f>O128</f>
        <v>0</v>
      </c>
      <c r="Q128" s="78">
        <v>0</v>
      </c>
      <c r="R128" s="78">
        <v>0</v>
      </c>
      <c r="S128" s="78">
        <f t="shared" ref="S128:S136" si="61">O128-P128-Q128-R128</f>
        <v>0</v>
      </c>
      <c r="T128" s="78">
        <v>0</v>
      </c>
      <c r="U128" s="78">
        <v>0</v>
      </c>
      <c r="V128" s="78">
        <v>0</v>
      </c>
      <c r="W128" s="78">
        <v>0</v>
      </c>
      <c r="X128" s="78">
        <f t="shared" ref="X128:X191" si="62">T128-U128-V128-W128</f>
        <v>0</v>
      </c>
      <c r="Y128" s="78">
        <v>0</v>
      </c>
      <c r="Z128" s="78">
        <f>Y128</f>
        <v>0</v>
      </c>
      <c r="AA128" s="78">
        <v>0</v>
      </c>
      <c r="AB128" s="78">
        <v>0</v>
      </c>
      <c r="AC128" s="78">
        <v>0</v>
      </c>
      <c r="AD128" s="78">
        <v>17.378612499999999</v>
      </c>
      <c r="AE128" s="78">
        <v>17.378612499999999</v>
      </c>
      <c r="AF128" s="78">
        <f t="shared" ref="AF128:AI143" si="63">AK128+AP128+AU128+AZ128</f>
        <v>17.378612499999999</v>
      </c>
      <c r="AG128" s="78">
        <f t="shared" si="63"/>
        <v>0</v>
      </c>
      <c r="AH128" s="78">
        <f t="shared" si="63"/>
        <v>0</v>
      </c>
      <c r="AI128" s="78">
        <f t="shared" si="63"/>
        <v>0</v>
      </c>
      <c r="AJ128" s="78">
        <v>0</v>
      </c>
      <c r="AK128" s="76">
        <v>0</v>
      </c>
      <c r="AL128" s="76">
        <v>0</v>
      </c>
      <c r="AM128" s="76">
        <v>0</v>
      </c>
      <c r="AN128" s="76">
        <v>0</v>
      </c>
      <c r="AO128" s="78">
        <v>0</v>
      </c>
      <c r="AP128" s="76">
        <f>AO128</f>
        <v>0</v>
      </c>
      <c r="AQ128" s="76">
        <v>0</v>
      </c>
      <c r="AR128" s="76">
        <v>0</v>
      </c>
      <c r="AS128" s="76">
        <v>0</v>
      </c>
      <c r="AT128" s="78">
        <v>0</v>
      </c>
      <c r="AU128" s="76">
        <f>AT128</f>
        <v>0</v>
      </c>
      <c r="AV128" s="76">
        <v>0</v>
      </c>
      <c r="AW128" s="76">
        <v>0</v>
      </c>
      <c r="AX128" s="76">
        <v>0</v>
      </c>
      <c r="AY128" s="78">
        <v>17.378612499999999</v>
      </c>
      <c r="AZ128" s="76">
        <f>AY128</f>
        <v>17.378612499999999</v>
      </c>
      <c r="BA128" s="76">
        <v>0</v>
      </c>
      <c r="BB128" s="76">
        <v>0</v>
      </c>
      <c r="BC128" s="76">
        <v>0</v>
      </c>
      <c r="BD128" s="16"/>
      <c r="BT128" s="35"/>
    </row>
    <row r="129" spans="1:72" s="37" customFormat="1" ht="31.5" x14ac:dyDescent="0.3">
      <c r="A129" s="39" t="s">
        <v>176</v>
      </c>
      <c r="B129" s="40" t="s">
        <v>389</v>
      </c>
      <c r="C129" s="41" t="s">
        <v>390</v>
      </c>
      <c r="D129" s="78">
        <v>9.447248765428041</v>
      </c>
      <c r="E129" s="78">
        <v>2.59389578</v>
      </c>
      <c r="F129" s="78">
        <f t="shared" si="59"/>
        <v>2.59389578</v>
      </c>
      <c r="G129" s="78">
        <f t="shared" si="59"/>
        <v>0</v>
      </c>
      <c r="H129" s="78">
        <f t="shared" si="59"/>
        <v>0</v>
      </c>
      <c r="I129" s="78">
        <f t="shared" si="59"/>
        <v>0</v>
      </c>
      <c r="J129" s="78">
        <v>0</v>
      </c>
      <c r="K129" s="78">
        <v>0</v>
      </c>
      <c r="L129" s="78">
        <v>0</v>
      </c>
      <c r="M129" s="78">
        <v>0</v>
      </c>
      <c r="N129" s="78">
        <f t="shared" si="60"/>
        <v>0</v>
      </c>
      <c r="O129" s="78">
        <v>2.59389578</v>
      </c>
      <c r="P129" s="78">
        <f>O129</f>
        <v>2.59389578</v>
      </c>
      <c r="Q129" s="78">
        <v>0</v>
      </c>
      <c r="R129" s="78">
        <v>0</v>
      </c>
      <c r="S129" s="78">
        <f t="shared" si="61"/>
        <v>0</v>
      </c>
      <c r="T129" s="78">
        <v>0</v>
      </c>
      <c r="U129" s="78">
        <v>0</v>
      </c>
      <c r="V129" s="78">
        <v>0</v>
      </c>
      <c r="W129" s="78">
        <v>0</v>
      </c>
      <c r="X129" s="78">
        <f t="shared" si="62"/>
        <v>0</v>
      </c>
      <c r="Y129" s="78">
        <v>0</v>
      </c>
      <c r="Z129" s="78">
        <f t="shared" ref="Z129:Z192" si="64">Y129</f>
        <v>0</v>
      </c>
      <c r="AA129" s="78">
        <v>0</v>
      </c>
      <c r="AB129" s="78">
        <v>0</v>
      </c>
      <c r="AC129" s="78">
        <v>0</v>
      </c>
      <c r="AD129" s="78">
        <v>16.901440189999999</v>
      </c>
      <c r="AE129" s="78">
        <v>0</v>
      </c>
      <c r="AF129" s="78">
        <f t="shared" si="63"/>
        <v>0</v>
      </c>
      <c r="AG129" s="78">
        <f t="shared" si="63"/>
        <v>0</v>
      </c>
      <c r="AH129" s="78">
        <f t="shared" si="63"/>
        <v>0</v>
      </c>
      <c r="AI129" s="78">
        <f t="shared" si="63"/>
        <v>0</v>
      </c>
      <c r="AJ129" s="78">
        <v>0</v>
      </c>
      <c r="AK129" s="76">
        <v>0</v>
      </c>
      <c r="AL129" s="76">
        <v>0</v>
      </c>
      <c r="AM129" s="76">
        <v>0</v>
      </c>
      <c r="AN129" s="76">
        <v>0</v>
      </c>
      <c r="AO129" s="78">
        <v>0</v>
      </c>
      <c r="AP129" s="76">
        <f>AO129</f>
        <v>0</v>
      </c>
      <c r="AQ129" s="76">
        <v>0</v>
      </c>
      <c r="AR129" s="76">
        <v>0</v>
      </c>
      <c r="AS129" s="76">
        <v>0</v>
      </c>
      <c r="AT129" s="78">
        <v>0</v>
      </c>
      <c r="AU129" s="76">
        <f>AT129</f>
        <v>0</v>
      </c>
      <c r="AV129" s="76">
        <v>0</v>
      </c>
      <c r="AW129" s="76">
        <v>0</v>
      </c>
      <c r="AX129" s="76">
        <v>0</v>
      </c>
      <c r="AY129" s="78">
        <v>0</v>
      </c>
      <c r="AZ129" s="76">
        <f t="shared" ref="AZ129:AZ194" si="65">AY129</f>
        <v>0</v>
      </c>
      <c r="BA129" s="76">
        <v>0</v>
      </c>
      <c r="BB129" s="76">
        <v>0</v>
      </c>
      <c r="BC129" s="76">
        <v>0</v>
      </c>
      <c r="BD129" s="16"/>
      <c r="BT129" s="35"/>
    </row>
    <row r="130" spans="1:72" s="37" customFormat="1" ht="31.5" x14ac:dyDescent="0.3">
      <c r="A130" s="39" t="s">
        <v>176</v>
      </c>
      <c r="B130" s="40" t="s">
        <v>391</v>
      </c>
      <c r="C130" s="41" t="s">
        <v>392</v>
      </c>
      <c r="D130" s="78">
        <v>10.028412237974829</v>
      </c>
      <c r="E130" s="78">
        <v>1.5899059</v>
      </c>
      <c r="F130" s="78">
        <f t="shared" si="59"/>
        <v>1.5899059</v>
      </c>
      <c r="G130" s="78">
        <f t="shared" si="59"/>
        <v>0</v>
      </c>
      <c r="H130" s="78">
        <f t="shared" si="59"/>
        <v>0</v>
      </c>
      <c r="I130" s="78">
        <f t="shared" si="59"/>
        <v>0</v>
      </c>
      <c r="J130" s="78">
        <v>0</v>
      </c>
      <c r="K130" s="78">
        <v>0</v>
      </c>
      <c r="L130" s="78">
        <v>0</v>
      </c>
      <c r="M130" s="78">
        <v>0</v>
      </c>
      <c r="N130" s="78">
        <f t="shared" si="60"/>
        <v>0</v>
      </c>
      <c r="O130" s="78">
        <v>1.5899059</v>
      </c>
      <c r="P130" s="78">
        <f t="shared" ref="P130:P136" si="66">O130</f>
        <v>1.5899059</v>
      </c>
      <c r="Q130" s="78">
        <v>0</v>
      </c>
      <c r="R130" s="78">
        <v>0</v>
      </c>
      <c r="S130" s="78">
        <f t="shared" si="61"/>
        <v>0</v>
      </c>
      <c r="T130" s="78">
        <v>0</v>
      </c>
      <c r="U130" s="78">
        <v>0</v>
      </c>
      <c r="V130" s="78">
        <v>0</v>
      </c>
      <c r="W130" s="78">
        <v>0</v>
      </c>
      <c r="X130" s="78">
        <f t="shared" si="62"/>
        <v>0</v>
      </c>
      <c r="Y130" s="78">
        <v>0</v>
      </c>
      <c r="Z130" s="78">
        <f t="shared" si="64"/>
        <v>0</v>
      </c>
      <c r="AA130" s="78">
        <v>0</v>
      </c>
      <c r="AB130" s="78">
        <v>0</v>
      </c>
      <c r="AC130" s="78">
        <v>0</v>
      </c>
      <c r="AD130" s="78">
        <v>6.0419473800000008</v>
      </c>
      <c r="AE130" s="78">
        <v>0</v>
      </c>
      <c r="AF130" s="78">
        <f t="shared" si="63"/>
        <v>0</v>
      </c>
      <c r="AG130" s="78">
        <f t="shared" si="63"/>
        <v>0</v>
      </c>
      <c r="AH130" s="78">
        <f t="shared" si="63"/>
        <v>0</v>
      </c>
      <c r="AI130" s="78">
        <f t="shared" si="63"/>
        <v>0</v>
      </c>
      <c r="AJ130" s="78">
        <v>0</v>
      </c>
      <c r="AK130" s="76">
        <v>0</v>
      </c>
      <c r="AL130" s="76">
        <v>0</v>
      </c>
      <c r="AM130" s="76">
        <v>0</v>
      </c>
      <c r="AN130" s="76">
        <v>0</v>
      </c>
      <c r="AO130" s="78">
        <v>0</v>
      </c>
      <c r="AP130" s="76">
        <f t="shared" ref="AP130:AP193" si="67">AO130</f>
        <v>0</v>
      </c>
      <c r="AQ130" s="76">
        <v>0</v>
      </c>
      <c r="AR130" s="76">
        <v>0</v>
      </c>
      <c r="AS130" s="76">
        <v>0</v>
      </c>
      <c r="AT130" s="78">
        <v>0</v>
      </c>
      <c r="AU130" s="76">
        <f t="shared" ref="AU130:AU194" si="68">AT130</f>
        <v>0</v>
      </c>
      <c r="AV130" s="76">
        <v>0</v>
      </c>
      <c r="AW130" s="76">
        <v>0</v>
      </c>
      <c r="AX130" s="76">
        <v>0</v>
      </c>
      <c r="AY130" s="78">
        <v>0</v>
      </c>
      <c r="AZ130" s="76">
        <f t="shared" si="65"/>
        <v>0</v>
      </c>
      <c r="BA130" s="76">
        <v>0</v>
      </c>
      <c r="BB130" s="76">
        <v>0</v>
      </c>
      <c r="BC130" s="76">
        <v>0</v>
      </c>
      <c r="BD130" s="16"/>
      <c r="BT130" s="35"/>
    </row>
    <row r="131" spans="1:72" s="37" customFormat="1" ht="31.5" x14ac:dyDescent="0.3">
      <c r="A131" s="39" t="s">
        <v>176</v>
      </c>
      <c r="B131" s="40" t="s">
        <v>393</v>
      </c>
      <c r="C131" s="41" t="s">
        <v>394</v>
      </c>
      <c r="D131" s="78">
        <v>2.6146409480000004</v>
      </c>
      <c r="E131" s="78">
        <v>0.31764552000000001</v>
      </c>
      <c r="F131" s="78">
        <f t="shared" si="59"/>
        <v>0.31764552000000001</v>
      </c>
      <c r="G131" s="78">
        <f t="shared" si="59"/>
        <v>0</v>
      </c>
      <c r="H131" s="78">
        <f t="shared" si="59"/>
        <v>0</v>
      </c>
      <c r="I131" s="78">
        <f t="shared" si="59"/>
        <v>0</v>
      </c>
      <c r="J131" s="78">
        <v>0</v>
      </c>
      <c r="K131" s="78">
        <v>0</v>
      </c>
      <c r="L131" s="78">
        <v>0</v>
      </c>
      <c r="M131" s="78">
        <v>0</v>
      </c>
      <c r="N131" s="78">
        <f t="shared" si="60"/>
        <v>0</v>
      </c>
      <c r="O131" s="78">
        <v>0.31764552000000001</v>
      </c>
      <c r="P131" s="78">
        <f t="shared" si="66"/>
        <v>0.31764552000000001</v>
      </c>
      <c r="Q131" s="78">
        <v>0</v>
      </c>
      <c r="R131" s="78">
        <v>0</v>
      </c>
      <c r="S131" s="78">
        <f t="shared" si="61"/>
        <v>0</v>
      </c>
      <c r="T131" s="78">
        <v>0</v>
      </c>
      <c r="U131" s="78">
        <v>0</v>
      </c>
      <c r="V131" s="78">
        <v>0</v>
      </c>
      <c r="W131" s="78">
        <v>0</v>
      </c>
      <c r="X131" s="78">
        <f t="shared" si="62"/>
        <v>0</v>
      </c>
      <c r="Y131" s="78">
        <v>0</v>
      </c>
      <c r="Z131" s="78">
        <f t="shared" si="64"/>
        <v>0</v>
      </c>
      <c r="AA131" s="78">
        <v>0</v>
      </c>
      <c r="AB131" s="78">
        <v>0</v>
      </c>
      <c r="AC131" s="78">
        <v>0</v>
      </c>
      <c r="AD131" s="78">
        <v>1.4012743900000002</v>
      </c>
      <c r="AE131" s="78">
        <v>0</v>
      </c>
      <c r="AF131" s="78">
        <f t="shared" si="63"/>
        <v>0</v>
      </c>
      <c r="AG131" s="78">
        <f t="shared" si="63"/>
        <v>0</v>
      </c>
      <c r="AH131" s="78">
        <f t="shared" si="63"/>
        <v>0</v>
      </c>
      <c r="AI131" s="78">
        <f t="shared" si="63"/>
        <v>0</v>
      </c>
      <c r="AJ131" s="78">
        <v>0</v>
      </c>
      <c r="AK131" s="76">
        <v>0</v>
      </c>
      <c r="AL131" s="76">
        <v>0</v>
      </c>
      <c r="AM131" s="76">
        <v>0</v>
      </c>
      <c r="AN131" s="76">
        <v>0</v>
      </c>
      <c r="AO131" s="78">
        <v>0</v>
      </c>
      <c r="AP131" s="76">
        <f t="shared" si="67"/>
        <v>0</v>
      </c>
      <c r="AQ131" s="76">
        <v>0</v>
      </c>
      <c r="AR131" s="76">
        <v>0</v>
      </c>
      <c r="AS131" s="76">
        <v>0</v>
      </c>
      <c r="AT131" s="78">
        <v>0</v>
      </c>
      <c r="AU131" s="76">
        <f t="shared" si="68"/>
        <v>0</v>
      </c>
      <c r="AV131" s="76">
        <v>0</v>
      </c>
      <c r="AW131" s="76">
        <v>0</v>
      </c>
      <c r="AX131" s="76">
        <v>0</v>
      </c>
      <c r="AY131" s="78">
        <v>0</v>
      </c>
      <c r="AZ131" s="76">
        <f t="shared" si="65"/>
        <v>0</v>
      </c>
      <c r="BA131" s="76">
        <v>0</v>
      </c>
      <c r="BB131" s="76">
        <v>0</v>
      </c>
      <c r="BC131" s="76">
        <v>0</v>
      </c>
      <c r="BD131" s="16"/>
      <c r="BT131" s="35"/>
    </row>
    <row r="132" spans="1:72" s="37" customFormat="1" ht="31.5" x14ac:dyDescent="0.3">
      <c r="A132" s="39" t="s">
        <v>176</v>
      </c>
      <c r="B132" s="40" t="s">
        <v>395</v>
      </c>
      <c r="C132" s="41" t="s">
        <v>396</v>
      </c>
      <c r="D132" s="78">
        <v>5.5736252806126423</v>
      </c>
      <c r="E132" s="78">
        <v>4.2212775100000002</v>
      </c>
      <c r="F132" s="78">
        <f t="shared" si="59"/>
        <v>4.2212775100000002</v>
      </c>
      <c r="G132" s="78">
        <f t="shared" si="59"/>
        <v>0</v>
      </c>
      <c r="H132" s="78">
        <f t="shared" si="59"/>
        <v>0</v>
      </c>
      <c r="I132" s="78">
        <f t="shared" si="59"/>
        <v>0</v>
      </c>
      <c r="J132" s="78">
        <v>0</v>
      </c>
      <c r="K132" s="78">
        <v>0</v>
      </c>
      <c r="L132" s="78">
        <v>0</v>
      </c>
      <c r="M132" s="78">
        <v>0</v>
      </c>
      <c r="N132" s="78">
        <f t="shared" si="60"/>
        <v>0</v>
      </c>
      <c r="O132" s="78">
        <v>4.2212775100000002</v>
      </c>
      <c r="P132" s="78">
        <f t="shared" si="66"/>
        <v>4.2212775100000002</v>
      </c>
      <c r="Q132" s="78">
        <v>0</v>
      </c>
      <c r="R132" s="78">
        <v>0</v>
      </c>
      <c r="S132" s="78">
        <f t="shared" si="61"/>
        <v>0</v>
      </c>
      <c r="T132" s="78">
        <v>0</v>
      </c>
      <c r="U132" s="78">
        <v>0</v>
      </c>
      <c r="V132" s="78">
        <v>0</v>
      </c>
      <c r="W132" s="78">
        <v>0</v>
      </c>
      <c r="X132" s="78">
        <f t="shared" si="62"/>
        <v>0</v>
      </c>
      <c r="Y132" s="78">
        <v>0</v>
      </c>
      <c r="Z132" s="78">
        <f t="shared" si="64"/>
        <v>0</v>
      </c>
      <c r="AA132" s="78">
        <v>0</v>
      </c>
      <c r="AB132" s="78">
        <v>0</v>
      </c>
      <c r="AC132" s="78">
        <v>0</v>
      </c>
      <c r="AD132" s="78">
        <v>19.222608480000002</v>
      </c>
      <c r="AE132" s="78">
        <v>0</v>
      </c>
      <c r="AF132" s="78">
        <f t="shared" si="63"/>
        <v>0</v>
      </c>
      <c r="AG132" s="78">
        <f t="shared" si="63"/>
        <v>0</v>
      </c>
      <c r="AH132" s="78">
        <f t="shared" si="63"/>
        <v>0</v>
      </c>
      <c r="AI132" s="78">
        <f t="shared" si="63"/>
        <v>0</v>
      </c>
      <c r="AJ132" s="78">
        <v>0</v>
      </c>
      <c r="AK132" s="76">
        <v>0</v>
      </c>
      <c r="AL132" s="76">
        <v>0</v>
      </c>
      <c r="AM132" s="76">
        <v>0</v>
      </c>
      <c r="AN132" s="76">
        <v>0</v>
      </c>
      <c r="AO132" s="78">
        <v>0</v>
      </c>
      <c r="AP132" s="76">
        <f t="shared" si="67"/>
        <v>0</v>
      </c>
      <c r="AQ132" s="76">
        <v>0</v>
      </c>
      <c r="AR132" s="76">
        <v>0</v>
      </c>
      <c r="AS132" s="76">
        <v>0</v>
      </c>
      <c r="AT132" s="78">
        <v>0</v>
      </c>
      <c r="AU132" s="76">
        <f t="shared" si="68"/>
        <v>0</v>
      </c>
      <c r="AV132" s="76">
        <v>0</v>
      </c>
      <c r="AW132" s="76">
        <v>0</v>
      </c>
      <c r="AX132" s="76">
        <v>0</v>
      </c>
      <c r="AY132" s="78">
        <v>0</v>
      </c>
      <c r="AZ132" s="76">
        <f t="shared" si="65"/>
        <v>0</v>
      </c>
      <c r="BA132" s="76">
        <v>0</v>
      </c>
      <c r="BB132" s="76">
        <v>0</v>
      </c>
      <c r="BC132" s="76">
        <v>0</v>
      </c>
      <c r="BD132" s="16"/>
      <c r="BT132" s="35"/>
    </row>
    <row r="133" spans="1:72" s="37" customFormat="1" ht="31.5" x14ac:dyDescent="0.3">
      <c r="A133" s="39" t="s">
        <v>176</v>
      </c>
      <c r="B133" s="40" t="s">
        <v>397</v>
      </c>
      <c r="C133" s="41" t="s">
        <v>398</v>
      </c>
      <c r="D133" s="78">
        <v>6.0005510942062754</v>
      </c>
      <c r="E133" s="78">
        <v>14.650427700000002</v>
      </c>
      <c r="F133" s="78">
        <f t="shared" si="59"/>
        <v>14.650427700000002</v>
      </c>
      <c r="G133" s="78">
        <f t="shared" si="59"/>
        <v>0</v>
      </c>
      <c r="H133" s="78">
        <f t="shared" si="59"/>
        <v>0</v>
      </c>
      <c r="I133" s="78">
        <f t="shared" si="59"/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f t="shared" si="60"/>
        <v>0</v>
      </c>
      <c r="O133" s="78">
        <v>2.76980834</v>
      </c>
      <c r="P133" s="78">
        <f t="shared" si="66"/>
        <v>2.76980834</v>
      </c>
      <c r="Q133" s="78">
        <v>0</v>
      </c>
      <c r="R133" s="78">
        <v>0</v>
      </c>
      <c r="S133" s="78">
        <f t="shared" si="61"/>
        <v>0</v>
      </c>
      <c r="T133" s="78">
        <v>0</v>
      </c>
      <c r="U133" s="78">
        <v>0</v>
      </c>
      <c r="V133" s="78">
        <v>0</v>
      </c>
      <c r="W133" s="78">
        <v>0</v>
      </c>
      <c r="X133" s="78">
        <f t="shared" si="62"/>
        <v>0</v>
      </c>
      <c r="Y133" s="78">
        <v>11.880619360000001</v>
      </c>
      <c r="Z133" s="78">
        <f t="shared" si="64"/>
        <v>11.880619360000001</v>
      </c>
      <c r="AA133" s="78">
        <v>0</v>
      </c>
      <c r="AB133" s="78">
        <v>0</v>
      </c>
      <c r="AC133" s="78">
        <v>0</v>
      </c>
      <c r="AD133" s="78">
        <v>8.0238694400000021</v>
      </c>
      <c r="AE133" s="78">
        <v>8.0238694300000013</v>
      </c>
      <c r="AF133" s="78">
        <f t="shared" si="63"/>
        <v>8.0238694300000013</v>
      </c>
      <c r="AG133" s="78">
        <f t="shared" si="63"/>
        <v>0</v>
      </c>
      <c r="AH133" s="78">
        <f t="shared" si="63"/>
        <v>0</v>
      </c>
      <c r="AI133" s="78">
        <f t="shared" si="63"/>
        <v>0</v>
      </c>
      <c r="AJ133" s="78">
        <v>0</v>
      </c>
      <c r="AK133" s="76">
        <v>0</v>
      </c>
      <c r="AL133" s="76">
        <v>0</v>
      </c>
      <c r="AM133" s="76">
        <v>0</v>
      </c>
      <c r="AN133" s="76">
        <v>0</v>
      </c>
      <c r="AO133" s="78">
        <v>0</v>
      </c>
      <c r="AP133" s="76">
        <f t="shared" si="67"/>
        <v>0</v>
      </c>
      <c r="AQ133" s="76">
        <v>0</v>
      </c>
      <c r="AR133" s="76">
        <v>0</v>
      </c>
      <c r="AS133" s="76">
        <v>0</v>
      </c>
      <c r="AT133" s="78">
        <v>0.94151118999999994</v>
      </c>
      <c r="AU133" s="76">
        <f t="shared" si="68"/>
        <v>0.94151118999999994</v>
      </c>
      <c r="AV133" s="76">
        <v>0</v>
      </c>
      <c r="AW133" s="76">
        <v>0</v>
      </c>
      <c r="AX133" s="76">
        <v>0</v>
      </c>
      <c r="AY133" s="78">
        <v>7.0823582400000005</v>
      </c>
      <c r="AZ133" s="76">
        <f t="shared" si="65"/>
        <v>7.0823582400000005</v>
      </c>
      <c r="BA133" s="76">
        <v>0</v>
      </c>
      <c r="BB133" s="76">
        <v>0</v>
      </c>
      <c r="BC133" s="76">
        <v>0</v>
      </c>
      <c r="BD133" s="16"/>
      <c r="BT133" s="35"/>
    </row>
    <row r="134" spans="1:72" s="37" customFormat="1" ht="31.5" x14ac:dyDescent="0.3">
      <c r="A134" s="39" t="s">
        <v>176</v>
      </c>
      <c r="B134" s="40" t="s">
        <v>399</v>
      </c>
      <c r="C134" s="41" t="s">
        <v>400</v>
      </c>
      <c r="D134" s="78">
        <v>7.3141615627663272</v>
      </c>
      <c r="E134" s="78">
        <v>10.721454919999999</v>
      </c>
      <c r="F134" s="78">
        <f t="shared" si="59"/>
        <v>10.721454919999999</v>
      </c>
      <c r="G134" s="78">
        <f t="shared" si="59"/>
        <v>0</v>
      </c>
      <c r="H134" s="78">
        <f t="shared" si="59"/>
        <v>0</v>
      </c>
      <c r="I134" s="78">
        <f t="shared" si="59"/>
        <v>0</v>
      </c>
      <c r="J134" s="78">
        <v>0</v>
      </c>
      <c r="K134" s="78">
        <v>0</v>
      </c>
      <c r="L134" s="78">
        <v>0</v>
      </c>
      <c r="M134" s="78">
        <v>0</v>
      </c>
      <c r="N134" s="78">
        <f t="shared" si="60"/>
        <v>0</v>
      </c>
      <c r="O134" s="78">
        <v>10.721454919999999</v>
      </c>
      <c r="P134" s="78">
        <f t="shared" si="66"/>
        <v>10.721454919999999</v>
      </c>
      <c r="Q134" s="78">
        <v>0</v>
      </c>
      <c r="R134" s="78">
        <v>0</v>
      </c>
      <c r="S134" s="78">
        <f t="shared" si="61"/>
        <v>0</v>
      </c>
      <c r="T134" s="78">
        <v>0</v>
      </c>
      <c r="U134" s="78">
        <v>0</v>
      </c>
      <c r="V134" s="78">
        <v>0</v>
      </c>
      <c r="W134" s="78">
        <v>0</v>
      </c>
      <c r="X134" s="78">
        <f t="shared" si="62"/>
        <v>0</v>
      </c>
      <c r="Y134" s="78">
        <v>0</v>
      </c>
      <c r="Z134" s="78">
        <f t="shared" si="64"/>
        <v>0</v>
      </c>
      <c r="AA134" s="78">
        <v>0</v>
      </c>
      <c r="AB134" s="78">
        <v>0</v>
      </c>
      <c r="AC134" s="78">
        <v>0</v>
      </c>
      <c r="AD134" s="78">
        <v>23.54966276</v>
      </c>
      <c r="AE134" s="78">
        <v>0</v>
      </c>
      <c r="AF134" s="78">
        <f t="shared" si="63"/>
        <v>0</v>
      </c>
      <c r="AG134" s="78">
        <f t="shared" si="63"/>
        <v>0</v>
      </c>
      <c r="AH134" s="78">
        <f t="shared" si="63"/>
        <v>0</v>
      </c>
      <c r="AI134" s="78">
        <f t="shared" si="63"/>
        <v>0</v>
      </c>
      <c r="AJ134" s="78">
        <v>0</v>
      </c>
      <c r="AK134" s="76">
        <v>0</v>
      </c>
      <c r="AL134" s="76">
        <v>0</v>
      </c>
      <c r="AM134" s="76">
        <v>0</v>
      </c>
      <c r="AN134" s="76">
        <v>0</v>
      </c>
      <c r="AO134" s="78">
        <v>0</v>
      </c>
      <c r="AP134" s="76">
        <f t="shared" si="67"/>
        <v>0</v>
      </c>
      <c r="AQ134" s="76">
        <v>0</v>
      </c>
      <c r="AR134" s="76">
        <v>0</v>
      </c>
      <c r="AS134" s="76">
        <v>0</v>
      </c>
      <c r="AT134" s="78">
        <v>0</v>
      </c>
      <c r="AU134" s="76">
        <f t="shared" si="68"/>
        <v>0</v>
      </c>
      <c r="AV134" s="76">
        <v>0</v>
      </c>
      <c r="AW134" s="76">
        <v>0</v>
      </c>
      <c r="AX134" s="76">
        <v>0</v>
      </c>
      <c r="AY134" s="78">
        <v>0</v>
      </c>
      <c r="AZ134" s="76">
        <f t="shared" si="65"/>
        <v>0</v>
      </c>
      <c r="BA134" s="76">
        <v>0</v>
      </c>
      <c r="BB134" s="76">
        <v>0</v>
      </c>
      <c r="BC134" s="76">
        <v>0</v>
      </c>
      <c r="BD134" s="16"/>
      <c r="BT134" s="35"/>
    </row>
    <row r="135" spans="1:72" s="37" customFormat="1" ht="31.5" x14ac:dyDescent="0.3">
      <c r="A135" s="39" t="s">
        <v>176</v>
      </c>
      <c r="B135" s="40" t="s">
        <v>401</v>
      </c>
      <c r="C135" s="41" t="s">
        <v>402</v>
      </c>
      <c r="D135" s="78">
        <v>2.1478327213367212</v>
      </c>
      <c r="E135" s="78">
        <v>2.1900654199999998</v>
      </c>
      <c r="F135" s="78">
        <f t="shared" si="59"/>
        <v>2.1900654199999998</v>
      </c>
      <c r="G135" s="78">
        <f t="shared" si="59"/>
        <v>0</v>
      </c>
      <c r="H135" s="78">
        <f t="shared" si="59"/>
        <v>0</v>
      </c>
      <c r="I135" s="78">
        <f t="shared" si="59"/>
        <v>0</v>
      </c>
      <c r="J135" s="78">
        <v>0</v>
      </c>
      <c r="K135" s="78">
        <v>0</v>
      </c>
      <c r="L135" s="78">
        <v>0</v>
      </c>
      <c r="M135" s="78">
        <v>0</v>
      </c>
      <c r="N135" s="78">
        <f t="shared" si="60"/>
        <v>0</v>
      </c>
      <c r="O135" s="78">
        <v>4.931493E-2</v>
      </c>
      <c r="P135" s="78">
        <f t="shared" si="66"/>
        <v>4.931493E-2</v>
      </c>
      <c r="Q135" s="78">
        <v>0</v>
      </c>
      <c r="R135" s="78">
        <v>0</v>
      </c>
      <c r="S135" s="78">
        <f t="shared" si="61"/>
        <v>0</v>
      </c>
      <c r="T135" s="78">
        <v>0</v>
      </c>
      <c r="U135" s="78">
        <v>0</v>
      </c>
      <c r="V135" s="78">
        <v>0</v>
      </c>
      <c r="W135" s="78">
        <v>0</v>
      </c>
      <c r="X135" s="78">
        <f t="shared" si="62"/>
        <v>0</v>
      </c>
      <c r="Y135" s="78">
        <v>2.1407504899999998</v>
      </c>
      <c r="Z135" s="78">
        <f t="shared" si="64"/>
        <v>2.1407504899999998</v>
      </c>
      <c r="AA135" s="78">
        <v>0</v>
      </c>
      <c r="AB135" s="78">
        <v>0</v>
      </c>
      <c r="AC135" s="78">
        <v>0</v>
      </c>
      <c r="AD135" s="78">
        <v>1.3099380700000001</v>
      </c>
      <c r="AE135" s="78">
        <v>1.3099380599999999</v>
      </c>
      <c r="AF135" s="78">
        <f t="shared" si="63"/>
        <v>1.3099380599999999</v>
      </c>
      <c r="AG135" s="78">
        <f t="shared" si="63"/>
        <v>0</v>
      </c>
      <c r="AH135" s="78">
        <f t="shared" si="63"/>
        <v>0</v>
      </c>
      <c r="AI135" s="78">
        <f t="shared" si="63"/>
        <v>0</v>
      </c>
      <c r="AJ135" s="78">
        <v>0</v>
      </c>
      <c r="AK135" s="76">
        <v>0</v>
      </c>
      <c r="AL135" s="76">
        <v>0</v>
      </c>
      <c r="AM135" s="76">
        <v>0</v>
      </c>
      <c r="AN135" s="76">
        <v>0</v>
      </c>
      <c r="AO135" s="78">
        <v>0</v>
      </c>
      <c r="AP135" s="76">
        <f t="shared" si="67"/>
        <v>0</v>
      </c>
      <c r="AQ135" s="76">
        <v>0</v>
      </c>
      <c r="AR135" s="76">
        <v>0</v>
      </c>
      <c r="AS135" s="76">
        <v>0</v>
      </c>
      <c r="AT135" s="78">
        <v>0.19400577999999999</v>
      </c>
      <c r="AU135" s="76">
        <f t="shared" si="68"/>
        <v>0.19400577999999999</v>
      </c>
      <c r="AV135" s="76">
        <v>0</v>
      </c>
      <c r="AW135" s="76">
        <v>0</v>
      </c>
      <c r="AX135" s="76">
        <v>0</v>
      </c>
      <c r="AY135" s="78">
        <v>1.11593228</v>
      </c>
      <c r="AZ135" s="76">
        <f t="shared" si="65"/>
        <v>1.11593228</v>
      </c>
      <c r="BA135" s="76">
        <v>0</v>
      </c>
      <c r="BB135" s="76">
        <v>0</v>
      </c>
      <c r="BC135" s="76">
        <v>0</v>
      </c>
      <c r="BD135" s="16"/>
      <c r="BT135" s="35"/>
    </row>
    <row r="136" spans="1:72" s="37" customFormat="1" ht="31.5" x14ac:dyDescent="0.3">
      <c r="A136" s="39" t="s">
        <v>176</v>
      </c>
      <c r="B136" s="40" t="s">
        <v>403</v>
      </c>
      <c r="C136" s="41" t="s">
        <v>404</v>
      </c>
      <c r="D136" s="78">
        <v>4.0274940699999995</v>
      </c>
      <c r="E136" s="78">
        <v>364.27099027999998</v>
      </c>
      <c r="F136" s="78">
        <f t="shared" si="59"/>
        <v>364.27099027999998</v>
      </c>
      <c r="G136" s="78">
        <f t="shared" si="59"/>
        <v>0</v>
      </c>
      <c r="H136" s="78">
        <f t="shared" si="59"/>
        <v>0</v>
      </c>
      <c r="I136" s="78">
        <f t="shared" si="59"/>
        <v>0</v>
      </c>
      <c r="J136" s="78">
        <v>0</v>
      </c>
      <c r="K136" s="78">
        <v>0</v>
      </c>
      <c r="L136" s="78">
        <v>0</v>
      </c>
      <c r="M136" s="78">
        <v>0</v>
      </c>
      <c r="N136" s="78">
        <f t="shared" si="60"/>
        <v>0</v>
      </c>
      <c r="O136" s="78">
        <v>0</v>
      </c>
      <c r="P136" s="78">
        <f t="shared" si="66"/>
        <v>0</v>
      </c>
      <c r="Q136" s="78">
        <v>0</v>
      </c>
      <c r="R136" s="78">
        <v>0</v>
      </c>
      <c r="S136" s="78">
        <f t="shared" si="61"/>
        <v>0</v>
      </c>
      <c r="T136" s="78">
        <v>0</v>
      </c>
      <c r="U136" s="78">
        <v>0</v>
      </c>
      <c r="V136" s="78">
        <v>0</v>
      </c>
      <c r="W136" s="78">
        <v>0</v>
      </c>
      <c r="X136" s="78">
        <f t="shared" si="62"/>
        <v>0</v>
      </c>
      <c r="Y136" s="78">
        <v>364.27099027999998</v>
      </c>
      <c r="Z136" s="78">
        <f t="shared" si="64"/>
        <v>364.27099027999998</v>
      </c>
      <c r="AA136" s="78">
        <v>0</v>
      </c>
      <c r="AB136" s="78">
        <v>0</v>
      </c>
      <c r="AC136" s="78">
        <v>0</v>
      </c>
      <c r="AD136" s="78">
        <v>2.4192762500000002</v>
      </c>
      <c r="AE136" s="78">
        <v>2.4192762500000002</v>
      </c>
      <c r="AF136" s="78">
        <f t="shared" si="63"/>
        <v>2.4192762500000002</v>
      </c>
      <c r="AG136" s="78">
        <f t="shared" si="63"/>
        <v>0</v>
      </c>
      <c r="AH136" s="78">
        <f t="shared" si="63"/>
        <v>0</v>
      </c>
      <c r="AI136" s="78">
        <f t="shared" si="63"/>
        <v>0</v>
      </c>
      <c r="AJ136" s="78">
        <v>0</v>
      </c>
      <c r="AK136" s="76">
        <v>0</v>
      </c>
      <c r="AL136" s="76">
        <v>0</v>
      </c>
      <c r="AM136" s="76">
        <v>0</v>
      </c>
      <c r="AN136" s="76">
        <v>0</v>
      </c>
      <c r="AO136" s="78">
        <v>0</v>
      </c>
      <c r="AP136" s="76">
        <f t="shared" si="67"/>
        <v>0</v>
      </c>
      <c r="AQ136" s="76">
        <v>0</v>
      </c>
      <c r="AR136" s="76">
        <v>0</v>
      </c>
      <c r="AS136" s="76">
        <v>0</v>
      </c>
      <c r="AT136" s="78">
        <v>0.29610801000000003</v>
      </c>
      <c r="AU136" s="76">
        <f t="shared" si="68"/>
        <v>0.29610801000000003</v>
      </c>
      <c r="AV136" s="76">
        <v>0</v>
      </c>
      <c r="AW136" s="76">
        <v>0</v>
      </c>
      <c r="AX136" s="76">
        <v>0</v>
      </c>
      <c r="AY136" s="78">
        <v>2.12316824</v>
      </c>
      <c r="AZ136" s="76">
        <f t="shared" si="65"/>
        <v>2.12316824</v>
      </c>
      <c r="BA136" s="76">
        <v>0</v>
      </c>
      <c r="BB136" s="76">
        <v>0</v>
      </c>
      <c r="BC136" s="76">
        <v>0</v>
      </c>
      <c r="BD136" s="16"/>
      <c r="BT136" s="35"/>
    </row>
    <row r="137" spans="1:72" s="37" customFormat="1" ht="31.5" x14ac:dyDescent="0.3">
      <c r="A137" s="39" t="s">
        <v>176</v>
      </c>
      <c r="B137" s="40" t="s">
        <v>405</v>
      </c>
      <c r="C137" s="41" t="s">
        <v>406</v>
      </c>
      <c r="D137" s="78">
        <v>3.0686694203278568</v>
      </c>
      <c r="E137" s="78">
        <v>11.19613129</v>
      </c>
      <c r="F137" s="78">
        <f t="shared" si="59"/>
        <v>11.19613129</v>
      </c>
      <c r="G137" s="78">
        <f t="shared" si="59"/>
        <v>0</v>
      </c>
      <c r="H137" s="78">
        <f t="shared" si="59"/>
        <v>0</v>
      </c>
      <c r="I137" s="78">
        <f t="shared" si="59"/>
        <v>0</v>
      </c>
      <c r="J137" s="78">
        <v>0</v>
      </c>
      <c r="K137" s="78">
        <v>0</v>
      </c>
      <c r="L137" s="78">
        <v>0</v>
      </c>
      <c r="M137" s="78">
        <v>0</v>
      </c>
      <c r="N137" s="78">
        <f t="shared" si="60"/>
        <v>0</v>
      </c>
      <c r="O137" s="78">
        <v>1.63809191</v>
      </c>
      <c r="P137" s="78">
        <f>O137</f>
        <v>1.63809191</v>
      </c>
      <c r="Q137" s="78">
        <v>0</v>
      </c>
      <c r="R137" s="78">
        <v>0</v>
      </c>
      <c r="S137" s="78">
        <f>O137-P137-Q137-R137</f>
        <v>0</v>
      </c>
      <c r="T137" s="78">
        <v>0</v>
      </c>
      <c r="U137" s="78">
        <v>0</v>
      </c>
      <c r="V137" s="78">
        <v>0</v>
      </c>
      <c r="W137" s="78">
        <v>0</v>
      </c>
      <c r="X137" s="78">
        <f t="shared" si="62"/>
        <v>0</v>
      </c>
      <c r="Y137" s="78">
        <v>9.5580393800000003</v>
      </c>
      <c r="Z137" s="78">
        <f t="shared" si="64"/>
        <v>9.5580393800000003</v>
      </c>
      <c r="AA137" s="78">
        <v>0</v>
      </c>
      <c r="AB137" s="78">
        <v>0</v>
      </c>
      <c r="AC137" s="78">
        <v>0</v>
      </c>
      <c r="AD137" s="78">
        <v>6.4692827899999994</v>
      </c>
      <c r="AE137" s="78">
        <v>6.4692827900000012</v>
      </c>
      <c r="AF137" s="78">
        <f t="shared" si="63"/>
        <v>6.4692827900000012</v>
      </c>
      <c r="AG137" s="78">
        <f t="shared" si="63"/>
        <v>0</v>
      </c>
      <c r="AH137" s="78">
        <f t="shared" si="63"/>
        <v>0</v>
      </c>
      <c r="AI137" s="78">
        <f t="shared" si="63"/>
        <v>0</v>
      </c>
      <c r="AJ137" s="78">
        <v>0</v>
      </c>
      <c r="AK137" s="76">
        <v>0</v>
      </c>
      <c r="AL137" s="76">
        <v>0</v>
      </c>
      <c r="AM137" s="76">
        <v>0</v>
      </c>
      <c r="AN137" s="76">
        <v>0</v>
      </c>
      <c r="AO137" s="78">
        <v>0</v>
      </c>
      <c r="AP137" s="76">
        <f t="shared" si="67"/>
        <v>0</v>
      </c>
      <c r="AQ137" s="76">
        <v>0</v>
      </c>
      <c r="AR137" s="76">
        <v>0</v>
      </c>
      <c r="AS137" s="76">
        <v>0</v>
      </c>
      <c r="AT137" s="78">
        <v>0.79199638999999999</v>
      </c>
      <c r="AU137" s="76">
        <f t="shared" si="68"/>
        <v>0.79199638999999999</v>
      </c>
      <c r="AV137" s="76">
        <v>0</v>
      </c>
      <c r="AW137" s="76">
        <v>0</v>
      </c>
      <c r="AX137" s="76">
        <v>0</v>
      </c>
      <c r="AY137" s="78">
        <v>5.6772864000000007</v>
      </c>
      <c r="AZ137" s="76">
        <f t="shared" si="65"/>
        <v>5.6772864000000007</v>
      </c>
      <c r="BA137" s="76">
        <v>0</v>
      </c>
      <c r="BB137" s="76">
        <v>0</v>
      </c>
      <c r="BC137" s="76">
        <v>0</v>
      </c>
      <c r="BD137" s="16"/>
      <c r="BT137" s="35"/>
    </row>
    <row r="138" spans="1:72" s="37" customFormat="1" ht="31.5" x14ac:dyDescent="0.3">
      <c r="A138" s="39" t="s">
        <v>176</v>
      </c>
      <c r="B138" s="40" t="s">
        <v>407</v>
      </c>
      <c r="C138" s="41" t="s">
        <v>408</v>
      </c>
      <c r="D138" s="78">
        <v>4.4010795861590264</v>
      </c>
      <c r="E138" s="78">
        <v>4.6753327999999996</v>
      </c>
      <c r="F138" s="78">
        <f t="shared" si="59"/>
        <v>4.6753327999999996</v>
      </c>
      <c r="G138" s="78">
        <f t="shared" si="59"/>
        <v>0</v>
      </c>
      <c r="H138" s="78">
        <f t="shared" si="59"/>
        <v>0</v>
      </c>
      <c r="I138" s="78">
        <f t="shared" si="59"/>
        <v>0</v>
      </c>
      <c r="J138" s="78">
        <v>0</v>
      </c>
      <c r="K138" s="78">
        <v>0</v>
      </c>
      <c r="L138" s="78">
        <v>0</v>
      </c>
      <c r="M138" s="78">
        <v>0</v>
      </c>
      <c r="N138" s="78">
        <f t="shared" si="60"/>
        <v>0</v>
      </c>
      <c r="O138" s="78">
        <v>0</v>
      </c>
      <c r="P138" s="78">
        <f>O138</f>
        <v>0</v>
      </c>
      <c r="Q138" s="78">
        <v>0</v>
      </c>
      <c r="R138" s="78">
        <v>0</v>
      </c>
      <c r="S138" s="78">
        <f>O138-P138-Q138-R138</f>
        <v>0</v>
      </c>
      <c r="T138" s="78">
        <v>0</v>
      </c>
      <c r="U138" s="78">
        <v>0</v>
      </c>
      <c r="V138" s="78">
        <v>0</v>
      </c>
      <c r="W138" s="78">
        <v>0</v>
      </c>
      <c r="X138" s="78">
        <f t="shared" si="62"/>
        <v>0</v>
      </c>
      <c r="Y138" s="78">
        <v>4.6753327999999996</v>
      </c>
      <c r="Z138" s="78">
        <f t="shared" si="64"/>
        <v>4.6753327999999996</v>
      </c>
      <c r="AA138" s="78">
        <v>0</v>
      </c>
      <c r="AB138" s="78">
        <v>0</v>
      </c>
      <c r="AC138" s="78">
        <v>0</v>
      </c>
      <c r="AD138" s="78">
        <v>2.9517071799999997</v>
      </c>
      <c r="AE138" s="78">
        <v>2.9517071799999997</v>
      </c>
      <c r="AF138" s="78">
        <f t="shared" si="63"/>
        <v>2.9517071799999997</v>
      </c>
      <c r="AG138" s="78">
        <f t="shared" si="63"/>
        <v>0</v>
      </c>
      <c r="AH138" s="78">
        <f t="shared" si="63"/>
        <v>0</v>
      </c>
      <c r="AI138" s="78">
        <f t="shared" si="63"/>
        <v>0</v>
      </c>
      <c r="AJ138" s="78">
        <v>0</v>
      </c>
      <c r="AK138" s="76">
        <v>0</v>
      </c>
      <c r="AL138" s="76">
        <v>0</v>
      </c>
      <c r="AM138" s="76">
        <v>0</v>
      </c>
      <c r="AN138" s="76">
        <v>0</v>
      </c>
      <c r="AO138" s="78">
        <v>0</v>
      </c>
      <c r="AP138" s="76">
        <f t="shared" si="67"/>
        <v>0</v>
      </c>
      <c r="AQ138" s="76">
        <v>0</v>
      </c>
      <c r="AR138" s="76">
        <v>0</v>
      </c>
      <c r="AS138" s="76">
        <v>0</v>
      </c>
      <c r="AT138" s="78">
        <v>0.41699195</v>
      </c>
      <c r="AU138" s="76">
        <f t="shared" si="68"/>
        <v>0.41699195</v>
      </c>
      <c r="AV138" s="76">
        <v>0</v>
      </c>
      <c r="AW138" s="76">
        <v>0</v>
      </c>
      <c r="AX138" s="76">
        <v>0</v>
      </c>
      <c r="AY138" s="78">
        <v>2.5347152299999998</v>
      </c>
      <c r="AZ138" s="76">
        <f t="shared" si="65"/>
        <v>2.5347152299999998</v>
      </c>
      <c r="BA138" s="76">
        <v>0</v>
      </c>
      <c r="BB138" s="76">
        <v>0</v>
      </c>
      <c r="BC138" s="76">
        <v>0</v>
      </c>
      <c r="BD138" s="16"/>
      <c r="BT138" s="35"/>
    </row>
    <row r="139" spans="1:72" s="37" customFormat="1" ht="31.5" x14ac:dyDescent="0.3">
      <c r="A139" s="39" t="s">
        <v>176</v>
      </c>
      <c r="B139" s="40" t="s">
        <v>409</v>
      </c>
      <c r="C139" s="41" t="s">
        <v>410</v>
      </c>
      <c r="D139" s="78">
        <v>9.7458184659999993</v>
      </c>
      <c r="E139" s="78">
        <v>9.1206868700000001</v>
      </c>
      <c r="F139" s="78">
        <f t="shared" si="59"/>
        <v>9.1206868700000001</v>
      </c>
      <c r="G139" s="78">
        <f t="shared" si="59"/>
        <v>0</v>
      </c>
      <c r="H139" s="78">
        <f t="shared" si="59"/>
        <v>0</v>
      </c>
      <c r="I139" s="78">
        <f t="shared" si="59"/>
        <v>0</v>
      </c>
      <c r="J139" s="78">
        <v>0</v>
      </c>
      <c r="K139" s="78">
        <v>0</v>
      </c>
      <c r="L139" s="78">
        <v>0</v>
      </c>
      <c r="M139" s="78">
        <v>0</v>
      </c>
      <c r="N139" s="78">
        <f t="shared" si="60"/>
        <v>0</v>
      </c>
      <c r="O139" s="78">
        <v>0.98648958999999992</v>
      </c>
      <c r="P139" s="78">
        <f t="shared" ref="P139:P192" si="69">O139</f>
        <v>0.98648958999999992</v>
      </c>
      <c r="Q139" s="78">
        <v>0</v>
      </c>
      <c r="R139" s="78">
        <v>0</v>
      </c>
      <c r="S139" s="78">
        <f t="shared" ref="S139:S192" si="70">O139-P139-Q139-R139</f>
        <v>0</v>
      </c>
      <c r="T139" s="78">
        <v>0</v>
      </c>
      <c r="U139" s="78">
        <v>0</v>
      </c>
      <c r="V139" s="78">
        <v>0</v>
      </c>
      <c r="W139" s="78">
        <v>0</v>
      </c>
      <c r="X139" s="78">
        <f t="shared" si="62"/>
        <v>0</v>
      </c>
      <c r="Y139" s="78">
        <v>8.1341972800000004</v>
      </c>
      <c r="Z139" s="78">
        <f t="shared" si="64"/>
        <v>8.1341972800000004</v>
      </c>
      <c r="AA139" s="78">
        <v>0</v>
      </c>
      <c r="AB139" s="78">
        <v>0</v>
      </c>
      <c r="AC139" s="78">
        <v>0</v>
      </c>
      <c r="AD139" s="78">
        <v>5.6197534300000012</v>
      </c>
      <c r="AE139" s="78">
        <v>5.6197534300000003</v>
      </c>
      <c r="AF139" s="78">
        <f t="shared" si="63"/>
        <v>5.6197534300000003</v>
      </c>
      <c r="AG139" s="78">
        <f t="shared" si="63"/>
        <v>0</v>
      </c>
      <c r="AH139" s="78">
        <f t="shared" si="63"/>
        <v>0</v>
      </c>
      <c r="AI139" s="78">
        <f t="shared" si="63"/>
        <v>0</v>
      </c>
      <c r="AJ139" s="78">
        <v>0</v>
      </c>
      <c r="AK139" s="76">
        <v>0</v>
      </c>
      <c r="AL139" s="76">
        <v>0</v>
      </c>
      <c r="AM139" s="76">
        <v>0</v>
      </c>
      <c r="AN139" s="76">
        <v>0</v>
      </c>
      <c r="AO139" s="78">
        <v>0</v>
      </c>
      <c r="AP139" s="76">
        <f t="shared" si="67"/>
        <v>0</v>
      </c>
      <c r="AQ139" s="76">
        <v>0</v>
      </c>
      <c r="AR139" s="76">
        <v>0</v>
      </c>
      <c r="AS139" s="76">
        <v>0</v>
      </c>
      <c r="AT139" s="78">
        <v>0.59512342000000007</v>
      </c>
      <c r="AU139" s="76">
        <f t="shared" si="68"/>
        <v>0.59512342000000007</v>
      </c>
      <c r="AV139" s="76">
        <v>0</v>
      </c>
      <c r="AW139" s="76">
        <v>0</v>
      </c>
      <c r="AX139" s="76">
        <v>0</v>
      </c>
      <c r="AY139" s="78">
        <v>5.0246300100000001</v>
      </c>
      <c r="AZ139" s="76">
        <f t="shared" si="65"/>
        <v>5.0246300100000001</v>
      </c>
      <c r="BA139" s="76">
        <v>0</v>
      </c>
      <c r="BB139" s="76">
        <v>0</v>
      </c>
      <c r="BC139" s="76">
        <v>0</v>
      </c>
      <c r="BD139" s="16"/>
      <c r="BT139" s="35"/>
    </row>
    <row r="140" spans="1:72" s="37" customFormat="1" ht="31.5" x14ac:dyDescent="0.3">
      <c r="A140" s="39" t="s">
        <v>176</v>
      </c>
      <c r="B140" s="40" t="s">
        <v>411</v>
      </c>
      <c r="C140" s="41" t="s">
        <v>412</v>
      </c>
      <c r="D140" s="78">
        <v>7.2305101060162094E-2</v>
      </c>
      <c r="E140" s="78">
        <v>319.01847299000002</v>
      </c>
      <c r="F140" s="78">
        <f t="shared" si="59"/>
        <v>319.01847299000002</v>
      </c>
      <c r="G140" s="78">
        <f t="shared" si="59"/>
        <v>0</v>
      </c>
      <c r="H140" s="78">
        <f t="shared" si="59"/>
        <v>0</v>
      </c>
      <c r="I140" s="78">
        <f t="shared" si="59"/>
        <v>0</v>
      </c>
      <c r="J140" s="78">
        <v>0</v>
      </c>
      <c r="K140" s="78">
        <v>0</v>
      </c>
      <c r="L140" s="78">
        <v>0</v>
      </c>
      <c r="M140" s="78">
        <v>0</v>
      </c>
      <c r="N140" s="78">
        <f t="shared" si="60"/>
        <v>0</v>
      </c>
      <c r="O140" s="78">
        <v>3.0295831099999999</v>
      </c>
      <c r="P140" s="78">
        <f t="shared" si="69"/>
        <v>3.0295831099999999</v>
      </c>
      <c r="Q140" s="78">
        <v>0</v>
      </c>
      <c r="R140" s="78">
        <v>0</v>
      </c>
      <c r="S140" s="78">
        <f t="shared" si="70"/>
        <v>0</v>
      </c>
      <c r="T140" s="76">
        <v>0.17035307</v>
      </c>
      <c r="U140" s="78">
        <v>0.17035307</v>
      </c>
      <c r="V140" s="78">
        <v>0</v>
      </c>
      <c r="W140" s="78">
        <v>0</v>
      </c>
      <c r="X140" s="78">
        <f t="shared" si="62"/>
        <v>0</v>
      </c>
      <c r="Y140" s="78">
        <v>315.81853681000001</v>
      </c>
      <c r="Z140" s="78">
        <f t="shared" si="64"/>
        <v>315.81853681000001</v>
      </c>
      <c r="AA140" s="78">
        <v>0</v>
      </c>
      <c r="AB140" s="78">
        <v>0</v>
      </c>
      <c r="AC140" s="78">
        <v>0</v>
      </c>
      <c r="AD140" s="78">
        <v>4.2825890900000001</v>
      </c>
      <c r="AE140" s="78">
        <v>4.2825890700000002</v>
      </c>
      <c r="AF140" s="78">
        <f t="shared" si="63"/>
        <v>4.2825890700000002</v>
      </c>
      <c r="AG140" s="78">
        <f t="shared" si="63"/>
        <v>0</v>
      </c>
      <c r="AH140" s="78">
        <f t="shared" si="63"/>
        <v>0</v>
      </c>
      <c r="AI140" s="78">
        <f t="shared" si="63"/>
        <v>0</v>
      </c>
      <c r="AJ140" s="78">
        <v>0</v>
      </c>
      <c r="AK140" s="76">
        <v>0</v>
      </c>
      <c r="AL140" s="76">
        <v>0</v>
      </c>
      <c r="AM140" s="76">
        <v>0</v>
      </c>
      <c r="AN140" s="76">
        <v>0</v>
      </c>
      <c r="AO140" s="78">
        <v>0.21840136999999998</v>
      </c>
      <c r="AP140" s="76">
        <f t="shared" si="67"/>
        <v>0.21840136999999998</v>
      </c>
      <c r="AQ140" s="76">
        <v>0</v>
      </c>
      <c r="AR140" s="76">
        <v>0</v>
      </c>
      <c r="AS140" s="76">
        <v>0</v>
      </c>
      <c r="AT140" s="78">
        <v>0.66360832999999997</v>
      </c>
      <c r="AU140" s="76">
        <f t="shared" si="68"/>
        <v>0.66360832999999997</v>
      </c>
      <c r="AV140" s="76">
        <v>0</v>
      </c>
      <c r="AW140" s="76">
        <v>0</v>
      </c>
      <c r="AX140" s="76">
        <v>0</v>
      </c>
      <c r="AY140" s="78">
        <v>3.40057937</v>
      </c>
      <c r="AZ140" s="76">
        <f t="shared" si="65"/>
        <v>3.40057937</v>
      </c>
      <c r="BA140" s="76">
        <v>0</v>
      </c>
      <c r="BB140" s="76">
        <v>0</v>
      </c>
      <c r="BC140" s="76">
        <v>0</v>
      </c>
      <c r="BD140" s="16"/>
      <c r="BT140" s="35"/>
    </row>
    <row r="141" spans="1:72" s="37" customFormat="1" ht="31.5" x14ac:dyDescent="0.3">
      <c r="A141" s="39" t="s">
        <v>176</v>
      </c>
      <c r="B141" s="40" t="s">
        <v>413</v>
      </c>
      <c r="C141" s="41" t="s">
        <v>414</v>
      </c>
      <c r="D141" s="78">
        <v>3.5039780513765231E-2</v>
      </c>
      <c r="E141" s="78">
        <v>0.36585341999999998</v>
      </c>
      <c r="F141" s="78">
        <f t="shared" si="59"/>
        <v>0.36585341999999998</v>
      </c>
      <c r="G141" s="78">
        <f t="shared" si="59"/>
        <v>0</v>
      </c>
      <c r="H141" s="78">
        <f t="shared" si="59"/>
        <v>0</v>
      </c>
      <c r="I141" s="78">
        <f t="shared" si="59"/>
        <v>0</v>
      </c>
      <c r="J141" s="78">
        <v>0</v>
      </c>
      <c r="K141" s="78">
        <v>0</v>
      </c>
      <c r="L141" s="78">
        <v>0</v>
      </c>
      <c r="M141" s="78">
        <v>0</v>
      </c>
      <c r="N141" s="78">
        <f t="shared" si="60"/>
        <v>0</v>
      </c>
      <c r="O141" s="78">
        <v>0.36585341999999998</v>
      </c>
      <c r="P141" s="78">
        <f t="shared" si="69"/>
        <v>0.36585341999999998</v>
      </c>
      <c r="Q141" s="78">
        <v>0</v>
      </c>
      <c r="R141" s="78">
        <v>0</v>
      </c>
      <c r="S141" s="78">
        <f t="shared" si="70"/>
        <v>0</v>
      </c>
      <c r="T141" s="78">
        <v>0</v>
      </c>
      <c r="U141" s="78">
        <v>0</v>
      </c>
      <c r="V141" s="78">
        <v>0</v>
      </c>
      <c r="W141" s="78">
        <v>0</v>
      </c>
      <c r="X141" s="78">
        <f t="shared" si="62"/>
        <v>0</v>
      </c>
      <c r="Y141" s="78">
        <v>0</v>
      </c>
      <c r="Z141" s="78">
        <f t="shared" si="64"/>
        <v>0</v>
      </c>
      <c r="AA141" s="78">
        <v>0</v>
      </c>
      <c r="AB141" s="78">
        <v>0</v>
      </c>
      <c r="AC141" s="78">
        <v>0</v>
      </c>
      <c r="AD141" s="78">
        <v>0.50795710999999999</v>
      </c>
      <c r="AE141" s="78">
        <v>8.5329950000000002E-2</v>
      </c>
      <c r="AF141" s="78">
        <f t="shared" si="63"/>
        <v>8.5329950000000002E-2</v>
      </c>
      <c r="AG141" s="78">
        <f t="shared" si="63"/>
        <v>0</v>
      </c>
      <c r="AH141" s="78">
        <f t="shared" si="63"/>
        <v>0</v>
      </c>
      <c r="AI141" s="78">
        <f t="shared" si="63"/>
        <v>0</v>
      </c>
      <c r="AJ141" s="78">
        <v>0</v>
      </c>
      <c r="AK141" s="76">
        <v>0</v>
      </c>
      <c r="AL141" s="76">
        <v>0</v>
      </c>
      <c r="AM141" s="76">
        <v>0</v>
      </c>
      <c r="AN141" s="76">
        <v>0</v>
      </c>
      <c r="AO141" s="78">
        <v>8.5329950000000002E-2</v>
      </c>
      <c r="AP141" s="76">
        <f t="shared" si="67"/>
        <v>8.5329950000000002E-2</v>
      </c>
      <c r="AQ141" s="76">
        <v>0</v>
      </c>
      <c r="AR141" s="76">
        <v>0</v>
      </c>
      <c r="AS141" s="76">
        <v>0</v>
      </c>
      <c r="AT141" s="78">
        <v>0</v>
      </c>
      <c r="AU141" s="76">
        <f t="shared" si="68"/>
        <v>0</v>
      </c>
      <c r="AV141" s="76">
        <v>0</v>
      </c>
      <c r="AW141" s="76">
        <v>0</v>
      </c>
      <c r="AX141" s="76">
        <v>0</v>
      </c>
      <c r="AY141" s="78">
        <v>0</v>
      </c>
      <c r="AZ141" s="76">
        <f t="shared" si="65"/>
        <v>0</v>
      </c>
      <c r="BA141" s="76">
        <v>0</v>
      </c>
      <c r="BB141" s="76">
        <v>0</v>
      </c>
      <c r="BC141" s="76">
        <v>0</v>
      </c>
      <c r="BD141" s="16"/>
      <c r="BT141" s="35"/>
    </row>
    <row r="142" spans="1:72" s="37" customFormat="1" ht="31.5" x14ac:dyDescent="0.3">
      <c r="A142" s="39" t="s">
        <v>176</v>
      </c>
      <c r="B142" s="40" t="s">
        <v>415</v>
      </c>
      <c r="C142" s="41" t="s">
        <v>416</v>
      </c>
      <c r="D142" s="78">
        <v>2.6903672008566115</v>
      </c>
      <c r="E142" s="78">
        <v>7.4537538899999998</v>
      </c>
      <c r="F142" s="78">
        <f t="shared" si="59"/>
        <v>7.4537538899999998</v>
      </c>
      <c r="G142" s="78">
        <f t="shared" si="59"/>
        <v>0</v>
      </c>
      <c r="H142" s="78">
        <f t="shared" si="59"/>
        <v>0</v>
      </c>
      <c r="I142" s="78">
        <f t="shared" si="59"/>
        <v>0</v>
      </c>
      <c r="J142" s="78">
        <v>0</v>
      </c>
      <c r="K142" s="78">
        <v>0</v>
      </c>
      <c r="L142" s="78">
        <v>0</v>
      </c>
      <c r="M142" s="78">
        <v>0</v>
      </c>
      <c r="N142" s="78">
        <f t="shared" si="60"/>
        <v>0</v>
      </c>
      <c r="O142" s="78">
        <v>2.1248211699999997</v>
      </c>
      <c r="P142" s="78">
        <f t="shared" si="69"/>
        <v>2.1248211699999997</v>
      </c>
      <c r="Q142" s="78">
        <v>0</v>
      </c>
      <c r="R142" s="78">
        <v>0</v>
      </c>
      <c r="S142" s="78">
        <f t="shared" si="70"/>
        <v>0</v>
      </c>
      <c r="T142" s="78">
        <v>0</v>
      </c>
      <c r="U142" s="78">
        <v>0</v>
      </c>
      <c r="V142" s="78">
        <v>0</v>
      </c>
      <c r="W142" s="78">
        <v>0</v>
      </c>
      <c r="X142" s="78">
        <f t="shared" si="62"/>
        <v>0</v>
      </c>
      <c r="Y142" s="78">
        <v>5.3289327200000001</v>
      </c>
      <c r="Z142" s="78">
        <f t="shared" si="64"/>
        <v>5.3289327200000001</v>
      </c>
      <c r="AA142" s="78">
        <v>0</v>
      </c>
      <c r="AB142" s="78">
        <v>0</v>
      </c>
      <c r="AC142" s="78">
        <v>0</v>
      </c>
      <c r="AD142" s="78">
        <v>3.4992096500000001</v>
      </c>
      <c r="AE142" s="78">
        <v>3.4992096400000001</v>
      </c>
      <c r="AF142" s="78">
        <f t="shared" si="63"/>
        <v>3.4992096400000001</v>
      </c>
      <c r="AG142" s="78">
        <f t="shared" si="63"/>
        <v>0</v>
      </c>
      <c r="AH142" s="78">
        <f t="shared" si="63"/>
        <v>0</v>
      </c>
      <c r="AI142" s="78">
        <f t="shared" si="63"/>
        <v>0</v>
      </c>
      <c r="AJ142" s="78">
        <v>0</v>
      </c>
      <c r="AK142" s="76">
        <v>0</v>
      </c>
      <c r="AL142" s="76">
        <v>0</v>
      </c>
      <c r="AM142" s="76">
        <v>0</v>
      </c>
      <c r="AN142" s="76">
        <v>0</v>
      </c>
      <c r="AO142" s="78">
        <v>0</v>
      </c>
      <c r="AP142" s="76">
        <f t="shared" si="67"/>
        <v>0</v>
      </c>
      <c r="AQ142" s="76">
        <v>0</v>
      </c>
      <c r="AR142" s="76">
        <v>0</v>
      </c>
      <c r="AS142" s="76">
        <v>0</v>
      </c>
      <c r="AT142" s="78">
        <v>0.53206827000000001</v>
      </c>
      <c r="AU142" s="76">
        <f t="shared" si="68"/>
        <v>0.53206827000000001</v>
      </c>
      <c r="AV142" s="76">
        <v>0</v>
      </c>
      <c r="AW142" s="76">
        <v>0</v>
      </c>
      <c r="AX142" s="76">
        <v>0</v>
      </c>
      <c r="AY142" s="78">
        <v>2.9671413700000002</v>
      </c>
      <c r="AZ142" s="76">
        <f t="shared" si="65"/>
        <v>2.9671413700000002</v>
      </c>
      <c r="BA142" s="76">
        <v>0</v>
      </c>
      <c r="BB142" s="76">
        <v>0</v>
      </c>
      <c r="BC142" s="76">
        <v>0</v>
      </c>
      <c r="BD142" s="16"/>
      <c r="BT142" s="35"/>
    </row>
    <row r="143" spans="1:72" s="37" customFormat="1" ht="31.5" x14ac:dyDescent="0.3">
      <c r="A143" s="39" t="s">
        <v>176</v>
      </c>
      <c r="B143" s="40" t="s">
        <v>417</v>
      </c>
      <c r="C143" s="41" t="s">
        <v>418</v>
      </c>
      <c r="D143" s="78">
        <v>1.4021036084445364</v>
      </c>
      <c r="E143" s="78">
        <v>250.19905509999998</v>
      </c>
      <c r="F143" s="78">
        <f t="shared" si="59"/>
        <v>250.19905509999998</v>
      </c>
      <c r="G143" s="78">
        <f t="shared" si="59"/>
        <v>0</v>
      </c>
      <c r="H143" s="78">
        <f t="shared" si="59"/>
        <v>0</v>
      </c>
      <c r="I143" s="78">
        <f t="shared" si="59"/>
        <v>0</v>
      </c>
      <c r="J143" s="78">
        <v>0</v>
      </c>
      <c r="K143" s="78">
        <v>0</v>
      </c>
      <c r="L143" s="78">
        <v>0</v>
      </c>
      <c r="M143" s="78">
        <v>0</v>
      </c>
      <c r="N143" s="78">
        <f t="shared" si="60"/>
        <v>0</v>
      </c>
      <c r="O143" s="78">
        <v>1.8194920000000001</v>
      </c>
      <c r="P143" s="78">
        <f t="shared" si="69"/>
        <v>1.8194920000000001</v>
      </c>
      <c r="Q143" s="78">
        <v>0</v>
      </c>
      <c r="R143" s="78">
        <v>0</v>
      </c>
      <c r="S143" s="78">
        <f t="shared" si="70"/>
        <v>0</v>
      </c>
      <c r="T143" s="78">
        <v>0</v>
      </c>
      <c r="U143" s="78">
        <v>0</v>
      </c>
      <c r="V143" s="78">
        <v>0</v>
      </c>
      <c r="W143" s="78">
        <v>0</v>
      </c>
      <c r="X143" s="78">
        <f t="shared" si="62"/>
        <v>0</v>
      </c>
      <c r="Y143" s="78">
        <v>248.37956309999998</v>
      </c>
      <c r="Z143" s="78">
        <f t="shared" si="64"/>
        <v>248.37956309999998</v>
      </c>
      <c r="AA143" s="78">
        <v>0</v>
      </c>
      <c r="AB143" s="78">
        <v>0</v>
      </c>
      <c r="AC143" s="78">
        <v>0</v>
      </c>
      <c r="AD143" s="78">
        <v>2.7944126900000001</v>
      </c>
      <c r="AE143" s="78">
        <v>2.7944126899999997</v>
      </c>
      <c r="AF143" s="78">
        <f t="shared" si="63"/>
        <v>2.7944126899999997</v>
      </c>
      <c r="AG143" s="78">
        <f t="shared" si="63"/>
        <v>0</v>
      </c>
      <c r="AH143" s="78">
        <f t="shared" si="63"/>
        <v>0</v>
      </c>
      <c r="AI143" s="78">
        <f t="shared" si="63"/>
        <v>0</v>
      </c>
      <c r="AJ143" s="78">
        <v>0</v>
      </c>
      <c r="AK143" s="76">
        <v>0</v>
      </c>
      <c r="AL143" s="76">
        <v>0</v>
      </c>
      <c r="AM143" s="76">
        <v>0</v>
      </c>
      <c r="AN143" s="76">
        <v>0</v>
      </c>
      <c r="AO143" s="78">
        <v>0</v>
      </c>
      <c r="AP143" s="76">
        <f t="shared" si="67"/>
        <v>0</v>
      </c>
      <c r="AQ143" s="76">
        <v>0</v>
      </c>
      <c r="AR143" s="76">
        <v>0</v>
      </c>
      <c r="AS143" s="76">
        <v>0</v>
      </c>
      <c r="AT143" s="78">
        <v>0.42310889000000002</v>
      </c>
      <c r="AU143" s="76">
        <f t="shared" si="68"/>
        <v>0.42310889000000002</v>
      </c>
      <c r="AV143" s="76">
        <v>0</v>
      </c>
      <c r="AW143" s="76">
        <v>0</v>
      </c>
      <c r="AX143" s="76">
        <v>0</v>
      </c>
      <c r="AY143" s="78">
        <v>2.3713037999999997</v>
      </c>
      <c r="AZ143" s="76">
        <f t="shared" si="65"/>
        <v>2.3713037999999997</v>
      </c>
      <c r="BA143" s="76">
        <v>0</v>
      </c>
      <c r="BB143" s="76">
        <v>0</v>
      </c>
      <c r="BC143" s="76">
        <v>0</v>
      </c>
      <c r="BD143" s="16"/>
      <c r="BT143" s="35"/>
    </row>
    <row r="144" spans="1:72" s="37" customFormat="1" ht="31.5" x14ac:dyDescent="0.3">
      <c r="A144" s="39" t="s">
        <v>176</v>
      </c>
      <c r="B144" s="40" t="s">
        <v>419</v>
      </c>
      <c r="C144" s="41" t="s">
        <v>420</v>
      </c>
      <c r="D144" s="78">
        <v>1.1496923042732488</v>
      </c>
      <c r="E144" s="78">
        <v>103.68559528999999</v>
      </c>
      <c r="F144" s="78">
        <f t="shared" ref="F144:I206" si="71">K144+P144+U144+Z144</f>
        <v>103.68559528999999</v>
      </c>
      <c r="G144" s="78">
        <f t="shared" si="71"/>
        <v>0</v>
      </c>
      <c r="H144" s="78">
        <f t="shared" si="71"/>
        <v>0</v>
      </c>
      <c r="I144" s="78">
        <f t="shared" si="71"/>
        <v>0</v>
      </c>
      <c r="J144" s="78">
        <v>0</v>
      </c>
      <c r="K144" s="78">
        <v>0</v>
      </c>
      <c r="L144" s="78">
        <v>0</v>
      </c>
      <c r="M144" s="78">
        <v>0</v>
      </c>
      <c r="N144" s="78">
        <f t="shared" si="60"/>
        <v>0</v>
      </c>
      <c r="O144" s="78">
        <v>0.81783421000000001</v>
      </c>
      <c r="P144" s="78">
        <f t="shared" si="69"/>
        <v>0.81783421000000001</v>
      </c>
      <c r="Q144" s="78">
        <v>0</v>
      </c>
      <c r="R144" s="78">
        <v>0</v>
      </c>
      <c r="S144" s="78">
        <f t="shared" si="70"/>
        <v>0</v>
      </c>
      <c r="T144" s="78">
        <v>0</v>
      </c>
      <c r="U144" s="78">
        <v>0</v>
      </c>
      <c r="V144" s="78">
        <v>0</v>
      </c>
      <c r="W144" s="78">
        <v>0</v>
      </c>
      <c r="X144" s="78">
        <f t="shared" si="62"/>
        <v>0</v>
      </c>
      <c r="Y144" s="78">
        <v>102.86776107999999</v>
      </c>
      <c r="Z144" s="78">
        <f t="shared" si="64"/>
        <v>102.86776107999999</v>
      </c>
      <c r="AA144" s="78">
        <v>0</v>
      </c>
      <c r="AB144" s="78">
        <v>0</v>
      </c>
      <c r="AC144" s="78">
        <v>0</v>
      </c>
      <c r="AD144" s="78">
        <v>1.3113757399999999</v>
      </c>
      <c r="AE144" s="78">
        <v>1.3113757399999999</v>
      </c>
      <c r="AF144" s="78">
        <f t="shared" ref="AF144:AI206" si="72">AK144+AP144+AU144+AZ144</f>
        <v>1.3113757399999999</v>
      </c>
      <c r="AG144" s="78">
        <f t="shared" si="72"/>
        <v>0</v>
      </c>
      <c r="AH144" s="78">
        <f t="shared" si="72"/>
        <v>0</v>
      </c>
      <c r="AI144" s="78">
        <f t="shared" si="72"/>
        <v>0</v>
      </c>
      <c r="AJ144" s="78">
        <v>0</v>
      </c>
      <c r="AK144" s="76">
        <v>0</v>
      </c>
      <c r="AL144" s="76">
        <v>0</v>
      </c>
      <c r="AM144" s="76">
        <v>0</v>
      </c>
      <c r="AN144" s="76">
        <v>0</v>
      </c>
      <c r="AO144" s="78">
        <v>0</v>
      </c>
      <c r="AP144" s="76">
        <f t="shared" si="67"/>
        <v>0</v>
      </c>
      <c r="AQ144" s="76">
        <v>0</v>
      </c>
      <c r="AR144" s="76">
        <v>0</v>
      </c>
      <c r="AS144" s="76">
        <v>0</v>
      </c>
      <c r="AT144" s="78">
        <v>0.21349932999999999</v>
      </c>
      <c r="AU144" s="76">
        <f t="shared" si="68"/>
        <v>0.21349932999999999</v>
      </c>
      <c r="AV144" s="76">
        <v>0</v>
      </c>
      <c r="AW144" s="76">
        <v>0</v>
      </c>
      <c r="AX144" s="76">
        <v>0</v>
      </c>
      <c r="AY144" s="78">
        <v>1.09787641</v>
      </c>
      <c r="AZ144" s="76">
        <f t="shared" si="65"/>
        <v>1.09787641</v>
      </c>
      <c r="BA144" s="76">
        <v>0</v>
      </c>
      <c r="BB144" s="76">
        <v>0</v>
      </c>
      <c r="BC144" s="76">
        <v>0</v>
      </c>
      <c r="BD144" s="16"/>
      <c r="BT144" s="35"/>
    </row>
    <row r="145" spans="1:72" s="37" customFormat="1" ht="31.5" x14ac:dyDescent="0.3">
      <c r="A145" s="39" t="s">
        <v>176</v>
      </c>
      <c r="B145" s="40" t="s">
        <v>421</v>
      </c>
      <c r="C145" s="41" t="s">
        <v>422</v>
      </c>
      <c r="D145" s="78">
        <v>2.4368465484044104</v>
      </c>
      <c r="E145" s="78">
        <v>1.7780372799999999</v>
      </c>
      <c r="F145" s="78">
        <f t="shared" si="71"/>
        <v>1.7780372799999999</v>
      </c>
      <c r="G145" s="78">
        <f t="shared" si="71"/>
        <v>0</v>
      </c>
      <c r="H145" s="78">
        <f t="shared" si="71"/>
        <v>0</v>
      </c>
      <c r="I145" s="78">
        <f t="shared" si="71"/>
        <v>0</v>
      </c>
      <c r="J145" s="78">
        <v>0</v>
      </c>
      <c r="K145" s="78">
        <v>0</v>
      </c>
      <c r="L145" s="78">
        <v>0</v>
      </c>
      <c r="M145" s="78">
        <v>0</v>
      </c>
      <c r="N145" s="78">
        <f t="shared" si="60"/>
        <v>0</v>
      </c>
      <c r="O145" s="78">
        <v>1.7780372799999999</v>
      </c>
      <c r="P145" s="78">
        <f t="shared" si="69"/>
        <v>1.7780372799999999</v>
      </c>
      <c r="Q145" s="78">
        <v>0</v>
      </c>
      <c r="R145" s="78">
        <v>0</v>
      </c>
      <c r="S145" s="78">
        <f t="shared" si="70"/>
        <v>0</v>
      </c>
      <c r="T145" s="78">
        <v>0</v>
      </c>
      <c r="U145" s="78">
        <v>0</v>
      </c>
      <c r="V145" s="78">
        <v>0</v>
      </c>
      <c r="W145" s="78">
        <v>0</v>
      </c>
      <c r="X145" s="78">
        <f t="shared" si="62"/>
        <v>0</v>
      </c>
      <c r="Y145" s="78">
        <v>0</v>
      </c>
      <c r="Z145" s="78">
        <f t="shared" si="64"/>
        <v>0</v>
      </c>
      <c r="AA145" s="78">
        <v>0</v>
      </c>
      <c r="AB145" s="78">
        <v>0</v>
      </c>
      <c r="AC145" s="78">
        <v>0</v>
      </c>
      <c r="AD145" s="78">
        <v>5.7038943599999996</v>
      </c>
      <c r="AE145" s="78">
        <v>0</v>
      </c>
      <c r="AF145" s="78">
        <f t="shared" si="72"/>
        <v>0</v>
      </c>
      <c r="AG145" s="78">
        <f t="shared" si="72"/>
        <v>0</v>
      </c>
      <c r="AH145" s="78">
        <f t="shared" si="72"/>
        <v>0</v>
      </c>
      <c r="AI145" s="78">
        <f t="shared" si="72"/>
        <v>0</v>
      </c>
      <c r="AJ145" s="78">
        <v>0</v>
      </c>
      <c r="AK145" s="76">
        <v>0</v>
      </c>
      <c r="AL145" s="76">
        <v>0</v>
      </c>
      <c r="AM145" s="76">
        <v>0</v>
      </c>
      <c r="AN145" s="76">
        <v>0</v>
      </c>
      <c r="AO145" s="78">
        <v>0</v>
      </c>
      <c r="AP145" s="76">
        <f t="shared" si="67"/>
        <v>0</v>
      </c>
      <c r="AQ145" s="76">
        <v>0</v>
      </c>
      <c r="AR145" s="76">
        <v>0</v>
      </c>
      <c r="AS145" s="76">
        <v>0</v>
      </c>
      <c r="AT145" s="78">
        <v>0</v>
      </c>
      <c r="AU145" s="76">
        <f t="shared" si="68"/>
        <v>0</v>
      </c>
      <c r="AV145" s="76">
        <v>0</v>
      </c>
      <c r="AW145" s="76">
        <v>0</v>
      </c>
      <c r="AX145" s="76">
        <v>0</v>
      </c>
      <c r="AY145" s="78">
        <v>0</v>
      </c>
      <c r="AZ145" s="76">
        <f t="shared" si="65"/>
        <v>0</v>
      </c>
      <c r="BA145" s="76">
        <v>0</v>
      </c>
      <c r="BB145" s="76">
        <v>0</v>
      </c>
      <c r="BC145" s="76">
        <v>0</v>
      </c>
      <c r="BD145" s="16"/>
      <c r="BT145" s="35"/>
    </row>
    <row r="146" spans="1:72" s="37" customFormat="1" ht="63" x14ac:dyDescent="0.3">
      <c r="A146" s="39" t="s">
        <v>176</v>
      </c>
      <c r="B146" s="40" t="s">
        <v>423</v>
      </c>
      <c r="C146" s="41" t="s">
        <v>424</v>
      </c>
      <c r="D146" s="78">
        <v>2.4986094872210076</v>
      </c>
      <c r="E146" s="78">
        <v>0</v>
      </c>
      <c r="F146" s="78">
        <f t="shared" si="71"/>
        <v>0</v>
      </c>
      <c r="G146" s="78">
        <f t="shared" si="71"/>
        <v>0</v>
      </c>
      <c r="H146" s="78">
        <f t="shared" si="71"/>
        <v>0</v>
      </c>
      <c r="I146" s="78">
        <f t="shared" si="71"/>
        <v>0</v>
      </c>
      <c r="J146" s="78">
        <v>0</v>
      </c>
      <c r="K146" s="78">
        <v>0</v>
      </c>
      <c r="L146" s="78">
        <v>0</v>
      </c>
      <c r="M146" s="78">
        <v>0</v>
      </c>
      <c r="N146" s="78">
        <f t="shared" si="60"/>
        <v>0</v>
      </c>
      <c r="O146" s="78">
        <v>0</v>
      </c>
      <c r="P146" s="78">
        <f t="shared" si="69"/>
        <v>0</v>
      </c>
      <c r="Q146" s="78">
        <v>0</v>
      </c>
      <c r="R146" s="78">
        <v>0</v>
      </c>
      <c r="S146" s="78">
        <f t="shared" si="70"/>
        <v>0</v>
      </c>
      <c r="T146" s="78">
        <v>0</v>
      </c>
      <c r="U146" s="78">
        <v>0</v>
      </c>
      <c r="V146" s="78">
        <v>0</v>
      </c>
      <c r="W146" s="78">
        <v>0</v>
      </c>
      <c r="X146" s="78">
        <f t="shared" si="62"/>
        <v>0</v>
      </c>
      <c r="Y146" s="78">
        <v>0</v>
      </c>
      <c r="Z146" s="78">
        <f t="shared" si="64"/>
        <v>0</v>
      </c>
      <c r="AA146" s="78">
        <v>0</v>
      </c>
      <c r="AB146" s="78">
        <v>0</v>
      </c>
      <c r="AC146" s="78">
        <v>0</v>
      </c>
      <c r="AD146" s="78">
        <v>3.0380300000000005</v>
      </c>
      <c r="AE146" s="78">
        <v>0</v>
      </c>
      <c r="AF146" s="78">
        <f t="shared" si="72"/>
        <v>0</v>
      </c>
      <c r="AG146" s="78">
        <f t="shared" si="72"/>
        <v>0</v>
      </c>
      <c r="AH146" s="78">
        <f t="shared" si="72"/>
        <v>0</v>
      </c>
      <c r="AI146" s="78">
        <f t="shared" si="72"/>
        <v>0</v>
      </c>
      <c r="AJ146" s="78">
        <v>0</v>
      </c>
      <c r="AK146" s="76">
        <v>0</v>
      </c>
      <c r="AL146" s="76">
        <v>0</v>
      </c>
      <c r="AM146" s="76">
        <v>0</v>
      </c>
      <c r="AN146" s="76">
        <v>0</v>
      </c>
      <c r="AO146" s="78">
        <v>0</v>
      </c>
      <c r="AP146" s="76">
        <f t="shared" si="67"/>
        <v>0</v>
      </c>
      <c r="AQ146" s="76">
        <v>0</v>
      </c>
      <c r="AR146" s="76">
        <v>0</v>
      </c>
      <c r="AS146" s="76">
        <v>0</v>
      </c>
      <c r="AT146" s="78">
        <v>0</v>
      </c>
      <c r="AU146" s="76">
        <f t="shared" si="68"/>
        <v>0</v>
      </c>
      <c r="AV146" s="76">
        <v>0</v>
      </c>
      <c r="AW146" s="76">
        <v>0</v>
      </c>
      <c r="AX146" s="76">
        <v>0</v>
      </c>
      <c r="AY146" s="78">
        <v>0</v>
      </c>
      <c r="AZ146" s="76">
        <f t="shared" si="65"/>
        <v>0</v>
      </c>
      <c r="BA146" s="76">
        <v>0</v>
      </c>
      <c r="BB146" s="76">
        <v>0</v>
      </c>
      <c r="BC146" s="76">
        <v>0</v>
      </c>
      <c r="BD146" s="16"/>
      <c r="BT146" s="35"/>
    </row>
    <row r="147" spans="1:72" s="37" customFormat="1" ht="31.5" x14ac:dyDescent="0.3">
      <c r="A147" s="39" t="s">
        <v>176</v>
      </c>
      <c r="B147" s="40" t="s">
        <v>425</v>
      </c>
      <c r="C147" s="41" t="s">
        <v>426</v>
      </c>
      <c r="D147" s="78">
        <v>0.55383041799999977</v>
      </c>
      <c r="E147" s="78">
        <v>0.51119923</v>
      </c>
      <c r="F147" s="78">
        <f t="shared" si="71"/>
        <v>0.51119923</v>
      </c>
      <c r="G147" s="78">
        <f t="shared" si="71"/>
        <v>0</v>
      </c>
      <c r="H147" s="78">
        <f t="shared" si="71"/>
        <v>0</v>
      </c>
      <c r="I147" s="78">
        <f t="shared" si="71"/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f t="shared" si="60"/>
        <v>0</v>
      </c>
      <c r="O147" s="78">
        <v>0.16846016</v>
      </c>
      <c r="P147" s="78">
        <f t="shared" si="69"/>
        <v>0.16846016</v>
      </c>
      <c r="Q147" s="78">
        <v>0</v>
      </c>
      <c r="R147" s="78">
        <v>0</v>
      </c>
      <c r="S147" s="78">
        <f t="shared" si="70"/>
        <v>0</v>
      </c>
      <c r="T147" s="78">
        <v>0</v>
      </c>
      <c r="U147" s="78">
        <v>0</v>
      </c>
      <c r="V147" s="78">
        <v>0</v>
      </c>
      <c r="W147" s="78">
        <v>0</v>
      </c>
      <c r="X147" s="78">
        <f t="shared" si="62"/>
        <v>0</v>
      </c>
      <c r="Y147" s="78">
        <v>0.34273906999999998</v>
      </c>
      <c r="Z147" s="78">
        <f t="shared" si="64"/>
        <v>0.34273906999999998</v>
      </c>
      <c r="AA147" s="78">
        <v>0</v>
      </c>
      <c r="AB147" s="78">
        <v>0</v>
      </c>
      <c r="AC147" s="78">
        <v>0</v>
      </c>
      <c r="AD147" s="78">
        <v>0.11147673999999996</v>
      </c>
      <c r="AE147" s="78">
        <v>0.11147673999999999</v>
      </c>
      <c r="AF147" s="78">
        <f t="shared" si="72"/>
        <v>0.11147673999999999</v>
      </c>
      <c r="AG147" s="78">
        <f t="shared" si="72"/>
        <v>0</v>
      </c>
      <c r="AH147" s="78">
        <f t="shared" si="72"/>
        <v>0</v>
      </c>
      <c r="AI147" s="78">
        <f t="shared" si="72"/>
        <v>0</v>
      </c>
      <c r="AJ147" s="78">
        <v>0</v>
      </c>
      <c r="AK147" s="76">
        <v>0</v>
      </c>
      <c r="AL147" s="76">
        <v>0</v>
      </c>
      <c r="AM147" s="76">
        <v>0</v>
      </c>
      <c r="AN147" s="76">
        <v>0</v>
      </c>
      <c r="AO147" s="78">
        <v>0</v>
      </c>
      <c r="AP147" s="76">
        <f t="shared" si="67"/>
        <v>0</v>
      </c>
      <c r="AQ147" s="76">
        <v>0</v>
      </c>
      <c r="AR147" s="76">
        <v>0</v>
      </c>
      <c r="AS147" s="76">
        <v>0</v>
      </c>
      <c r="AT147" s="78">
        <v>5.8831500000000002E-2</v>
      </c>
      <c r="AU147" s="76">
        <f t="shared" si="68"/>
        <v>5.8831500000000002E-2</v>
      </c>
      <c r="AV147" s="76">
        <v>0</v>
      </c>
      <c r="AW147" s="76">
        <v>0</v>
      </c>
      <c r="AX147" s="76">
        <v>0</v>
      </c>
      <c r="AY147" s="78">
        <v>5.2645239999999996E-2</v>
      </c>
      <c r="AZ147" s="76">
        <f t="shared" si="65"/>
        <v>5.2645239999999996E-2</v>
      </c>
      <c r="BA147" s="76">
        <v>0</v>
      </c>
      <c r="BB147" s="76">
        <v>0</v>
      </c>
      <c r="BC147" s="76">
        <v>0</v>
      </c>
      <c r="BD147" s="16"/>
      <c r="BT147" s="35"/>
    </row>
    <row r="148" spans="1:72" s="37" customFormat="1" ht="31.5" x14ac:dyDescent="0.3">
      <c r="A148" s="39" t="s">
        <v>176</v>
      </c>
      <c r="B148" s="40" t="s">
        <v>427</v>
      </c>
      <c r="C148" s="41" t="s">
        <v>428</v>
      </c>
      <c r="D148" s="78">
        <v>2.1270460860782001</v>
      </c>
      <c r="E148" s="78">
        <v>1.6353662600000001</v>
      </c>
      <c r="F148" s="78">
        <f t="shared" si="71"/>
        <v>1.6353662600000001</v>
      </c>
      <c r="G148" s="78">
        <f t="shared" si="71"/>
        <v>0</v>
      </c>
      <c r="H148" s="78">
        <f t="shared" si="71"/>
        <v>0</v>
      </c>
      <c r="I148" s="78">
        <f t="shared" si="71"/>
        <v>0</v>
      </c>
      <c r="J148" s="78">
        <v>0</v>
      </c>
      <c r="K148" s="78">
        <v>0</v>
      </c>
      <c r="L148" s="78">
        <v>0</v>
      </c>
      <c r="M148" s="78">
        <v>0</v>
      </c>
      <c r="N148" s="78">
        <f t="shared" si="60"/>
        <v>0</v>
      </c>
      <c r="O148" s="78">
        <v>1.6353662600000001</v>
      </c>
      <c r="P148" s="78">
        <f t="shared" si="69"/>
        <v>1.6353662600000001</v>
      </c>
      <c r="Q148" s="78">
        <v>0</v>
      </c>
      <c r="R148" s="78">
        <v>0</v>
      </c>
      <c r="S148" s="78">
        <f t="shared" si="70"/>
        <v>0</v>
      </c>
      <c r="T148" s="78">
        <v>0</v>
      </c>
      <c r="U148" s="78">
        <v>0</v>
      </c>
      <c r="V148" s="78">
        <v>0</v>
      </c>
      <c r="W148" s="78">
        <v>0</v>
      </c>
      <c r="X148" s="78">
        <f t="shared" si="62"/>
        <v>0</v>
      </c>
      <c r="Y148" s="78">
        <v>0</v>
      </c>
      <c r="Z148" s="78">
        <f t="shared" si="64"/>
        <v>0</v>
      </c>
      <c r="AA148" s="78">
        <v>0</v>
      </c>
      <c r="AB148" s="78">
        <v>0</v>
      </c>
      <c r="AC148" s="78">
        <v>0</v>
      </c>
      <c r="AD148" s="78">
        <v>3.0930259200000005</v>
      </c>
      <c r="AE148" s="78">
        <v>0</v>
      </c>
      <c r="AF148" s="78">
        <f t="shared" si="72"/>
        <v>0</v>
      </c>
      <c r="AG148" s="78">
        <f t="shared" si="72"/>
        <v>0</v>
      </c>
      <c r="AH148" s="78">
        <f t="shared" si="72"/>
        <v>0</v>
      </c>
      <c r="AI148" s="78">
        <f t="shared" si="72"/>
        <v>0</v>
      </c>
      <c r="AJ148" s="78">
        <v>0</v>
      </c>
      <c r="AK148" s="76">
        <v>0</v>
      </c>
      <c r="AL148" s="76">
        <v>0</v>
      </c>
      <c r="AM148" s="76">
        <v>0</v>
      </c>
      <c r="AN148" s="76">
        <v>0</v>
      </c>
      <c r="AO148" s="78">
        <v>0</v>
      </c>
      <c r="AP148" s="76">
        <f t="shared" si="67"/>
        <v>0</v>
      </c>
      <c r="AQ148" s="76">
        <v>0</v>
      </c>
      <c r="AR148" s="76">
        <v>0</v>
      </c>
      <c r="AS148" s="76">
        <v>0</v>
      </c>
      <c r="AT148" s="78">
        <v>0</v>
      </c>
      <c r="AU148" s="76">
        <f t="shared" si="68"/>
        <v>0</v>
      </c>
      <c r="AV148" s="76">
        <v>0</v>
      </c>
      <c r="AW148" s="76">
        <v>0</v>
      </c>
      <c r="AX148" s="76">
        <v>0</v>
      </c>
      <c r="AY148" s="78">
        <v>0</v>
      </c>
      <c r="AZ148" s="76">
        <f t="shared" si="65"/>
        <v>0</v>
      </c>
      <c r="BA148" s="76">
        <v>0</v>
      </c>
      <c r="BB148" s="76">
        <v>0</v>
      </c>
      <c r="BC148" s="76">
        <v>0</v>
      </c>
      <c r="BD148" s="16"/>
      <c r="BT148" s="35"/>
    </row>
    <row r="149" spans="1:72" s="37" customFormat="1" ht="31.5" x14ac:dyDescent="0.3">
      <c r="A149" s="39" t="s">
        <v>176</v>
      </c>
      <c r="B149" s="40" t="s">
        <v>429</v>
      </c>
      <c r="C149" s="41" t="s">
        <v>430</v>
      </c>
      <c r="D149" s="78">
        <v>1.6469495241481364</v>
      </c>
      <c r="E149" s="78">
        <v>2.3307932</v>
      </c>
      <c r="F149" s="78">
        <f t="shared" si="71"/>
        <v>2.3307932</v>
      </c>
      <c r="G149" s="78">
        <f t="shared" si="71"/>
        <v>0</v>
      </c>
      <c r="H149" s="78">
        <f t="shared" si="71"/>
        <v>0</v>
      </c>
      <c r="I149" s="78">
        <f t="shared" si="71"/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f t="shared" si="60"/>
        <v>0</v>
      </c>
      <c r="O149" s="78">
        <v>2.3307932</v>
      </c>
      <c r="P149" s="78">
        <f t="shared" si="69"/>
        <v>2.3307932</v>
      </c>
      <c r="Q149" s="78">
        <v>0</v>
      </c>
      <c r="R149" s="78">
        <v>0</v>
      </c>
      <c r="S149" s="78">
        <f t="shared" si="70"/>
        <v>0</v>
      </c>
      <c r="T149" s="78">
        <v>0</v>
      </c>
      <c r="U149" s="78">
        <v>0</v>
      </c>
      <c r="V149" s="78">
        <v>0</v>
      </c>
      <c r="W149" s="78">
        <v>0</v>
      </c>
      <c r="X149" s="78">
        <f t="shared" si="62"/>
        <v>0</v>
      </c>
      <c r="Y149" s="78">
        <v>0</v>
      </c>
      <c r="Z149" s="78">
        <f t="shared" si="64"/>
        <v>0</v>
      </c>
      <c r="AA149" s="78">
        <v>0</v>
      </c>
      <c r="AB149" s="78">
        <v>0</v>
      </c>
      <c r="AC149" s="78">
        <v>0</v>
      </c>
      <c r="AD149" s="78">
        <v>4.9167370300000002</v>
      </c>
      <c r="AE149" s="78">
        <v>1.84660344</v>
      </c>
      <c r="AF149" s="78">
        <f t="shared" si="72"/>
        <v>1.84660344</v>
      </c>
      <c r="AG149" s="78">
        <f t="shared" si="72"/>
        <v>0</v>
      </c>
      <c r="AH149" s="78">
        <f t="shared" si="72"/>
        <v>0</v>
      </c>
      <c r="AI149" s="78">
        <f t="shared" si="72"/>
        <v>0</v>
      </c>
      <c r="AJ149" s="78">
        <v>0</v>
      </c>
      <c r="AK149" s="76">
        <v>0</v>
      </c>
      <c r="AL149" s="76">
        <v>0</v>
      </c>
      <c r="AM149" s="76">
        <v>0</v>
      </c>
      <c r="AN149" s="76">
        <v>0</v>
      </c>
      <c r="AO149" s="78">
        <v>1.84660344</v>
      </c>
      <c r="AP149" s="76">
        <f t="shared" si="67"/>
        <v>1.84660344</v>
      </c>
      <c r="AQ149" s="76">
        <v>0</v>
      </c>
      <c r="AR149" s="76">
        <v>0</v>
      </c>
      <c r="AS149" s="76">
        <v>0</v>
      </c>
      <c r="AT149" s="78">
        <v>0</v>
      </c>
      <c r="AU149" s="76">
        <f t="shared" si="68"/>
        <v>0</v>
      </c>
      <c r="AV149" s="76">
        <v>0</v>
      </c>
      <c r="AW149" s="76">
        <v>0</v>
      </c>
      <c r="AX149" s="76">
        <v>0</v>
      </c>
      <c r="AY149" s="78">
        <v>0</v>
      </c>
      <c r="AZ149" s="76">
        <f t="shared" si="65"/>
        <v>0</v>
      </c>
      <c r="BA149" s="76">
        <v>0</v>
      </c>
      <c r="BB149" s="76">
        <v>0</v>
      </c>
      <c r="BC149" s="76">
        <v>0</v>
      </c>
      <c r="BD149" s="16"/>
      <c r="BT149" s="35"/>
    </row>
    <row r="150" spans="1:72" s="37" customFormat="1" ht="31.5" x14ac:dyDescent="0.3">
      <c r="A150" s="39" t="s">
        <v>176</v>
      </c>
      <c r="B150" s="40" t="s">
        <v>431</v>
      </c>
      <c r="C150" s="41" t="s">
        <v>432</v>
      </c>
      <c r="D150" s="78">
        <v>2.0524199051756353</v>
      </c>
      <c r="E150" s="78">
        <v>2.1059676499999997</v>
      </c>
      <c r="F150" s="78">
        <f t="shared" si="71"/>
        <v>2.1059676499999997</v>
      </c>
      <c r="G150" s="78">
        <f t="shared" si="71"/>
        <v>0</v>
      </c>
      <c r="H150" s="78">
        <f t="shared" si="71"/>
        <v>0</v>
      </c>
      <c r="I150" s="78">
        <f t="shared" si="71"/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f t="shared" si="60"/>
        <v>0</v>
      </c>
      <c r="O150" s="78">
        <v>2.1059676499999997</v>
      </c>
      <c r="P150" s="78">
        <f t="shared" si="69"/>
        <v>2.1059676499999997</v>
      </c>
      <c r="Q150" s="78">
        <v>0</v>
      </c>
      <c r="R150" s="78">
        <v>0</v>
      </c>
      <c r="S150" s="78">
        <f t="shared" si="70"/>
        <v>0</v>
      </c>
      <c r="T150" s="78">
        <v>0</v>
      </c>
      <c r="U150" s="78">
        <v>0</v>
      </c>
      <c r="V150" s="78">
        <v>0</v>
      </c>
      <c r="W150" s="78">
        <v>0</v>
      </c>
      <c r="X150" s="78">
        <f t="shared" si="62"/>
        <v>0</v>
      </c>
      <c r="Y150" s="78">
        <v>0</v>
      </c>
      <c r="Z150" s="78">
        <f t="shared" si="64"/>
        <v>0</v>
      </c>
      <c r="AA150" s="78">
        <v>0</v>
      </c>
      <c r="AB150" s="78">
        <v>0</v>
      </c>
      <c r="AC150" s="78">
        <v>0</v>
      </c>
      <c r="AD150" s="78">
        <v>5.2092549899999998</v>
      </c>
      <c r="AE150" s="78">
        <v>0</v>
      </c>
      <c r="AF150" s="78">
        <f t="shared" si="72"/>
        <v>0</v>
      </c>
      <c r="AG150" s="78">
        <f t="shared" si="72"/>
        <v>0</v>
      </c>
      <c r="AH150" s="78">
        <f t="shared" si="72"/>
        <v>0</v>
      </c>
      <c r="AI150" s="78">
        <f t="shared" si="72"/>
        <v>0</v>
      </c>
      <c r="AJ150" s="78">
        <v>0</v>
      </c>
      <c r="AK150" s="76">
        <v>0</v>
      </c>
      <c r="AL150" s="76">
        <v>0</v>
      </c>
      <c r="AM150" s="76">
        <v>0</v>
      </c>
      <c r="AN150" s="76">
        <v>0</v>
      </c>
      <c r="AO150" s="78">
        <v>0</v>
      </c>
      <c r="AP150" s="76">
        <f t="shared" si="67"/>
        <v>0</v>
      </c>
      <c r="AQ150" s="76">
        <v>0</v>
      </c>
      <c r="AR150" s="76">
        <v>0</v>
      </c>
      <c r="AS150" s="76">
        <v>0</v>
      </c>
      <c r="AT150" s="78">
        <v>0</v>
      </c>
      <c r="AU150" s="76">
        <f t="shared" si="68"/>
        <v>0</v>
      </c>
      <c r="AV150" s="76">
        <v>0</v>
      </c>
      <c r="AW150" s="76">
        <v>0</v>
      </c>
      <c r="AX150" s="76">
        <v>0</v>
      </c>
      <c r="AY150" s="78">
        <v>0</v>
      </c>
      <c r="AZ150" s="76">
        <f t="shared" si="65"/>
        <v>0</v>
      </c>
      <c r="BA150" s="76">
        <v>0</v>
      </c>
      <c r="BB150" s="76">
        <v>0</v>
      </c>
      <c r="BC150" s="76">
        <v>0</v>
      </c>
      <c r="BD150" s="16"/>
      <c r="BT150" s="35"/>
    </row>
    <row r="151" spans="1:72" s="37" customFormat="1" ht="31.5" x14ac:dyDescent="0.3">
      <c r="A151" s="39" t="s">
        <v>176</v>
      </c>
      <c r="B151" s="40" t="s">
        <v>433</v>
      </c>
      <c r="C151" s="41" t="s">
        <v>434</v>
      </c>
      <c r="D151" s="78">
        <v>3.7312967267917321</v>
      </c>
      <c r="E151" s="78">
        <v>2.9777548599999997</v>
      </c>
      <c r="F151" s="78">
        <f t="shared" si="71"/>
        <v>2.9777548599999997</v>
      </c>
      <c r="G151" s="78">
        <f t="shared" si="71"/>
        <v>0</v>
      </c>
      <c r="H151" s="78">
        <f t="shared" si="71"/>
        <v>0</v>
      </c>
      <c r="I151" s="78">
        <f t="shared" si="71"/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f t="shared" si="60"/>
        <v>0</v>
      </c>
      <c r="O151" s="78">
        <v>2.9777548599999997</v>
      </c>
      <c r="P151" s="78">
        <f t="shared" si="69"/>
        <v>2.9777548599999997</v>
      </c>
      <c r="Q151" s="78">
        <v>0</v>
      </c>
      <c r="R151" s="78">
        <v>0</v>
      </c>
      <c r="S151" s="78">
        <f t="shared" si="70"/>
        <v>0</v>
      </c>
      <c r="T151" s="78">
        <v>0</v>
      </c>
      <c r="U151" s="78">
        <v>0</v>
      </c>
      <c r="V151" s="78">
        <v>0</v>
      </c>
      <c r="W151" s="78">
        <v>0</v>
      </c>
      <c r="X151" s="78">
        <f t="shared" si="62"/>
        <v>0</v>
      </c>
      <c r="Y151" s="78">
        <v>0</v>
      </c>
      <c r="Z151" s="78">
        <f t="shared" si="64"/>
        <v>0</v>
      </c>
      <c r="AA151" s="78">
        <v>0</v>
      </c>
      <c r="AB151" s="78">
        <v>0</v>
      </c>
      <c r="AC151" s="78">
        <v>0</v>
      </c>
      <c r="AD151" s="78">
        <v>5.9765352199999997</v>
      </c>
      <c r="AE151" s="78">
        <v>0</v>
      </c>
      <c r="AF151" s="78">
        <f t="shared" si="72"/>
        <v>0</v>
      </c>
      <c r="AG151" s="78">
        <f t="shared" si="72"/>
        <v>0</v>
      </c>
      <c r="AH151" s="78">
        <f t="shared" si="72"/>
        <v>0</v>
      </c>
      <c r="AI151" s="78">
        <f t="shared" si="72"/>
        <v>0</v>
      </c>
      <c r="AJ151" s="78">
        <v>0</v>
      </c>
      <c r="AK151" s="76">
        <v>0</v>
      </c>
      <c r="AL151" s="76">
        <v>0</v>
      </c>
      <c r="AM151" s="76">
        <v>0</v>
      </c>
      <c r="AN151" s="76">
        <v>0</v>
      </c>
      <c r="AO151" s="78">
        <v>0</v>
      </c>
      <c r="AP151" s="76">
        <f t="shared" si="67"/>
        <v>0</v>
      </c>
      <c r="AQ151" s="76">
        <v>0</v>
      </c>
      <c r="AR151" s="76">
        <v>0</v>
      </c>
      <c r="AS151" s="76">
        <v>0</v>
      </c>
      <c r="AT151" s="78">
        <v>0</v>
      </c>
      <c r="AU151" s="76">
        <f t="shared" si="68"/>
        <v>0</v>
      </c>
      <c r="AV151" s="76">
        <v>0</v>
      </c>
      <c r="AW151" s="76">
        <v>0</v>
      </c>
      <c r="AX151" s="76">
        <v>0</v>
      </c>
      <c r="AY151" s="78">
        <v>0</v>
      </c>
      <c r="AZ151" s="76">
        <f t="shared" si="65"/>
        <v>0</v>
      </c>
      <c r="BA151" s="76">
        <v>0</v>
      </c>
      <c r="BB151" s="76">
        <v>0</v>
      </c>
      <c r="BC151" s="76">
        <v>0</v>
      </c>
      <c r="BD151" s="16"/>
      <c r="BT151" s="35"/>
    </row>
    <row r="152" spans="1:72" s="37" customFormat="1" ht="31.5" x14ac:dyDescent="0.3">
      <c r="A152" s="39" t="s">
        <v>176</v>
      </c>
      <c r="B152" s="40" t="s">
        <v>435</v>
      </c>
      <c r="C152" s="41" t="s">
        <v>436</v>
      </c>
      <c r="D152" s="78">
        <v>4.1846368100000007</v>
      </c>
      <c r="E152" s="78">
        <v>3.9221367999999996</v>
      </c>
      <c r="F152" s="78">
        <f t="shared" si="71"/>
        <v>3.9221367999999996</v>
      </c>
      <c r="G152" s="78">
        <f t="shared" si="71"/>
        <v>0</v>
      </c>
      <c r="H152" s="78">
        <f t="shared" si="71"/>
        <v>0</v>
      </c>
      <c r="I152" s="78">
        <f t="shared" si="71"/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f t="shared" si="60"/>
        <v>0</v>
      </c>
      <c r="O152" s="78">
        <v>0.69795727000000007</v>
      </c>
      <c r="P152" s="78">
        <f t="shared" si="69"/>
        <v>0.69795727000000007</v>
      </c>
      <c r="Q152" s="78">
        <v>0</v>
      </c>
      <c r="R152" s="78">
        <v>0</v>
      </c>
      <c r="S152" s="78">
        <f t="shared" si="70"/>
        <v>0</v>
      </c>
      <c r="T152" s="78">
        <v>0</v>
      </c>
      <c r="U152" s="78">
        <v>0</v>
      </c>
      <c r="V152" s="78">
        <v>0</v>
      </c>
      <c r="W152" s="78">
        <v>0</v>
      </c>
      <c r="X152" s="78">
        <f t="shared" si="62"/>
        <v>0</v>
      </c>
      <c r="Y152" s="78">
        <v>3.2241795299999998</v>
      </c>
      <c r="Z152" s="78">
        <f t="shared" si="64"/>
        <v>3.2241795299999998</v>
      </c>
      <c r="AA152" s="78">
        <v>0</v>
      </c>
      <c r="AB152" s="78">
        <v>0</v>
      </c>
      <c r="AC152" s="78">
        <v>0</v>
      </c>
      <c r="AD152" s="78">
        <v>2.1143327500000004</v>
      </c>
      <c r="AE152" s="78">
        <v>2.11433274</v>
      </c>
      <c r="AF152" s="78">
        <f t="shared" si="72"/>
        <v>2.11433274</v>
      </c>
      <c r="AG152" s="78">
        <f t="shared" si="72"/>
        <v>0</v>
      </c>
      <c r="AH152" s="78">
        <f t="shared" si="72"/>
        <v>0</v>
      </c>
      <c r="AI152" s="78">
        <f t="shared" si="72"/>
        <v>0</v>
      </c>
      <c r="AJ152" s="78">
        <v>0</v>
      </c>
      <c r="AK152" s="76">
        <v>0</v>
      </c>
      <c r="AL152" s="76">
        <v>0</v>
      </c>
      <c r="AM152" s="76">
        <v>0</v>
      </c>
      <c r="AN152" s="76">
        <v>0</v>
      </c>
      <c r="AO152" s="78">
        <v>0</v>
      </c>
      <c r="AP152" s="76">
        <f t="shared" si="67"/>
        <v>0</v>
      </c>
      <c r="AQ152" s="76">
        <v>0</v>
      </c>
      <c r="AR152" s="76">
        <v>0</v>
      </c>
      <c r="AS152" s="76">
        <v>0</v>
      </c>
      <c r="AT152" s="78">
        <v>0.29142946999999997</v>
      </c>
      <c r="AU152" s="76">
        <f t="shared" si="68"/>
        <v>0.29142946999999997</v>
      </c>
      <c r="AV152" s="76">
        <v>0</v>
      </c>
      <c r="AW152" s="76">
        <v>0</v>
      </c>
      <c r="AX152" s="76">
        <v>0</v>
      </c>
      <c r="AY152" s="78">
        <v>1.8229032700000001</v>
      </c>
      <c r="AZ152" s="76">
        <f t="shared" si="65"/>
        <v>1.8229032700000001</v>
      </c>
      <c r="BA152" s="76">
        <v>0</v>
      </c>
      <c r="BB152" s="76">
        <v>0</v>
      </c>
      <c r="BC152" s="76">
        <v>0</v>
      </c>
      <c r="BD152" s="16"/>
      <c r="BT152" s="35"/>
    </row>
    <row r="153" spans="1:72" s="37" customFormat="1" ht="31.5" x14ac:dyDescent="0.3">
      <c r="A153" s="39" t="s">
        <v>176</v>
      </c>
      <c r="B153" s="40" t="s">
        <v>437</v>
      </c>
      <c r="C153" s="41" t="s">
        <v>438</v>
      </c>
      <c r="D153" s="78">
        <v>3.353514176</v>
      </c>
      <c r="E153" s="78">
        <v>3.1269925599999997</v>
      </c>
      <c r="F153" s="78">
        <f t="shared" si="71"/>
        <v>3.1269925599999997</v>
      </c>
      <c r="G153" s="78">
        <f t="shared" si="71"/>
        <v>0</v>
      </c>
      <c r="H153" s="78">
        <f t="shared" si="71"/>
        <v>0</v>
      </c>
      <c r="I153" s="78">
        <f t="shared" si="71"/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f t="shared" si="60"/>
        <v>0</v>
      </c>
      <c r="O153" s="78">
        <v>0.36950191999999998</v>
      </c>
      <c r="P153" s="78">
        <f t="shared" si="69"/>
        <v>0.36950191999999998</v>
      </c>
      <c r="Q153" s="78">
        <v>0</v>
      </c>
      <c r="R153" s="78">
        <v>0</v>
      </c>
      <c r="S153" s="78">
        <f t="shared" si="70"/>
        <v>0</v>
      </c>
      <c r="T153" s="78">
        <v>0</v>
      </c>
      <c r="U153" s="78">
        <v>0</v>
      </c>
      <c r="V153" s="78">
        <v>0</v>
      </c>
      <c r="W153" s="78">
        <v>0</v>
      </c>
      <c r="X153" s="78">
        <f t="shared" si="62"/>
        <v>0</v>
      </c>
      <c r="Y153" s="78">
        <v>2.7574906399999999</v>
      </c>
      <c r="Z153" s="78">
        <f t="shared" si="64"/>
        <v>2.7574906399999999</v>
      </c>
      <c r="AA153" s="78">
        <v>0</v>
      </c>
      <c r="AB153" s="78">
        <v>0</v>
      </c>
      <c r="AC153" s="78">
        <v>0</v>
      </c>
      <c r="AD153" s="78">
        <v>1.79277058</v>
      </c>
      <c r="AE153" s="78">
        <v>1.7927705599999999</v>
      </c>
      <c r="AF153" s="78">
        <f t="shared" si="72"/>
        <v>1.7927705599999999</v>
      </c>
      <c r="AG153" s="78">
        <f t="shared" si="72"/>
        <v>0</v>
      </c>
      <c r="AH153" s="78">
        <f t="shared" si="72"/>
        <v>0</v>
      </c>
      <c r="AI153" s="78">
        <f t="shared" si="72"/>
        <v>0</v>
      </c>
      <c r="AJ153" s="78">
        <v>0</v>
      </c>
      <c r="AK153" s="76">
        <v>0</v>
      </c>
      <c r="AL153" s="76">
        <v>0</v>
      </c>
      <c r="AM153" s="76">
        <v>0</v>
      </c>
      <c r="AN153" s="76">
        <v>0</v>
      </c>
      <c r="AO153" s="78">
        <v>0</v>
      </c>
      <c r="AP153" s="76">
        <f t="shared" si="67"/>
        <v>0</v>
      </c>
      <c r="AQ153" s="76">
        <v>0</v>
      </c>
      <c r="AR153" s="76">
        <v>0</v>
      </c>
      <c r="AS153" s="76">
        <v>0</v>
      </c>
      <c r="AT153" s="78">
        <v>0.24729189000000001</v>
      </c>
      <c r="AU153" s="76">
        <f t="shared" si="68"/>
        <v>0.24729189000000001</v>
      </c>
      <c r="AV153" s="76">
        <v>0</v>
      </c>
      <c r="AW153" s="76">
        <v>0</v>
      </c>
      <c r="AX153" s="76">
        <v>0</v>
      </c>
      <c r="AY153" s="78">
        <v>1.5454786699999998</v>
      </c>
      <c r="AZ153" s="76">
        <f t="shared" si="65"/>
        <v>1.5454786699999998</v>
      </c>
      <c r="BA153" s="76">
        <v>0</v>
      </c>
      <c r="BB153" s="76">
        <v>0</v>
      </c>
      <c r="BC153" s="76">
        <v>0</v>
      </c>
      <c r="BD153" s="16"/>
      <c r="BT153" s="35"/>
    </row>
    <row r="154" spans="1:72" s="37" customFormat="1" ht="31.5" x14ac:dyDescent="0.3">
      <c r="A154" s="39" t="s">
        <v>176</v>
      </c>
      <c r="B154" s="40" t="s">
        <v>439</v>
      </c>
      <c r="C154" s="41" t="s">
        <v>440</v>
      </c>
      <c r="D154" s="78">
        <v>2.6125597956834583</v>
      </c>
      <c r="E154" s="78">
        <v>1.5252230900000001</v>
      </c>
      <c r="F154" s="78">
        <f t="shared" si="71"/>
        <v>1.5252230900000001</v>
      </c>
      <c r="G154" s="78">
        <f t="shared" si="71"/>
        <v>0</v>
      </c>
      <c r="H154" s="78">
        <f t="shared" si="71"/>
        <v>0</v>
      </c>
      <c r="I154" s="78">
        <f t="shared" si="71"/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f t="shared" si="60"/>
        <v>0</v>
      </c>
      <c r="O154" s="78">
        <v>1.5252230900000001</v>
      </c>
      <c r="P154" s="78">
        <f t="shared" si="69"/>
        <v>1.5252230900000001</v>
      </c>
      <c r="Q154" s="78">
        <v>0</v>
      </c>
      <c r="R154" s="78">
        <v>0</v>
      </c>
      <c r="S154" s="78">
        <f t="shared" si="70"/>
        <v>0</v>
      </c>
      <c r="T154" s="78">
        <v>0</v>
      </c>
      <c r="U154" s="78">
        <v>0</v>
      </c>
      <c r="V154" s="78">
        <v>0</v>
      </c>
      <c r="W154" s="78">
        <v>0</v>
      </c>
      <c r="X154" s="78">
        <f t="shared" si="62"/>
        <v>0</v>
      </c>
      <c r="Y154" s="78">
        <v>0</v>
      </c>
      <c r="Z154" s="78">
        <f t="shared" si="64"/>
        <v>0</v>
      </c>
      <c r="AA154" s="78">
        <v>0</v>
      </c>
      <c r="AB154" s="78">
        <v>0</v>
      </c>
      <c r="AC154" s="78">
        <v>0</v>
      </c>
      <c r="AD154" s="78">
        <v>3.4501504000000001</v>
      </c>
      <c r="AE154" s="78">
        <v>0</v>
      </c>
      <c r="AF154" s="78">
        <f t="shared" si="72"/>
        <v>0</v>
      </c>
      <c r="AG154" s="78">
        <f t="shared" si="72"/>
        <v>0</v>
      </c>
      <c r="AH154" s="78">
        <f t="shared" si="72"/>
        <v>0</v>
      </c>
      <c r="AI154" s="78">
        <f t="shared" si="72"/>
        <v>0</v>
      </c>
      <c r="AJ154" s="78">
        <v>0</v>
      </c>
      <c r="AK154" s="76">
        <v>0</v>
      </c>
      <c r="AL154" s="76">
        <v>0</v>
      </c>
      <c r="AM154" s="76">
        <v>0</v>
      </c>
      <c r="AN154" s="76">
        <v>0</v>
      </c>
      <c r="AO154" s="78">
        <v>0</v>
      </c>
      <c r="AP154" s="76">
        <f t="shared" si="67"/>
        <v>0</v>
      </c>
      <c r="AQ154" s="76">
        <v>0</v>
      </c>
      <c r="AR154" s="76">
        <v>0</v>
      </c>
      <c r="AS154" s="76">
        <v>0</v>
      </c>
      <c r="AT154" s="78">
        <v>0</v>
      </c>
      <c r="AU154" s="76">
        <f t="shared" si="68"/>
        <v>0</v>
      </c>
      <c r="AV154" s="76">
        <v>0</v>
      </c>
      <c r="AW154" s="76">
        <v>0</v>
      </c>
      <c r="AX154" s="76">
        <v>0</v>
      </c>
      <c r="AY154" s="78">
        <v>0</v>
      </c>
      <c r="AZ154" s="76">
        <f t="shared" si="65"/>
        <v>0</v>
      </c>
      <c r="BA154" s="76">
        <v>0</v>
      </c>
      <c r="BB154" s="76">
        <v>0</v>
      </c>
      <c r="BC154" s="76">
        <v>0</v>
      </c>
      <c r="BD154" s="16"/>
      <c r="BT154" s="35"/>
    </row>
    <row r="155" spans="1:72" s="37" customFormat="1" ht="31.5" x14ac:dyDescent="0.3">
      <c r="A155" s="39" t="s">
        <v>176</v>
      </c>
      <c r="B155" s="40" t="s">
        <v>441</v>
      </c>
      <c r="C155" s="41" t="s">
        <v>442</v>
      </c>
      <c r="D155" s="78">
        <v>3.0915728699999998</v>
      </c>
      <c r="E155" s="78">
        <v>2.8735730799999999</v>
      </c>
      <c r="F155" s="78">
        <f t="shared" si="71"/>
        <v>2.8735730799999999</v>
      </c>
      <c r="G155" s="78">
        <f t="shared" si="71"/>
        <v>0</v>
      </c>
      <c r="H155" s="78">
        <f t="shared" si="71"/>
        <v>0</v>
      </c>
      <c r="I155" s="78">
        <f t="shared" si="71"/>
        <v>0</v>
      </c>
      <c r="J155" s="78">
        <v>0</v>
      </c>
      <c r="K155" s="78">
        <v>0</v>
      </c>
      <c r="L155" s="78">
        <v>0</v>
      </c>
      <c r="M155" s="78">
        <v>0</v>
      </c>
      <c r="N155" s="78">
        <f t="shared" si="60"/>
        <v>0</v>
      </c>
      <c r="O155" s="78">
        <v>0.37113558000000002</v>
      </c>
      <c r="P155" s="78">
        <f t="shared" si="69"/>
        <v>0.37113558000000002</v>
      </c>
      <c r="Q155" s="78">
        <v>0</v>
      </c>
      <c r="R155" s="78">
        <v>0</v>
      </c>
      <c r="S155" s="78">
        <f t="shared" si="70"/>
        <v>0</v>
      </c>
      <c r="T155" s="78">
        <v>0</v>
      </c>
      <c r="U155" s="78">
        <v>0</v>
      </c>
      <c r="V155" s="78">
        <v>0</v>
      </c>
      <c r="W155" s="78">
        <v>0</v>
      </c>
      <c r="X155" s="78">
        <f t="shared" si="62"/>
        <v>0</v>
      </c>
      <c r="Y155" s="78">
        <v>2.5024375000000001</v>
      </c>
      <c r="Z155" s="78">
        <f t="shared" si="64"/>
        <v>2.5024375000000001</v>
      </c>
      <c r="AA155" s="78">
        <v>0</v>
      </c>
      <c r="AB155" s="78">
        <v>0</v>
      </c>
      <c r="AC155" s="78">
        <v>0</v>
      </c>
      <c r="AD155" s="78">
        <v>1.5313316499999998</v>
      </c>
      <c r="AE155" s="78">
        <v>1.5313316699999999</v>
      </c>
      <c r="AF155" s="78">
        <f t="shared" si="72"/>
        <v>1.5313316699999999</v>
      </c>
      <c r="AG155" s="78">
        <f t="shared" si="72"/>
        <v>0</v>
      </c>
      <c r="AH155" s="78">
        <f t="shared" si="72"/>
        <v>0</v>
      </c>
      <c r="AI155" s="78">
        <f t="shared" si="72"/>
        <v>0</v>
      </c>
      <c r="AJ155" s="78">
        <v>0</v>
      </c>
      <c r="AK155" s="76">
        <v>0</v>
      </c>
      <c r="AL155" s="76">
        <v>0</v>
      </c>
      <c r="AM155" s="76">
        <v>0</v>
      </c>
      <c r="AN155" s="76">
        <v>0</v>
      </c>
      <c r="AO155" s="78">
        <v>0</v>
      </c>
      <c r="AP155" s="76">
        <f t="shared" si="67"/>
        <v>0</v>
      </c>
      <c r="AQ155" s="76">
        <v>0</v>
      </c>
      <c r="AR155" s="76">
        <v>0</v>
      </c>
      <c r="AS155" s="76">
        <v>0</v>
      </c>
      <c r="AT155" s="78">
        <v>0.27737366999999996</v>
      </c>
      <c r="AU155" s="76">
        <f t="shared" si="68"/>
        <v>0.27737366999999996</v>
      </c>
      <c r="AV155" s="76">
        <v>0</v>
      </c>
      <c r="AW155" s="76">
        <v>0</v>
      </c>
      <c r="AX155" s="76">
        <v>0</v>
      </c>
      <c r="AY155" s="78">
        <v>1.2539579999999999</v>
      </c>
      <c r="AZ155" s="76">
        <f t="shared" si="65"/>
        <v>1.2539579999999999</v>
      </c>
      <c r="BA155" s="76">
        <v>0</v>
      </c>
      <c r="BB155" s="76">
        <v>0</v>
      </c>
      <c r="BC155" s="76">
        <v>0</v>
      </c>
      <c r="BD155" s="16"/>
      <c r="BT155" s="35"/>
    </row>
    <row r="156" spans="1:72" s="37" customFormat="1" ht="31.5" x14ac:dyDescent="0.3">
      <c r="A156" s="39" t="s">
        <v>176</v>
      </c>
      <c r="B156" s="40" t="s">
        <v>443</v>
      </c>
      <c r="C156" s="41" t="s">
        <v>444</v>
      </c>
      <c r="D156" s="78">
        <v>1.3111097620000001</v>
      </c>
      <c r="E156" s="78">
        <v>1.21183196</v>
      </c>
      <c r="F156" s="78">
        <f t="shared" si="71"/>
        <v>1.21183196</v>
      </c>
      <c r="G156" s="78">
        <f t="shared" si="71"/>
        <v>0</v>
      </c>
      <c r="H156" s="78">
        <f t="shared" si="71"/>
        <v>0</v>
      </c>
      <c r="I156" s="78">
        <f t="shared" si="71"/>
        <v>0</v>
      </c>
      <c r="J156" s="78">
        <v>0</v>
      </c>
      <c r="K156" s="78">
        <v>0</v>
      </c>
      <c r="L156" s="78">
        <v>0</v>
      </c>
      <c r="M156" s="78">
        <v>0</v>
      </c>
      <c r="N156" s="78">
        <f t="shared" si="60"/>
        <v>0</v>
      </c>
      <c r="O156" s="78">
        <v>8.5931570000000013E-2</v>
      </c>
      <c r="P156" s="78">
        <f t="shared" si="69"/>
        <v>8.5931570000000013E-2</v>
      </c>
      <c r="Q156" s="78">
        <v>0</v>
      </c>
      <c r="R156" s="78">
        <v>0</v>
      </c>
      <c r="S156" s="78">
        <f t="shared" si="70"/>
        <v>0</v>
      </c>
      <c r="T156" s="78">
        <v>0</v>
      </c>
      <c r="U156" s="78">
        <v>0</v>
      </c>
      <c r="V156" s="78">
        <v>0</v>
      </c>
      <c r="W156" s="78">
        <v>0</v>
      </c>
      <c r="X156" s="78">
        <f t="shared" si="62"/>
        <v>0</v>
      </c>
      <c r="Y156" s="78">
        <v>1.12590039</v>
      </c>
      <c r="Z156" s="78">
        <f t="shared" si="64"/>
        <v>1.12590039</v>
      </c>
      <c r="AA156" s="78">
        <v>0</v>
      </c>
      <c r="AB156" s="78">
        <v>0</v>
      </c>
      <c r="AC156" s="78">
        <v>0</v>
      </c>
      <c r="AD156" s="78">
        <v>0.6797866600000001</v>
      </c>
      <c r="AE156" s="78">
        <v>0.67978665000000005</v>
      </c>
      <c r="AF156" s="78">
        <f t="shared" si="72"/>
        <v>0.67978665000000005</v>
      </c>
      <c r="AG156" s="78">
        <f t="shared" si="72"/>
        <v>0</v>
      </c>
      <c r="AH156" s="78">
        <f t="shared" si="72"/>
        <v>0</v>
      </c>
      <c r="AI156" s="78">
        <f t="shared" si="72"/>
        <v>0</v>
      </c>
      <c r="AJ156" s="78">
        <v>0</v>
      </c>
      <c r="AK156" s="76">
        <v>0</v>
      </c>
      <c r="AL156" s="76">
        <v>0</v>
      </c>
      <c r="AM156" s="76">
        <v>0</v>
      </c>
      <c r="AN156" s="76">
        <v>0</v>
      </c>
      <c r="AO156" s="78">
        <v>0</v>
      </c>
      <c r="AP156" s="76">
        <f t="shared" si="67"/>
        <v>0</v>
      </c>
      <c r="AQ156" s="76">
        <v>0</v>
      </c>
      <c r="AR156" s="76">
        <v>0</v>
      </c>
      <c r="AS156" s="76">
        <v>0</v>
      </c>
      <c r="AT156" s="78">
        <v>0.10904963000000001</v>
      </c>
      <c r="AU156" s="76">
        <f t="shared" si="68"/>
        <v>0.10904963000000001</v>
      </c>
      <c r="AV156" s="76">
        <v>0</v>
      </c>
      <c r="AW156" s="76">
        <v>0</v>
      </c>
      <c r="AX156" s="76">
        <v>0</v>
      </c>
      <c r="AY156" s="78">
        <v>0.57073702000000004</v>
      </c>
      <c r="AZ156" s="76">
        <f t="shared" si="65"/>
        <v>0.57073702000000004</v>
      </c>
      <c r="BA156" s="76">
        <v>0</v>
      </c>
      <c r="BB156" s="76">
        <v>0</v>
      </c>
      <c r="BC156" s="76">
        <v>0</v>
      </c>
      <c r="BD156" s="16"/>
      <c r="BT156" s="35"/>
    </row>
    <row r="157" spans="1:72" s="37" customFormat="1" ht="31.5" x14ac:dyDescent="0.3">
      <c r="A157" s="39" t="s">
        <v>176</v>
      </c>
      <c r="B157" s="40" t="s">
        <v>445</v>
      </c>
      <c r="C157" s="41" t="s">
        <v>446</v>
      </c>
      <c r="D157" s="78">
        <v>1.3101397484101489</v>
      </c>
      <c r="E157" s="78">
        <v>1.1651142800000001</v>
      </c>
      <c r="F157" s="78">
        <f t="shared" si="71"/>
        <v>1.1651142800000001</v>
      </c>
      <c r="G157" s="78">
        <f t="shared" si="71"/>
        <v>0</v>
      </c>
      <c r="H157" s="78">
        <f t="shared" si="71"/>
        <v>0</v>
      </c>
      <c r="I157" s="78">
        <f t="shared" si="71"/>
        <v>0</v>
      </c>
      <c r="J157" s="78">
        <v>0</v>
      </c>
      <c r="K157" s="78">
        <v>0</v>
      </c>
      <c r="L157" s="78">
        <v>0</v>
      </c>
      <c r="M157" s="78">
        <v>0</v>
      </c>
      <c r="N157" s="78">
        <f t="shared" si="60"/>
        <v>0</v>
      </c>
      <c r="O157" s="78">
        <v>1.1651142800000001</v>
      </c>
      <c r="P157" s="78">
        <f t="shared" si="69"/>
        <v>1.1651142800000001</v>
      </c>
      <c r="Q157" s="78">
        <v>0</v>
      </c>
      <c r="R157" s="78">
        <v>0</v>
      </c>
      <c r="S157" s="78">
        <f t="shared" si="70"/>
        <v>0</v>
      </c>
      <c r="T157" s="78">
        <v>0</v>
      </c>
      <c r="U157" s="78">
        <v>0</v>
      </c>
      <c r="V157" s="78">
        <v>0</v>
      </c>
      <c r="W157" s="78">
        <v>0</v>
      </c>
      <c r="X157" s="78">
        <f t="shared" si="62"/>
        <v>0</v>
      </c>
      <c r="Y157" s="78">
        <v>0</v>
      </c>
      <c r="Z157" s="78">
        <f t="shared" si="64"/>
        <v>0</v>
      </c>
      <c r="AA157" s="78">
        <v>0</v>
      </c>
      <c r="AB157" s="78">
        <v>0</v>
      </c>
      <c r="AC157" s="78">
        <v>0</v>
      </c>
      <c r="AD157" s="78">
        <v>1.8596429000000003</v>
      </c>
      <c r="AE157" s="78">
        <v>0</v>
      </c>
      <c r="AF157" s="78">
        <f t="shared" si="72"/>
        <v>0</v>
      </c>
      <c r="AG157" s="78">
        <f t="shared" si="72"/>
        <v>0</v>
      </c>
      <c r="AH157" s="78">
        <f t="shared" si="72"/>
        <v>0</v>
      </c>
      <c r="AI157" s="78">
        <f t="shared" si="72"/>
        <v>0</v>
      </c>
      <c r="AJ157" s="78">
        <v>0</v>
      </c>
      <c r="AK157" s="76">
        <v>0</v>
      </c>
      <c r="AL157" s="76">
        <v>0</v>
      </c>
      <c r="AM157" s="76">
        <v>0</v>
      </c>
      <c r="AN157" s="76">
        <v>0</v>
      </c>
      <c r="AO157" s="78">
        <v>0</v>
      </c>
      <c r="AP157" s="76">
        <f t="shared" si="67"/>
        <v>0</v>
      </c>
      <c r="AQ157" s="76">
        <v>0</v>
      </c>
      <c r="AR157" s="76">
        <v>0</v>
      </c>
      <c r="AS157" s="76">
        <v>0</v>
      </c>
      <c r="AT157" s="78">
        <v>0</v>
      </c>
      <c r="AU157" s="76">
        <f t="shared" si="68"/>
        <v>0</v>
      </c>
      <c r="AV157" s="76">
        <v>0</v>
      </c>
      <c r="AW157" s="76">
        <v>0</v>
      </c>
      <c r="AX157" s="76">
        <v>0</v>
      </c>
      <c r="AY157" s="78">
        <v>0</v>
      </c>
      <c r="AZ157" s="76">
        <f t="shared" si="65"/>
        <v>0</v>
      </c>
      <c r="BA157" s="76">
        <v>0</v>
      </c>
      <c r="BB157" s="76">
        <v>0</v>
      </c>
      <c r="BC157" s="76">
        <v>0</v>
      </c>
      <c r="BD157" s="16"/>
      <c r="BT157" s="35"/>
    </row>
    <row r="158" spans="1:72" s="37" customFormat="1" ht="31.5" x14ac:dyDescent="0.3">
      <c r="A158" s="39" t="s">
        <v>176</v>
      </c>
      <c r="B158" s="40" t="s">
        <v>447</v>
      </c>
      <c r="C158" s="41" t="s">
        <v>448</v>
      </c>
      <c r="D158" s="78">
        <v>3.557278524</v>
      </c>
      <c r="E158" s="78">
        <v>3.3327183200000001</v>
      </c>
      <c r="F158" s="78">
        <f t="shared" si="71"/>
        <v>3.3327183200000001</v>
      </c>
      <c r="G158" s="78">
        <f t="shared" si="71"/>
        <v>0</v>
      </c>
      <c r="H158" s="78">
        <f t="shared" si="71"/>
        <v>0</v>
      </c>
      <c r="I158" s="78">
        <f t="shared" si="71"/>
        <v>0</v>
      </c>
      <c r="J158" s="78">
        <v>0</v>
      </c>
      <c r="K158" s="78">
        <v>0</v>
      </c>
      <c r="L158" s="78">
        <v>0</v>
      </c>
      <c r="M158" s="78">
        <v>0</v>
      </c>
      <c r="N158" s="78">
        <f t="shared" si="60"/>
        <v>0</v>
      </c>
      <c r="O158" s="78">
        <v>0.60355302</v>
      </c>
      <c r="P158" s="78">
        <f t="shared" si="69"/>
        <v>0.60355302</v>
      </c>
      <c r="Q158" s="78">
        <v>0</v>
      </c>
      <c r="R158" s="78">
        <v>0</v>
      </c>
      <c r="S158" s="78">
        <f t="shared" si="70"/>
        <v>0</v>
      </c>
      <c r="T158" s="78">
        <v>0</v>
      </c>
      <c r="U158" s="78">
        <v>0</v>
      </c>
      <c r="V158" s="78">
        <v>0</v>
      </c>
      <c r="W158" s="78">
        <v>0</v>
      </c>
      <c r="X158" s="78">
        <f t="shared" si="62"/>
        <v>0</v>
      </c>
      <c r="Y158" s="78">
        <v>2.7291653</v>
      </c>
      <c r="Z158" s="78">
        <f t="shared" si="64"/>
        <v>2.7291653</v>
      </c>
      <c r="AA158" s="78">
        <v>0</v>
      </c>
      <c r="AB158" s="78">
        <v>0</v>
      </c>
      <c r="AC158" s="78">
        <v>0</v>
      </c>
      <c r="AD158" s="78">
        <v>1.7715437200000002</v>
      </c>
      <c r="AE158" s="78">
        <v>1.7715437199999999</v>
      </c>
      <c r="AF158" s="78">
        <f t="shared" si="72"/>
        <v>1.7715437199999999</v>
      </c>
      <c r="AG158" s="78">
        <f t="shared" si="72"/>
        <v>0</v>
      </c>
      <c r="AH158" s="78">
        <f t="shared" si="72"/>
        <v>0</v>
      </c>
      <c r="AI158" s="78">
        <f t="shared" si="72"/>
        <v>0</v>
      </c>
      <c r="AJ158" s="78">
        <v>0</v>
      </c>
      <c r="AK158" s="76">
        <v>0</v>
      </c>
      <c r="AL158" s="76">
        <v>0</v>
      </c>
      <c r="AM158" s="76">
        <v>0</v>
      </c>
      <c r="AN158" s="76">
        <v>0</v>
      </c>
      <c r="AO158" s="78">
        <v>0</v>
      </c>
      <c r="AP158" s="76">
        <f t="shared" si="67"/>
        <v>0</v>
      </c>
      <c r="AQ158" s="76">
        <v>0</v>
      </c>
      <c r="AR158" s="76">
        <v>0</v>
      </c>
      <c r="AS158" s="76">
        <v>0</v>
      </c>
      <c r="AT158" s="78">
        <v>0.22452817</v>
      </c>
      <c r="AU158" s="76">
        <f t="shared" si="68"/>
        <v>0.22452817</v>
      </c>
      <c r="AV158" s="76">
        <v>0</v>
      </c>
      <c r="AW158" s="76">
        <v>0</v>
      </c>
      <c r="AX158" s="76">
        <v>0</v>
      </c>
      <c r="AY158" s="78">
        <v>1.54701555</v>
      </c>
      <c r="AZ158" s="76">
        <f t="shared" si="65"/>
        <v>1.54701555</v>
      </c>
      <c r="BA158" s="76">
        <v>0</v>
      </c>
      <c r="BB158" s="76">
        <v>0</v>
      </c>
      <c r="BC158" s="76">
        <v>0</v>
      </c>
      <c r="BD158" s="16"/>
      <c r="BT158" s="35"/>
    </row>
    <row r="159" spans="1:72" s="37" customFormat="1" ht="31.5" x14ac:dyDescent="0.3">
      <c r="A159" s="39" t="s">
        <v>176</v>
      </c>
      <c r="B159" s="40" t="s">
        <v>449</v>
      </c>
      <c r="C159" s="41" t="s">
        <v>450</v>
      </c>
      <c r="D159" s="78">
        <v>1.5511023241517057</v>
      </c>
      <c r="E159" s="78">
        <v>1.0898420800000002</v>
      </c>
      <c r="F159" s="78">
        <f t="shared" si="71"/>
        <v>1.0898420800000002</v>
      </c>
      <c r="G159" s="78">
        <f t="shared" si="71"/>
        <v>0</v>
      </c>
      <c r="H159" s="78">
        <f t="shared" si="71"/>
        <v>0</v>
      </c>
      <c r="I159" s="78">
        <f t="shared" si="71"/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f t="shared" si="60"/>
        <v>0</v>
      </c>
      <c r="O159" s="78">
        <v>1.0898420800000002</v>
      </c>
      <c r="P159" s="78">
        <f t="shared" si="69"/>
        <v>1.0898420800000002</v>
      </c>
      <c r="Q159" s="78">
        <v>0</v>
      </c>
      <c r="R159" s="78">
        <v>0</v>
      </c>
      <c r="S159" s="78">
        <f t="shared" si="70"/>
        <v>0</v>
      </c>
      <c r="T159" s="78">
        <v>0</v>
      </c>
      <c r="U159" s="78">
        <v>0</v>
      </c>
      <c r="V159" s="78">
        <v>0</v>
      </c>
      <c r="W159" s="78">
        <v>0</v>
      </c>
      <c r="X159" s="78">
        <f t="shared" si="62"/>
        <v>0</v>
      </c>
      <c r="Y159" s="78">
        <v>0</v>
      </c>
      <c r="Z159" s="78">
        <f t="shared" si="64"/>
        <v>0</v>
      </c>
      <c r="AA159" s="78">
        <v>0</v>
      </c>
      <c r="AB159" s="78">
        <v>0</v>
      </c>
      <c r="AC159" s="78">
        <v>0</v>
      </c>
      <c r="AD159" s="78">
        <v>2.0238497000000004</v>
      </c>
      <c r="AE159" s="78">
        <v>0</v>
      </c>
      <c r="AF159" s="78">
        <f t="shared" si="72"/>
        <v>0</v>
      </c>
      <c r="AG159" s="78">
        <f t="shared" si="72"/>
        <v>0</v>
      </c>
      <c r="AH159" s="78">
        <f t="shared" si="72"/>
        <v>0</v>
      </c>
      <c r="AI159" s="78">
        <f t="shared" si="72"/>
        <v>0</v>
      </c>
      <c r="AJ159" s="78">
        <v>0</v>
      </c>
      <c r="AK159" s="76">
        <v>0</v>
      </c>
      <c r="AL159" s="76">
        <v>0</v>
      </c>
      <c r="AM159" s="76">
        <v>0</v>
      </c>
      <c r="AN159" s="76">
        <v>0</v>
      </c>
      <c r="AO159" s="78">
        <v>0</v>
      </c>
      <c r="AP159" s="76">
        <f t="shared" si="67"/>
        <v>0</v>
      </c>
      <c r="AQ159" s="76">
        <v>0</v>
      </c>
      <c r="AR159" s="76">
        <v>0</v>
      </c>
      <c r="AS159" s="76">
        <v>0</v>
      </c>
      <c r="AT159" s="78">
        <v>0</v>
      </c>
      <c r="AU159" s="76">
        <f t="shared" si="68"/>
        <v>0</v>
      </c>
      <c r="AV159" s="76">
        <v>0</v>
      </c>
      <c r="AW159" s="76">
        <v>0</v>
      </c>
      <c r="AX159" s="76">
        <v>0</v>
      </c>
      <c r="AY159" s="78">
        <v>0</v>
      </c>
      <c r="AZ159" s="76">
        <f t="shared" si="65"/>
        <v>0</v>
      </c>
      <c r="BA159" s="76">
        <v>0</v>
      </c>
      <c r="BB159" s="76">
        <v>0</v>
      </c>
      <c r="BC159" s="76">
        <v>0</v>
      </c>
      <c r="BD159" s="16"/>
      <c r="BT159" s="35"/>
    </row>
    <row r="160" spans="1:72" s="37" customFormat="1" ht="31.5" x14ac:dyDescent="0.3">
      <c r="A160" s="39" t="s">
        <v>176</v>
      </c>
      <c r="B160" s="40" t="s">
        <v>451</v>
      </c>
      <c r="C160" s="41" t="s">
        <v>452</v>
      </c>
      <c r="D160" s="78">
        <v>1.7293721260000003</v>
      </c>
      <c r="E160" s="78">
        <v>1.6023719199999999</v>
      </c>
      <c r="F160" s="78">
        <f t="shared" si="71"/>
        <v>1.6023719199999999</v>
      </c>
      <c r="G160" s="78">
        <f t="shared" si="71"/>
        <v>0</v>
      </c>
      <c r="H160" s="78">
        <f t="shared" si="71"/>
        <v>0</v>
      </c>
      <c r="I160" s="78">
        <f t="shared" si="71"/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f t="shared" si="60"/>
        <v>0</v>
      </c>
      <c r="O160" s="78">
        <v>0.13288492000000002</v>
      </c>
      <c r="P160" s="78">
        <f t="shared" si="69"/>
        <v>0.13288492000000002</v>
      </c>
      <c r="Q160" s="78">
        <v>0</v>
      </c>
      <c r="R160" s="78">
        <v>0</v>
      </c>
      <c r="S160" s="78">
        <f t="shared" si="70"/>
        <v>0</v>
      </c>
      <c r="T160" s="78">
        <v>0</v>
      </c>
      <c r="U160" s="78">
        <v>0</v>
      </c>
      <c r="V160" s="78">
        <v>0</v>
      </c>
      <c r="W160" s="78">
        <v>0</v>
      </c>
      <c r="X160" s="78">
        <f t="shared" si="62"/>
        <v>0</v>
      </c>
      <c r="Y160" s="78">
        <v>1.469487</v>
      </c>
      <c r="Z160" s="78">
        <f t="shared" si="64"/>
        <v>1.469487</v>
      </c>
      <c r="AA160" s="78">
        <v>0</v>
      </c>
      <c r="AB160" s="78">
        <v>0</v>
      </c>
      <c r="AC160" s="78">
        <v>0</v>
      </c>
      <c r="AD160" s="78">
        <v>0.90703308000000016</v>
      </c>
      <c r="AE160" s="78">
        <v>0.90703307</v>
      </c>
      <c r="AF160" s="78">
        <f t="shared" si="72"/>
        <v>0.90703307</v>
      </c>
      <c r="AG160" s="78">
        <f t="shared" si="72"/>
        <v>0</v>
      </c>
      <c r="AH160" s="78">
        <f t="shared" si="72"/>
        <v>0</v>
      </c>
      <c r="AI160" s="78">
        <f t="shared" si="72"/>
        <v>0</v>
      </c>
      <c r="AJ160" s="78">
        <v>0</v>
      </c>
      <c r="AK160" s="76">
        <v>0</v>
      </c>
      <c r="AL160" s="76">
        <v>0</v>
      </c>
      <c r="AM160" s="76">
        <v>0</v>
      </c>
      <c r="AN160" s="76">
        <v>0</v>
      </c>
      <c r="AO160" s="78">
        <v>0</v>
      </c>
      <c r="AP160" s="76">
        <f t="shared" si="67"/>
        <v>0</v>
      </c>
      <c r="AQ160" s="76">
        <v>0</v>
      </c>
      <c r="AR160" s="76">
        <v>0</v>
      </c>
      <c r="AS160" s="76">
        <v>0</v>
      </c>
      <c r="AT160" s="78">
        <v>0.14008603</v>
      </c>
      <c r="AU160" s="76">
        <f t="shared" si="68"/>
        <v>0.14008603</v>
      </c>
      <c r="AV160" s="76">
        <v>0</v>
      </c>
      <c r="AW160" s="76">
        <v>0</v>
      </c>
      <c r="AX160" s="76">
        <v>0</v>
      </c>
      <c r="AY160" s="78">
        <v>0.76694704000000002</v>
      </c>
      <c r="AZ160" s="76">
        <f t="shared" si="65"/>
        <v>0.76694704000000002</v>
      </c>
      <c r="BA160" s="76">
        <v>0</v>
      </c>
      <c r="BB160" s="76">
        <v>0</v>
      </c>
      <c r="BC160" s="76">
        <v>0</v>
      </c>
      <c r="BD160" s="16"/>
      <c r="BT160" s="35"/>
    </row>
    <row r="161" spans="1:72" s="37" customFormat="1" ht="31.5" x14ac:dyDescent="0.3">
      <c r="A161" s="39" t="s">
        <v>176</v>
      </c>
      <c r="B161" s="40" t="s">
        <v>453</v>
      </c>
      <c r="C161" s="41" t="s">
        <v>454</v>
      </c>
      <c r="D161" s="78">
        <v>1.2492468359999997</v>
      </c>
      <c r="E161" s="78">
        <v>1.1583588200000001</v>
      </c>
      <c r="F161" s="78">
        <f t="shared" si="71"/>
        <v>1.1583588200000001</v>
      </c>
      <c r="G161" s="78">
        <f t="shared" si="71"/>
        <v>0</v>
      </c>
      <c r="H161" s="78">
        <f t="shared" si="71"/>
        <v>0</v>
      </c>
      <c r="I161" s="78">
        <f t="shared" si="71"/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f t="shared" si="60"/>
        <v>0</v>
      </c>
      <c r="O161" s="78">
        <v>0.16027295000000003</v>
      </c>
      <c r="P161" s="78">
        <f t="shared" si="69"/>
        <v>0.16027295000000003</v>
      </c>
      <c r="Q161" s="78">
        <v>0</v>
      </c>
      <c r="R161" s="78">
        <v>0</v>
      </c>
      <c r="S161" s="78">
        <f t="shared" si="70"/>
        <v>0</v>
      </c>
      <c r="T161" s="78">
        <v>0</v>
      </c>
      <c r="U161" s="78">
        <v>0</v>
      </c>
      <c r="V161" s="78">
        <v>0</v>
      </c>
      <c r="W161" s="78">
        <v>0</v>
      </c>
      <c r="X161" s="78">
        <f t="shared" si="62"/>
        <v>0</v>
      </c>
      <c r="Y161" s="78">
        <v>0.99808587000000004</v>
      </c>
      <c r="Z161" s="78">
        <f t="shared" si="64"/>
        <v>0.99808587000000004</v>
      </c>
      <c r="AA161" s="78">
        <v>0</v>
      </c>
      <c r="AB161" s="78">
        <v>0</v>
      </c>
      <c r="AC161" s="78">
        <v>0</v>
      </c>
      <c r="AD161" s="78">
        <v>0.58045882999999987</v>
      </c>
      <c r="AE161" s="78">
        <v>0.58045880999999999</v>
      </c>
      <c r="AF161" s="78">
        <f t="shared" si="72"/>
        <v>0.58045880999999999</v>
      </c>
      <c r="AG161" s="78">
        <f t="shared" si="72"/>
        <v>0</v>
      </c>
      <c r="AH161" s="78">
        <f t="shared" si="72"/>
        <v>0</v>
      </c>
      <c r="AI161" s="78">
        <f t="shared" si="72"/>
        <v>0</v>
      </c>
      <c r="AJ161" s="78">
        <v>0</v>
      </c>
      <c r="AK161" s="76">
        <v>0</v>
      </c>
      <c r="AL161" s="76">
        <v>0</v>
      </c>
      <c r="AM161" s="76">
        <v>0</v>
      </c>
      <c r="AN161" s="76">
        <v>0</v>
      </c>
      <c r="AO161" s="78">
        <v>0</v>
      </c>
      <c r="AP161" s="76">
        <f t="shared" si="67"/>
        <v>0</v>
      </c>
      <c r="AQ161" s="76">
        <v>0</v>
      </c>
      <c r="AR161" s="76">
        <v>0</v>
      </c>
      <c r="AS161" s="76">
        <v>0</v>
      </c>
      <c r="AT161" s="78">
        <v>0.10613577</v>
      </c>
      <c r="AU161" s="76">
        <f t="shared" si="68"/>
        <v>0.10613577</v>
      </c>
      <c r="AV161" s="76">
        <v>0</v>
      </c>
      <c r="AW161" s="76">
        <v>0</v>
      </c>
      <c r="AX161" s="76">
        <v>0</v>
      </c>
      <c r="AY161" s="78">
        <v>0.47432303999999997</v>
      </c>
      <c r="AZ161" s="76">
        <f t="shared" si="65"/>
        <v>0.47432303999999997</v>
      </c>
      <c r="BA161" s="76">
        <v>0</v>
      </c>
      <c r="BB161" s="76">
        <v>0</v>
      </c>
      <c r="BC161" s="76">
        <v>0</v>
      </c>
      <c r="BD161" s="16"/>
      <c r="BT161" s="35"/>
    </row>
    <row r="162" spans="1:72" s="37" customFormat="1" ht="31.5" x14ac:dyDescent="0.3">
      <c r="A162" s="39" t="s">
        <v>176</v>
      </c>
      <c r="B162" s="40" t="s">
        <v>455</v>
      </c>
      <c r="C162" s="41" t="s">
        <v>456</v>
      </c>
      <c r="D162" s="78">
        <v>0.73139171199999975</v>
      </c>
      <c r="E162" s="78">
        <v>0.65585948999999999</v>
      </c>
      <c r="F162" s="78">
        <f t="shared" si="71"/>
        <v>0.65585948999999999</v>
      </c>
      <c r="G162" s="78">
        <f t="shared" si="71"/>
        <v>0</v>
      </c>
      <c r="H162" s="78">
        <f t="shared" si="71"/>
        <v>0</v>
      </c>
      <c r="I162" s="78">
        <f t="shared" si="71"/>
        <v>0</v>
      </c>
      <c r="J162" s="78">
        <v>0</v>
      </c>
      <c r="K162" s="78">
        <v>0</v>
      </c>
      <c r="L162" s="78">
        <v>0</v>
      </c>
      <c r="M162" s="78">
        <v>0</v>
      </c>
      <c r="N162" s="78">
        <f t="shared" si="60"/>
        <v>0</v>
      </c>
      <c r="O162" s="78">
        <v>3.9467949999999995E-2</v>
      </c>
      <c r="P162" s="78">
        <f t="shared" si="69"/>
        <v>3.9467949999999995E-2</v>
      </c>
      <c r="Q162" s="78">
        <v>0</v>
      </c>
      <c r="R162" s="78">
        <v>0</v>
      </c>
      <c r="S162" s="78">
        <f t="shared" si="70"/>
        <v>0</v>
      </c>
      <c r="T162" s="78">
        <v>0</v>
      </c>
      <c r="U162" s="78">
        <v>0</v>
      </c>
      <c r="V162" s="78">
        <v>0</v>
      </c>
      <c r="W162" s="78">
        <v>0</v>
      </c>
      <c r="X162" s="78">
        <f t="shared" si="62"/>
        <v>0</v>
      </c>
      <c r="Y162" s="78">
        <v>0.61639153999999996</v>
      </c>
      <c r="Z162" s="78">
        <f t="shared" si="64"/>
        <v>0.61639153999999996</v>
      </c>
      <c r="AA162" s="78">
        <v>0</v>
      </c>
      <c r="AB162" s="78">
        <v>0</v>
      </c>
      <c r="AC162" s="78">
        <v>0</v>
      </c>
      <c r="AD162" s="78">
        <v>0.2092286599999999</v>
      </c>
      <c r="AE162" s="78">
        <v>0.20922864000000002</v>
      </c>
      <c r="AF162" s="78">
        <f t="shared" si="72"/>
        <v>0.20922864000000002</v>
      </c>
      <c r="AG162" s="78">
        <f t="shared" si="72"/>
        <v>0</v>
      </c>
      <c r="AH162" s="78">
        <f t="shared" si="72"/>
        <v>0</v>
      </c>
      <c r="AI162" s="78">
        <f t="shared" si="72"/>
        <v>0</v>
      </c>
      <c r="AJ162" s="78">
        <v>0</v>
      </c>
      <c r="AK162" s="76">
        <v>0</v>
      </c>
      <c r="AL162" s="76">
        <v>0</v>
      </c>
      <c r="AM162" s="76">
        <v>0</v>
      </c>
      <c r="AN162" s="76">
        <v>0</v>
      </c>
      <c r="AO162" s="78">
        <v>0</v>
      </c>
      <c r="AP162" s="76">
        <f t="shared" si="67"/>
        <v>0</v>
      </c>
      <c r="AQ162" s="76">
        <v>0</v>
      </c>
      <c r="AR162" s="76">
        <v>0</v>
      </c>
      <c r="AS162" s="76">
        <v>0</v>
      </c>
      <c r="AT162" s="78">
        <v>9.1751070000000004E-2</v>
      </c>
      <c r="AU162" s="76">
        <f t="shared" si="68"/>
        <v>9.1751070000000004E-2</v>
      </c>
      <c r="AV162" s="76">
        <v>0</v>
      </c>
      <c r="AW162" s="76">
        <v>0</v>
      </c>
      <c r="AX162" s="76">
        <v>0</v>
      </c>
      <c r="AY162" s="78">
        <v>0.11747757</v>
      </c>
      <c r="AZ162" s="76">
        <f t="shared" si="65"/>
        <v>0.11747757</v>
      </c>
      <c r="BA162" s="76">
        <v>0</v>
      </c>
      <c r="BB162" s="76">
        <v>0</v>
      </c>
      <c r="BC162" s="76">
        <v>0</v>
      </c>
      <c r="BD162" s="16"/>
      <c r="BT162" s="35"/>
    </row>
    <row r="163" spans="1:72" s="37" customFormat="1" ht="31.5" x14ac:dyDescent="0.3">
      <c r="A163" s="39" t="s">
        <v>176</v>
      </c>
      <c r="B163" s="40" t="s">
        <v>457</v>
      </c>
      <c r="C163" s="41" t="s">
        <v>458</v>
      </c>
      <c r="D163" s="78">
        <v>0.81343001999999998</v>
      </c>
      <c r="E163" s="78">
        <v>0.75225281999999993</v>
      </c>
      <c r="F163" s="78">
        <f t="shared" si="71"/>
        <v>0.75225281999999993</v>
      </c>
      <c r="G163" s="78">
        <f t="shared" si="71"/>
        <v>0</v>
      </c>
      <c r="H163" s="78">
        <f t="shared" si="71"/>
        <v>0</v>
      </c>
      <c r="I163" s="78">
        <f t="shared" si="71"/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f t="shared" si="60"/>
        <v>0</v>
      </c>
      <c r="O163" s="78">
        <v>0.10747580999999999</v>
      </c>
      <c r="P163" s="78">
        <f t="shared" si="69"/>
        <v>0.10747580999999999</v>
      </c>
      <c r="Q163" s="78">
        <v>0</v>
      </c>
      <c r="R163" s="78">
        <v>0</v>
      </c>
      <c r="S163" s="78">
        <f t="shared" si="70"/>
        <v>0</v>
      </c>
      <c r="T163" s="78">
        <v>0</v>
      </c>
      <c r="U163" s="78">
        <v>0</v>
      </c>
      <c r="V163" s="78">
        <v>0</v>
      </c>
      <c r="W163" s="78">
        <v>0</v>
      </c>
      <c r="X163" s="78">
        <f t="shared" si="62"/>
        <v>0</v>
      </c>
      <c r="Y163" s="78">
        <v>0.64477700999999998</v>
      </c>
      <c r="Z163" s="78">
        <f t="shared" si="64"/>
        <v>0.64477700999999998</v>
      </c>
      <c r="AA163" s="78">
        <v>0</v>
      </c>
      <c r="AB163" s="78">
        <v>0</v>
      </c>
      <c r="AC163" s="78">
        <v>0</v>
      </c>
      <c r="AD163" s="78">
        <v>0.35604334999999998</v>
      </c>
      <c r="AE163" s="78">
        <v>0.35604334000000004</v>
      </c>
      <c r="AF163" s="78">
        <f t="shared" si="72"/>
        <v>0.35604334000000004</v>
      </c>
      <c r="AG163" s="78">
        <f t="shared" si="72"/>
        <v>0</v>
      </c>
      <c r="AH163" s="78">
        <f t="shared" si="72"/>
        <v>0</v>
      </c>
      <c r="AI163" s="78">
        <f t="shared" si="72"/>
        <v>0</v>
      </c>
      <c r="AJ163" s="78">
        <v>0</v>
      </c>
      <c r="AK163" s="76">
        <v>0</v>
      </c>
      <c r="AL163" s="76">
        <v>0</v>
      </c>
      <c r="AM163" s="76">
        <v>0</v>
      </c>
      <c r="AN163" s="76">
        <v>0</v>
      </c>
      <c r="AO163" s="78">
        <v>0</v>
      </c>
      <c r="AP163" s="76">
        <f t="shared" si="67"/>
        <v>0</v>
      </c>
      <c r="AQ163" s="76">
        <v>0</v>
      </c>
      <c r="AR163" s="76">
        <v>0</v>
      </c>
      <c r="AS163" s="76">
        <v>0</v>
      </c>
      <c r="AT163" s="78">
        <v>7.1144740000000012E-2</v>
      </c>
      <c r="AU163" s="76">
        <f t="shared" si="68"/>
        <v>7.1144740000000012E-2</v>
      </c>
      <c r="AV163" s="76">
        <v>0</v>
      </c>
      <c r="AW163" s="76">
        <v>0</v>
      </c>
      <c r="AX163" s="76">
        <v>0</v>
      </c>
      <c r="AY163" s="78">
        <v>0.2848986</v>
      </c>
      <c r="AZ163" s="76">
        <f t="shared" si="65"/>
        <v>0.2848986</v>
      </c>
      <c r="BA163" s="76">
        <v>0</v>
      </c>
      <c r="BB163" s="76">
        <v>0</v>
      </c>
      <c r="BC163" s="76">
        <v>0</v>
      </c>
      <c r="BD163" s="16"/>
      <c r="BT163" s="35"/>
    </row>
    <row r="164" spans="1:72" s="37" customFormat="1" ht="31.5" x14ac:dyDescent="0.3">
      <c r="A164" s="39" t="s">
        <v>176</v>
      </c>
      <c r="B164" s="40" t="s">
        <v>459</v>
      </c>
      <c r="C164" s="41" t="s">
        <v>460</v>
      </c>
      <c r="D164" s="78">
        <v>2.6542691283261295</v>
      </c>
      <c r="E164" s="78">
        <v>2.6548463500000001</v>
      </c>
      <c r="F164" s="78">
        <f t="shared" si="71"/>
        <v>2.6548463500000001</v>
      </c>
      <c r="G164" s="78">
        <f t="shared" si="71"/>
        <v>0</v>
      </c>
      <c r="H164" s="78">
        <f t="shared" si="71"/>
        <v>0</v>
      </c>
      <c r="I164" s="78">
        <f t="shared" si="71"/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f t="shared" si="60"/>
        <v>0</v>
      </c>
      <c r="O164" s="78">
        <v>2.6548463500000001</v>
      </c>
      <c r="P164" s="78">
        <f t="shared" si="69"/>
        <v>2.6548463500000001</v>
      </c>
      <c r="Q164" s="78">
        <v>0</v>
      </c>
      <c r="R164" s="78">
        <v>0</v>
      </c>
      <c r="S164" s="78">
        <f t="shared" si="70"/>
        <v>0</v>
      </c>
      <c r="T164" s="78">
        <v>0</v>
      </c>
      <c r="U164" s="78">
        <v>0</v>
      </c>
      <c r="V164" s="78">
        <v>0</v>
      </c>
      <c r="W164" s="78">
        <v>0</v>
      </c>
      <c r="X164" s="78">
        <f t="shared" si="62"/>
        <v>0</v>
      </c>
      <c r="Y164" s="78">
        <v>0</v>
      </c>
      <c r="Z164" s="78">
        <f t="shared" si="64"/>
        <v>0</v>
      </c>
      <c r="AA164" s="78">
        <v>0</v>
      </c>
      <c r="AB164" s="78">
        <v>0</v>
      </c>
      <c r="AC164" s="78">
        <v>0</v>
      </c>
      <c r="AD164" s="78">
        <v>4.9194898499999988</v>
      </c>
      <c r="AE164" s="78">
        <v>0</v>
      </c>
      <c r="AF164" s="78">
        <f t="shared" si="72"/>
        <v>0</v>
      </c>
      <c r="AG164" s="78">
        <f t="shared" si="72"/>
        <v>0</v>
      </c>
      <c r="AH164" s="78">
        <f t="shared" si="72"/>
        <v>0</v>
      </c>
      <c r="AI164" s="78">
        <f t="shared" si="72"/>
        <v>0</v>
      </c>
      <c r="AJ164" s="78">
        <v>0</v>
      </c>
      <c r="AK164" s="76">
        <v>0</v>
      </c>
      <c r="AL164" s="76">
        <v>0</v>
      </c>
      <c r="AM164" s="76">
        <v>0</v>
      </c>
      <c r="AN164" s="76">
        <v>0</v>
      </c>
      <c r="AO164" s="78">
        <v>0</v>
      </c>
      <c r="AP164" s="76">
        <f t="shared" si="67"/>
        <v>0</v>
      </c>
      <c r="AQ164" s="76">
        <v>0</v>
      </c>
      <c r="AR164" s="76">
        <v>0</v>
      </c>
      <c r="AS164" s="76">
        <v>0</v>
      </c>
      <c r="AT164" s="78">
        <v>0</v>
      </c>
      <c r="AU164" s="76">
        <f t="shared" si="68"/>
        <v>0</v>
      </c>
      <c r="AV164" s="76">
        <v>0</v>
      </c>
      <c r="AW164" s="76">
        <v>0</v>
      </c>
      <c r="AX164" s="76">
        <v>0</v>
      </c>
      <c r="AY164" s="78">
        <v>0</v>
      </c>
      <c r="AZ164" s="76">
        <f t="shared" si="65"/>
        <v>0</v>
      </c>
      <c r="BA164" s="76">
        <v>0</v>
      </c>
      <c r="BB164" s="76">
        <v>0</v>
      </c>
      <c r="BC164" s="76">
        <v>0</v>
      </c>
      <c r="BD164" s="16"/>
      <c r="BT164" s="35"/>
    </row>
    <row r="165" spans="1:72" s="37" customFormat="1" ht="47.25" x14ac:dyDescent="0.3">
      <c r="A165" s="39" t="s">
        <v>176</v>
      </c>
      <c r="B165" s="40" t="s">
        <v>461</v>
      </c>
      <c r="C165" s="41" t="s">
        <v>462</v>
      </c>
      <c r="D165" s="78">
        <v>9.3846052585837452</v>
      </c>
      <c r="E165" s="78">
        <v>6.6494592600000004</v>
      </c>
      <c r="F165" s="78">
        <f t="shared" si="71"/>
        <v>6.6494592600000004</v>
      </c>
      <c r="G165" s="78">
        <f t="shared" si="71"/>
        <v>0</v>
      </c>
      <c r="H165" s="78">
        <f t="shared" si="71"/>
        <v>0</v>
      </c>
      <c r="I165" s="78">
        <f t="shared" si="71"/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f t="shared" si="60"/>
        <v>0</v>
      </c>
      <c r="O165" s="78">
        <v>6.59095926</v>
      </c>
      <c r="P165" s="78">
        <f t="shared" si="69"/>
        <v>6.59095926</v>
      </c>
      <c r="Q165" s="78">
        <v>0</v>
      </c>
      <c r="R165" s="78">
        <v>0</v>
      </c>
      <c r="S165" s="78">
        <f t="shared" si="70"/>
        <v>0</v>
      </c>
      <c r="T165" s="78">
        <v>0</v>
      </c>
      <c r="U165" s="78">
        <v>0</v>
      </c>
      <c r="V165" s="78">
        <v>0</v>
      </c>
      <c r="W165" s="78">
        <v>0</v>
      </c>
      <c r="X165" s="78">
        <f t="shared" si="62"/>
        <v>0</v>
      </c>
      <c r="Y165" s="78">
        <v>5.8500000000000003E-2</v>
      </c>
      <c r="Z165" s="78">
        <f t="shared" si="64"/>
        <v>5.8500000000000003E-2</v>
      </c>
      <c r="AA165" s="78">
        <v>0</v>
      </c>
      <c r="AB165" s="78">
        <v>0</v>
      </c>
      <c r="AC165" s="78">
        <v>0</v>
      </c>
      <c r="AD165" s="78">
        <v>6.5962585600000008</v>
      </c>
      <c r="AE165" s="78">
        <v>2.2155281700000002</v>
      </c>
      <c r="AF165" s="78">
        <f t="shared" si="72"/>
        <v>2.2155281700000002</v>
      </c>
      <c r="AG165" s="78">
        <f t="shared" si="72"/>
        <v>0</v>
      </c>
      <c r="AH165" s="78">
        <f t="shared" si="72"/>
        <v>0</v>
      </c>
      <c r="AI165" s="78">
        <f t="shared" si="72"/>
        <v>0</v>
      </c>
      <c r="AJ165" s="78">
        <v>0</v>
      </c>
      <c r="AK165" s="76">
        <v>0</v>
      </c>
      <c r="AL165" s="76">
        <v>0</v>
      </c>
      <c r="AM165" s="76">
        <v>0</v>
      </c>
      <c r="AN165" s="76">
        <v>0</v>
      </c>
      <c r="AO165" s="78">
        <v>2.1405281700000001</v>
      </c>
      <c r="AP165" s="76">
        <f t="shared" si="67"/>
        <v>2.1405281700000001</v>
      </c>
      <c r="AQ165" s="76">
        <v>0</v>
      </c>
      <c r="AR165" s="76">
        <v>0</v>
      </c>
      <c r="AS165" s="76">
        <v>0</v>
      </c>
      <c r="AT165" s="78">
        <v>0</v>
      </c>
      <c r="AU165" s="76">
        <f t="shared" si="68"/>
        <v>0</v>
      </c>
      <c r="AV165" s="76">
        <v>0</v>
      </c>
      <c r="AW165" s="76">
        <v>0</v>
      </c>
      <c r="AX165" s="76">
        <v>0</v>
      </c>
      <c r="AY165" s="78">
        <v>7.4999999999999997E-2</v>
      </c>
      <c r="AZ165" s="76">
        <f t="shared" si="65"/>
        <v>7.4999999999999997E-2</v>
      </c>
      <c r="BA165" s="76">
        <v>0</v>
      </c>
      <c r="BB165" s="76">
        <v>0</v>
      </c>
      <c r="BC165" s="76">
        <v>0</v>
      </c>
      <c r="BD165" s="16"/>
      <c r="BT165" s="35"/>
    </row>
    <row r="166" spans="1:72" s="37" customFormat="1" ht="47.25" x14ac:dyDescent="0.3">
      <c r="A166" s="39" t="s">
        <v>176</v>
      </c>
      <c r="B166" s="40" t="s">
        <v>463</v>
      </c>
      <c r="C166" s="41" t="s">
        <v>464</v>
      </c>
      <c r="D166" s="78">
        <v>4.2962204029926498</v>
      </c>
      <c r="E166" s="78">
        <v>4.3781158600000012</v>
      </c>
      <c r="F166" s="78">
        <f t="shared" si="71"/>
        <v>4.3781158600000012</v>
      </c>
      <c r="G166" s="78">
        <f t="shared" si="71"/>
        <v>0</v>
      </c>
      <c r="H166" s="78">
        <f t="shared" si="71"/>
        <v>0</v>
      </c>
      <c r="I166" s="78">
        <f t="shared" si="71"/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f t="shared" si="60"/>
        <v>0</v>
      </c>
      <c r="O166" s="78">
        <v>4.3196158600000008</v>
      </c>
      <c r="P166" s="78">
        <f t="shared" si="69"/>
        <v>4.3196158600000008</v>
      </c>
      <c r="Q166" s="78">
        <v>0</v>
      </c>
      <c r="R166" s="78">
        <v>0</v>
      </c>
      <c r="S166" s="78">
        <f t="shared" si="70"/>
        <v>0</v>
      </c>
      <c r="T166" s="78">
        <v>0</v>
      </c>
      <c r="U166" s="78">
        <v>0</v>
      </c>
      <c r="V166" s="78">
        <v>0</v>
      </c>
      <c r="W166" s="78">
        <v>0</v>
      </c>
      <c r="X166" s="78">
        <f t="shared" si="62"/>
        <v>0</v>
      </c>
      <c r="Y166" s="78">
        <v>5.8500000000000003E-2</v>
      </c>
      <c r="Z166" s="78">
        <f t="shared" si="64"/>
        <v>5.8500000000000003E-2</v>
      </c>
      <c r="AA166" s="78">
        <v>0</v>
      </c>
      <c r="AB166" s="78">
        <v>0</v>
      </c>
      <c r="AC166" s="78">
        <v>0</v>
      </c>
      <c r="AD166" s="78">
        <v>5.5278453299999999</v>
      </c>
      <c r="AE166" s="78">
        <v>3.3241443700000004</v>
      </c>
      <c r="AF166" s="78">
        <f t="shared" si="72"/>
        <v>3.3241443700000004</v>
      </c>
      <c r="AG166" s="78">
        <f t="shared" si="72"/>
        <v>0</v>
      </c>
      <c r="AH166" s="78">
        <f t="shared" si="72"/>
        <v>0</v>
      </c>
      <c r="AI166" s="78">
        <f t="shared" si="72"/>
        <v>0</v>
      </c>
      <c r="AJ166" s="78">
        <v>0</v>
      </c>
      <c r="AK166" s="76">
        <v>0</v>
      </c>
      <c r="AL166" s="76">
        <v>0</v>
      </c>
      <c r="AM166" s="76">
        <v>0</v>
      </c>
      <c r="AN166" s="76">
        <v>0</v>
      </c>
      <c r="AO166" s="78">
        <v>3.2491443700000002</v>
      </c>
      <c r="AP166" s="76">
        <f t="shared" si="67"/>
        <v>3.2491443700000002</v>
      </c>
      <c r="AQ166" s="76">
        <v>0</v>
      </c>
      <c r="AR166" s="76">
        <v>0</v>
      </c>
      <c r="AS166" s="76">
        <v>0</v>
      </c>
      <c r="AT166" s="78">
        <v>0</v>
      </c>
      <c r="AU166" s="76">
        <f t="shared" si="68"/>
        <v>0</v>
      </c>
      <c r="AV166" s="76">
        <v>0</v>
      </c>
      <c r="AW166" s="76">
        <v>0</v>
      </c>
      <c r="AX166" s="76">
        <v>0</v>
      </c>
      <c r="AY166" s="78">
        <v>7.4999999999999997E-2</v>
      </c>
      <c r="AZ166" s="76">
        <f t="shared" si="65"/>
        <v>7.4999999999999997E-2</v>
      </c>
      <c r="BA166" s="76">
        <v>0</v>
      </c>
      <c r="BB166" s="76">
        <v>0</v>
      </c>
      <c r="BC166" s="76">
        <v>0</v>
      </c>
      <c r="BD166" s="16"/>
      <c r="BT166" s="35"/>
    </row>
    <row r="167" spans="1:72" s="37" customFormat="1" ht="31.5" x14ac:dyDescent="0.3">
      <c r="A167" s="39" t="s">
        <v>176</v>
      </c>
      <c r="B167" s="40" t="s">
        <v>465</v>
      </c>
      <c r="C167" s="41" t="s">
        <v>466</v>
      </c>
      <c r="D167" s="78">
        <v>5.8464129299999987</v>
      </c>
      <c r="E167" s="78">
        <v>1.16992465</v>
      </c>
      <c r="F167" s="78">
        <f t="shared" si="71"/>
        <v>1.16992465</v>
      </c>
      <c r="G167" s="78">
        <f t="shared" si="71"/>
        <v>0</v>
      </c>
      <c r="H167" s="78">
        <f t="shared" si="71"/>
        <v>0</v>
      </c>
      <c r="I167" s="78">
        <f t="shared" si="71"/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f t="shared" si="60"/>
        <v>0</v>
      </c>
      <c r="O167" s="78">
        <v>0.3625331</v>
      </c>
      <c r="P167" s="78">
        <f t="shared" si="69"/>
        <v>0.3625331</v>
      </c>
      <c r="Q167" s="78">
        <v>0</v>
      </c>
      <c r="R167" s="78">
        <v>0</v>
      </c>
      <c r="S167" s="78">
        <f t="shared" si="70"/>
        <v>0</v>
      </c>
      <c r="T167" s="78">
        <v>0</v>
      </c>
      <c r="U167" s="78">
        <v>0</v>
      </c>
      <c r="V167" s="78">
        <v>0</v>
      </c>
      <c r="W167" s="78">
        <v>0</v>
      </c>
      <c r="X167" s="78">
        <f t="shared" si="62"/>
        <v>0</v>
      </c>
      <c r="Y167" s="78">
        <v>0.80739154999999996</v>
      </c>
      <c r="Z167" s="78">
        <f t="shared" si="64"/>
        <v>0.80739154999999996</v>
      </c>
      <c r="AA167" s="78">
        <v>0</v>
      </c>
      <c r="AB167" s="78">
        <v>0</v>
      </c>
      <c r="AC167" s="78">
        <v>0</v>
      </c>
      <c r="AD167" s="78">
        <v>3.9030528499999995</v>
      </c>
      <c r="AE167" s="78">
        <v>1.03511737</v>
      </c>
      <c r="AF167" s="78">
        <f t="shared" si="72"/>
        <v>1.03511737</v>
      </c>
      <c r="AG167" s="78">
        <f t="shared" si="72"/>
        <v>0</v>
      </c>
      <c r="AH167" s="78">
        <f t="shared" si="72"/>
        <v>0</v>
      </c>
      <c r="AI167" s="78">
        <f t="shared" si="72"/>
        <v>0</v>
      </c>
      <c r="AJ167" s="78">
        <v>0</v>
      </c>
      <c r="AK167" s="76">
        <v>0</v>
      </c>
      <c r="AL167" s="76">
        <v>0</v>
      </c>
      <c r="AM167" s="76">
        <v>0</v>
      </c>
      <c r="AN167" s="76">
        <v>0</v>
      </c>
      <c r="AO167" s="78">
        <v>0</v>
      </c>
      <c r="AP167" s="76">
        <f t="shared" si="67"/>
        <v>0</v>
      </c>
      <c r="AQ167" s="76">
        <v>0</v>
      </c>
      <c r="AR167" s="76">
        <v>0</v>
      </c>
      <c r="AS167" s="76">
        <v>0</v>
      </c>
      <c r="AT167" s="78">
        <v>0</v>
      </c>
      <c r="AU167" s="76">
        <f t="shared" si="68"/>
        <v>0</v>
      </c>
      <c r="AV167" s="76">
        <v>0</v>
      </c>
      <c r="AW167" s="76">
        <v>0</v>
      </c>
      <c r="AX167" s="76">
        <v>0</v>
      </c>
      <c r="AY167" s="78">
        <v>1.03511737</v>
      </c>
      <c r="AZ167" s="76">
        <f t="shared" si="65"/>
        <v>1.03511737</v>
      </c>
      <c r="BA167" s="76">
        <v>0</v>
      </c>
      <c r="BB167" s="76">
        <v>0</v>
      </c>
      <c r="BC167" s="76">
        <v>0</v>
      </c>
      <c r="BD167" s="16"/>
      <c r="BT167" s="35"/>
    </row>
    <row r="168" spans="1:72" s="37" customFormat="1" ht="31.5" x14ac:dyDescent="0.3">
      <c r="A168" s="39" t="s">
        <v>176</v>
      </c>
      <c r="B168" s="40" t="s">
        <v>467</v>
      </c>
      <c r="C168" s="41" t="s">
        <v>468</v>
      </c>
      <c r="D168" s="78">
        <v>10.166393385999999</v>
      </c>
      <c r="E168" s="78">
        <v>2.3194104700000002</v>
      </c>
      <c r="F168" s="78">
        <f t="shared" si="71"/>
        <v>2.3194104700000002</v>
      </c>
      <c r="G168" s="78">
        <f t="shared" si="71"/>
        <v>0</v>
      </c>
      <c r="H168" s="78">
        <f t="shared" si="71"/>
        <v>0</v>
      </c>
      <c r="I168" s="78">
        <f t="shared" si="71"/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f t="shared" si="60"/>
        <v>0</v>
      </c>
      <c r="O168" s="78">
        <v>2.3194104700000002</v>
      </c>
      <c r="P168" s="78">
        <f t="shared" si="69"/>
        <v>2.3194104700000002</v>
      </c>
      <c r="Q168" s="78">
        <v>0</v>
      </c>
      <c r="R168" s="78">
        <v>0</v>
      </c>
      <c r="S168" s="78">
        <f t="shared" si="70"/>
        <v>0</v>
      </c>
      <c r="T168" s="78">
        <v>0</v>
      </c>
      <c r="U168" s="78">
        <v>0</v>
      </c>
      <c r="V168" s="78">
        <v>0</v>
      </c>
      <c r="W168" s="78">
        <v>0</v>
      </c>
      <c r="X168" s="78">
        <f t="shared" si="62"/>
        <v>0</v>
      </c>
      <c r="Y168" s="78">
        <v>0</v>
      </c>
      <c r="Z168" s="78">
        <f t="shared" si="64"/>
        <v>0</v>
      </c>
      <c r="AA168" s="78">
        <v>0</v>
      </c>
      <c r="AB168" s="78">
        <v>0</v>
      </c>
      <c r="AC168" s="78">
        <v>0</v>
      </c>
      <c r="AD168" s="78">
        <v>4.5410037299999999</v>
      </c>
      <c r="AE168" s="78">
        <v>0</v>
      </c>
      <c r="AF168" s="78">
        <f t="shared" si="72"/>
        <v>0</v>
      </c>
      <c r="AG168" s="78">
        <f t="shared" si="72"/>
        <v>0</v>
      </c>
      <c r="AH168" s="78">
        <f t="shared" si="72"/>
        <v>0</v>
      </c>
      <c r="AI168" s="78">
        <f t="shared" si="72"/>
        <v>0</v>
      </c>
      <c r="AJ168" s="78">
        <v>0</v>
      </c>
      <c r="AK168" s="76">
        <v>0</v>
      </c>
      <c r="AL168" s="76">
        <v>0</v>
      </c>
      <c r="AM168" s="76">
        <v>0</v>
      </c>
      <c r="AN168" s="76">
        <v>0</v>
      </c>
      <c r="AO168" s="78">
        <v>0</v>
      </c>
      <c r="AP168" s="76">
        <f t="shared" si="67"/>
        <v>0</v>
      </c>
      <c r="AQ168" s="76">
        <v>0</v>
      </c>
      <c r="AR168" s="76">
        <v>0</v>
      </c>
      <c r="AS168" s="76">
        <v>0</v>
      </c>
      <c r="AT168" s="78">
        <v>0</v>
      </c>
      <c r="AU168" s="76">
        <f t="shared" si="68"/>
        <v>0</v>
      </c>
      <c r="AV168" s="76">
        <v>0</v>
      </c>
      <c r="AW168" s="76">
        <v>0</v>
      </c>
      <c r="AX168" s="76">
        <v>0</v>
      </c>
      <c r="AY168" s="78">
        <v>0</v>
      </c>
      <c r="AZ168" s="76">
        <f t="shared" si="65"/>
        <v>0</v>
      </c>
      <c r="BA168" s="76">
        <v>0</v>
      </c>
      <c r="BB168" s="76">
        <v>0</v>
      </c>
      <c r="BC168" s="76">
        <v>0</v>
      </c>
      <c r="BD168" s="16"/>
      <c r="BT168" s="35"/>
    </row>
    <row r="169" spans="1:72" s="37" customFormat="1" ht="47.25" x14ac:dyDescent="0.3">
      <c r="A169" s="39" t="s">
        <v>176</v>
      </c>
      <c r="B169" s="40" t="s">
        <v>469</v>
      </c>
      <c r="C169" s="41" t="s">
        <v>470</v>
      </c>
      <c r="D169" s="78">
        <v>12.448757129999999</v>
      </c>
      <c r="E169" s="78">
        <v>5.2674787900000002</v>
      </c>
      <c r="F169" s="78">
        <f t="shared" si="71"/>
        <v>5.2674787900000002</v>
      </c>
      <c r="G169" s="78">
        <f t="shared" si="71"/>
        <v>0</v>
      </c>
      <c r="H169" s="78">
        <f t="shared" si="71"/>
        <v>0</v>
      </c>
      <c r="I169" s="78">
        <f t="shared" si="71"/>
        <v>0</v>
      </c>
      <c r="J169" s="78">
        <v>0</v>
      </c>
      <c r="K169" s="78">
        <v>0</v>
      </c>
      <c r="L169" s="78">
        <v>0</v>
      </c>
      <c r="M169" s="78">
        <v>0</v>
      </c>
      <c r="N169" s="78">
        <f t="shared" si="60"/>
        <v>0</v>
      </c>
      <c r="O169" s="78">
        <v>5.2089787899999997</v>
      </c>
      <c r="P169" s="78">
        <f t="shared" si="69"/>
        <v>5.2089787899999997</v>
      </c>
      <c r="Q169" s="78">
        <v>0</v>
      </c>
      <c r="R169" s="78">
        <v>0</v>
      </c>
      <c r="S169" s="78">
        <f t="shared" si="70"/>
        <v>0</v>
      </c>
      <c r="T169" s="78">
        <v>0</v>
      </c>
      <c r="U169" s="78">
        <v>0</v>
      </c>
      <c r="V169" s="78">
        <v>0</v>
      </c>
      <c r="W169" s="78">
        <v>0</v>
      </c>
      <c r="X169" s="78">
        <f t="shared" si="62"/>
        <v>0</v>
      </c>
      <c r="Y169" s="78">
        <v>5.8500000000000003E-2</v>
      </c>
      <c r="Z169" s="78">
        <f t="shared" si="64"/>
        <v>5.8500000000000003E-2</v>
      </c>
      <c r="AA169" s="78">
        <v>0</v>
      </c>
      <c r="AB169" s="78">
        <v>0</v>
      </c>
      <c r="AC169" s="78">
        <v>0</v>
      </c>
      <c r="AD169" s="78">
        <v>4.599939599999999</v>
      </c>
      <c r="AE169" s="78">
        <v>1.53163403</v>
      </c>
      <c r="AF169" s="78">
        <f t="shared" si="72"/>
        <v>1.53163403</v>
      </c>
      <c r="AG169" s="78">
        <f t="shared" si="72"/>
        <v>0</v>
      </c>
      <c r="AH169" s="78">
        <f t="shared" si="72"/>
        <v>0</v>
      </c>
      <c r="AI169" s="78">
        <f t="shared" si="72"/>
        <v>0</v>
      </c>
      <c r="AJ169" s="78">
        <v>0</v>
      </c>
      <c r="AK169" s="76">
        <v>0</v>
      </c>
      <c r="AL169" s="76">
        <v>0</v>
      </c>
      <c r="AM169" s="76">
        <v>0</v>
      </c>
      <c r="AN169" s="76">
        <v>0</v>
      </c>
      <c r="AO169" s="78">
        <v>1.45663403</v>
      </c>
      <c r="AP169" s="76">
        <f t="shared" si="67"/>
        <v>1.45663403</v>
      </c>
      <c r="AQ169" s="76">
        <v>0</v>
      </c>
      <c r="AR169" s="76">
        <v>0</v>
      </c>
      <c r="AS169" s="76">
        <v>0</v>
      </c>
      <c r="AT169" s="78">
        <v>0</v>
      </c>
      <c r="AU169" s="76">
        <f t="shared" si="68"/>
        <v>0</v>
      </c>
      <c r="AV169" s="76">
        <v>0</v>
      </c>
      <c r="AW169" s="76">
        <v>0</v>
      </c>
      <c r="AX169" s="76">
        <v>0</v>
      </c>
      <c r="AY169" s="78">
        <v>7.4999999999999997E-2</v>
      </c>
      <c r="AZ169" s="76">
        <f t="shared" si="65"/>
        <v>7.4999999999999997E-2</v>
      </c>
      <c r="BA169" s="76">
        <v>0</v>
      </c>
      <c r="BB169" s="76">
        <v>0</v>
      </c>
      <c r="BC169" s="76">
        <v>0</v>
      </c>
      <c r="BD169" s="16"/>
      <c r="BT169" s="35"/>
    </row>
    <row r="170" spans="1:72" s="37" customFormat="1" ht="31.5" x14ac:dyDescent="0.3">
      <c r="A170" s="39" t="s">
        <v>176</v>
      </c>
      <c r="B170" s="40" t="s">
        <v>471</v>
      </c>
      <c r="C170" s="41" t="s">
        <v>472</v>
      </c>
      <c r="D170" s="78">
        <v>5.642987283016236</v>
      </c>
      <c r="E170" s="78">
        <v>2.8528064000000004</v>
      </c>
      <c r="F170" s="78">
        <f t="shared" si="71"/>
        <v>2.8528064000000004</v>
      </c>
      <c r="G170" s="78">
        <f t="shared" si="71"/>
        <v>0</v>
      </c>
      <c r="H170" s="78">
        <f t="shared" si="71"/>
        <v>0</v>
      </c>
      <c r="I170" s="78">
        <f t="shared" si="71"/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f t="shared" si="60"/>
        <v>0</v>
      </c>
      <c r="O170" s="78">
        <v>1.3005968400000001</v>
      </c>
      <c r="P170" s="78">
        <f t="shared" si="69"/>
        <v>1.3005968400000001</v>
      </c>
      <c r="Q170" s="78">
        <v>0</v>
      </c>
      <c r="R170" s="78">
        <v>0</v>
      </c>
      <c r="S170" s="78">
        <f t="shared" si="70"/>
        <v>0</v>
      </c>
      <c r="T170" s="78">
        <v>0</v>
      </c>
      <c r="U170" s="78">
        <v>0</v>
      </c>
      <c r="V170" s="78">
        <v>0</v>
      </c>
      <c r="W170" s="78">
        <v>0</v>
      </c>
      <c r="X170" s="78">
        <f t="shared" si="62"/>
        <v>0</v>
      </c>
      <c r="Y170" s="78">
        <v>1.5522095600000001</v>
      </c>
      <c r="Z170" s="78">
        <f t="shared" si="64"/>
        <v>1.5522095600000001</v>
      </c>
      <c r="AA170" s="78">
        <v>0</v>
      </c>
      <c r="AB170" s="78">
        <v>0</v>
      </c>
      <c r="AC170" s="78">
        <v>0</v>
      </c>
      <c r="AD170" s="78">
        <v>4.8923089100000006</v>
      </c>
      <c r="AE170" s="78">
        <v>1.9900122499999999</v>
      </c>
      <c r="AF170" s="78">
        <f t="shared" si="72"/>
        <v>1.9900122499999999</v>
      </c>
      <c r="AG170" s="78">
        <f t="shared" si="72"/>
        <v>0</v>
      </c>
      <c r="AH170" s="78">
        <f t="shared" si="72"/>
        <v>0</v>
      </c>
      <c r="AI170" s="78">
        <f t="shared" si="72"/>
        <v>0</v>
      </c>
      <c r="AJ170" s="78">
        <v>0</v>
      </c>
      <c r="AK170" s="76">
        <v>0</v>
      </c>
      <c r="AL170" s="76">
        <v>0</v>
      </c>
      <c r="AM170" s="76">
        <v>0</v>
      </c>
      <c r="AN170" s="76">
        <v>0</v>
      </c>
      <c r="AO170" s="78">
        <v>0</v>
      </c>
      <c r="AP170" s="76">
        <f t="shared" si="67"/>
        <v>0</v>
      </c>
      <c r="AQ170" s="76">
        <v>0</v>
      </c>
      <c r="AR170" s="76">
        <v>0</v>
      </c>
      <c r="AS170" s="76">
        <v>0</v>
      </c>
      <c r="AT170" s="78">
        <v>0</v>
      </c>
      <c r="AU170" s="76">
        <f t="shared" si="68"/>
        <v>0</v>
      </c>
      <c r="AV170" s="76">
        <v>0</v>
      </c>
      <c r="AW170" s="76">
        <v>0</v>
      </c>
      <c r="AX170" s="76">
        <v>0</v>
      </c>
      <c r="AY170" s="78">
        <v>1.9900122499999999</v>
      </c>
      <c r="AZ170" s="76">
        <f t="shared" si="65"/>
        <v>1.9900122499999999</v>
      </c>
      <c r="BA170" s="76">
        <v>0</v>
      </c>
      <c r="BB170" s="76">
        <v>0</v>
      </c>
      <c r="BC170" s="76">
        <v>0</v>
      </c>
      <c r="BD170" s="16"/>
      <c r="BT170" s="35"/>
    </row>
    <row r="171" spans="1:72" s="37" customFormat="1" ht="31.5" x14ac:dyDescent="0.3">
      <c r="A171" s="39" t="s">
        <v>176</v>
      </c>
      <c r="B171" s="40" t="s">
        <v>473</v>
      </c>
      <c r="C171" s="41" t="s">
        <v>474</v>
      </c>
      <c r="D171" s="78">
        <v>4.1039688244783985</v>
      </c>
      <c r="E171" s="78">
        <v>2.7738137800000002</v>
      </c>
      <c r="F171" s="78">
        <f t="shared" si="71"/>
        <v>2.7738137800000002</v>
      </c>
      <c r="G171" s="78">
        <f t="shared" si="71"/>
        <v>0</v>
      </c>
      <c r="H171" s="78">
        <f t="shared" si="71"/>
        <v>0</v>
      </c>
      <c r="I171" s="78">
        <f t="shared" si="71"/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f t="shared" si="60"/>
        <v>0</v>
      </c>
      <c r="O171" s="78">
        <v>0.87423457999999998</v>
      </c>
      <c r="P171" s="78">
        <f t="shared" si="69"/>
        <v>0.87423457999999998</v>
      </c>
      <c r="Q171" s="78">
        <v>0</v>
      </c>
      <c r="R171" s="78">
        <v>0</v>
      </c>
      <c r="S171" s="78">
        <f t="shared" si="70"/>
        <v>0</v>
      </c>
      <c r="T171" s="78">
        <v>0</v>
      </c>
      <c r="U171" s="78">
        <v>0</v>
      </c>
      <c r="V171" s="78">
        <v>0</v>
      </c>
      <c r="W171" s="78">
        <v>0</v>
      </c>
      <c r="X171" s="78">
        <f t="shared" si="62"/>
        <v>0</v>
      </c>
      <c r="Y171" s="78">
        <v>1.8995792</v>
      </c>
      <c r="Z171" s="78">
        <f t="shared" si="64"/>
        <v>1.8995792</v>
      </c>
      <c r="AA171" s="78">
        <v>0</v>
      </c>
      <c r="AB171" s="78">
        <v>0</v>
      </c>
      <c r="AC171" s="78">
        <v>0</v>
      </c>
      <c r="AD171" s="78">
        <v>5.1867449599999995</v>
      </c>
      <c r="AE171" s="78">
        <v>2.4353579500000002</v>
      </c>
      <c r="AF171" s="78">
        <f t="shared" si="72"/>
        <v>2.4353579500000002</v>
      </c>
      <c r="AG171" s="78">
        <f t="shared" si="72"/>
        <v>0</v>
      </c>
      <c r="AH171" s="78">
        <f t="shared" si="72"/>
        <v>0</v>
      </c>
      <c r="AI171" s="78">
        <f t="shared" si="72"/>
        <v>0</v>
      </c>
      <c r="AJ171" s="78">
        <v>0</v>
      </c>
      <c r="AK171" s="76">
        <v>0</v>
      </c>
      <c r="AL171" s="76">
        <v>0</v>
      </c>
      <c r="AM171" s="76">
        <v>0</v>
      </c>
      <c r="AN171" s="76">
        <v>0</v>
      </c>
      <c r="AO171" s="78">
        <v>0</v>
      </c>
      <c r="AP171" s="76">
        <f t="shared" si="67"/>
        <v>0</v>
      </c>
      <c r="AQ171" s="76">
        <v>0</v>
      </c>
      <c r="AR171" s="76">
        <v>0</v>
      </c>
      <c r="AS171" s="76">
        <v>0</v>
      </c>
      <c r="AT171" s="78">
        <v>0</v>
      </c>
      <c r="AU171" s="76">
        <f t="shared" si="68"/>
        <v>0</v>
      </c>
      <c r="AV171" s="76">
        <v>0</v>
      </c>
      <c r="AW171" s="76">
        <v>0</v>
      </c>
      <c r="AX171" s="76">
        <v>0</v>
      </c>
      <c r="AY171" s="78">
        <v>2.4353579500000002</v>
      </c>
      <c r="AZ171" s="76">
        <f t="shared" si="65"/>
        <v>2.4353579500000002</v>
      </c>
      <c r="BA171" s="76">
        <v>0</v>
      </c>
      <c r="BB171" s="76">
        <v>0</v>
      </c>
      <c r="BC171" s="76">
        <v>0</v>
      </c>
      <c r="BD171" s="16"/>
      <c r="BT171" s="35"/>
    </row>
    <row r="172" spans="1:72" s="37" customFormat="1" ht="31.5" x14ac:dyDescent="0.3">
      <c r="A172" s="39" t="s">
        <v>176</v>
      </c>
      <c r="B172" s="40" t="s">
        <v>475</v>
      </c>
      <c r="C172" s="41" t="s">
        <v>476</v>
      </c>
      <c r="D172" s="78">
        <v>3.6339402025745851</v>
      </c>
      <c r="E172" s="78">
        <v>2.3912189399999999</v>
      </c>
      <c r="F172" s="78">
        <f t="shared" si="71"/>
        <v>2.3912189399999999</v>
      </c>
      <c r="G172" s="78">
        <f t="shared" si="71"/>
        <v>0</v>
      </c>
      <c r="H172" s="78">
        <f t="shared" si="71"/>
        <v>0</v>
      </c>
      <c r="I172" s="78">
        <f t="shared" si="71"/>
        <v>0</v>
      </c>
      <c r="J172" s="78">
        <v>0</v>
      </c>
      <c r="K172" s="78">
        <v>0</v>
      </c>
      <c r="L172" s="78">
        <v>0</v>
      </c>
      <c r="M172" s="78">
        <v>0</v>
      </c>
      <c r="N172" s="78">
        <f t="shared" si="60"/>
        <v>0</v>
      </c>
      <c r="O172" s="78">
        <v>0.79692943000000005</v>
      </c>
      <c r="P172" s="78">
        <f t="shared" si="69"/>
        <v>0.79692943000000005</v>
      </c>
      <c r="Q172" s="78">
        <v>0</v>
      </c>
      <c r="R172" s="78">
        <v>0</v>
      </c>
      <c r="S172" s="78">
        <f t="shared" si="70"/>
        <v>0</v>
      </c>
      <c r="T172" s="78">
        <v>0</v>
      </c>
      <c r="U172" s="78">
        <v>0</v>
      </c>
      <c r="V172" s="78">
        <v>0</v>
      </c>
      <c r="W172" s="78">
        <v>0</v>
      </c>
      <c r="X172" s="78">
        <f t="shared" si="62"/>
        <v>0</v>
      </c>
      <c r="Y172" s="78">
        <v>1.5942895100000001</v>
      </c>
      <c r="Z172" s="78">
        <f t="shared" si="64"/>
        <v>1.5942895100000001</v>
      </c>
      <c r="AA172" s="78">
        <v>0</v>
      </c>
      <c r="AB172" s="78">
        <v>0</v>
      </c>
      <c r="AC172" s="78">
        <v>0</v>
      </c>
      <c r="AD172" s="78">
        <v>4.8907733799999997</v>
      </c>
      <c r="AE172" s="78">
        <v>2.04396091</v>
      </c>
      <c r="AF172" s="78">
        <f t="shared" si="72"/>
        <v>2.04396091</v>
      </c>
      <c r="AG172" s="78">
        <f t="shared" si="72"/>
        <v>0</v>
      </c>
      <c r="AH172" s="78">
        <f t="shared" si="72"/>
        <v>0</v>
      </c>
      <c r="AI172" s="78">
        <f t="shared" si="72"/>
        <v>0</v>
      </c>
      <c r="AJ172" s="78">
        <v>0</v>
      </c>
      <c r="AK172" s="76">
        <v>0</v>
      </c>
      <c r="AL172" s="76">
        <v>0</v>
      </c>
      <c r="AM172" s="76">
        <v>0</v>
      </c>
      <c r="AN172" s="76">
        <v>0</v>
      </c>
      <c r="AO172" s="78">
        <v>0</v>
      </c>
      <c r="AP172" s="76">
        <f t="shared" si="67"/>
        <v>0</v>
      </c>
      <c r="AQ172" s="76">
        <v>0</v>
      </c>
      <c r="AR172" s="76">
        <v>0</v>
      </c>
      <c r="AS172" s="76">
        <v>0</v>
      </c>
      <c r="AT172" s="78">
        <v>0</v>
      </c>
      <c r="AU172" s="76">
        <f t="shared" si="68"/>
        <v>0</v>
      </c>
      <c r="AV172" s="76">
        <v>0</v>
      </c>
      <c r="AW172" s="76">
        <v>0</v>
      </c>
      <c r="AX172" s="76">
        <v>0</v>
      </c>
      <c r="AY172" s="78">
        <v>2.04396091</v>
      </c>
      <c r="AZ172" s="76">
        <f t="shared" si="65"/>
        <v>2.04396091</v>
      </c>
      <c r="BA172" s="76">
        <v>0</v>
      </c>
      <c r="BB172" s="76">
        <v>0</v>
      </c>
      <c r="BC172" s="76">
        <v>0</v>
      </c>
      <c r="BD172" s="16"/>
      <c r="BT172" s="35"/>
    </row>
    <row r="173" spans="1:72" s="37" customFormat="1" ht="31.5" x14ac:dyDescent="0.3">
      <c r="A173" s="39" t="s">
        <v>176</v>
      </c>
      <c r="B173" s="40" t="s">
        <v>477</v>
      </c>
      <c r="C173" s="41" t="s">
        <v>478</v>
      </c>
      <c r="D173" s="78">
        <v>1.7419900608643981</v>
      </c>
      <c r="E173" s="78">
        <v>2.7114394800000001</v>
      </c>
      <c r="F173" s="78">
        <f t="shared" si="71"/>
        <v>2.7114394800000001</v>
      </c>
      <c r="G173" s="78">
        <f t="shared" si="71"/>
        <v>0</v>
      </c>
      <c r="H173" s="78">
        <f t="shared" si="71"/>
        <v>0</v>
      </c>
      <c r="I173" s="78">
        <f t="shared" si="71"/>
        <v>0</v>
      </c>
      <c r="J173" s="78">
        <v>0</v>
      </c>
      <c r="K173" s="78">
        <v>0</v>
      </c>
      <c r="L173" s="78">
        <v>0</v>
      </c>
      <c r="M173" s="78">
        <v>0</v>
      </c>
      <c r="N173" s="78">
        <f t="shared" si="60"/>
        <v>0</v>
      </c>
      <c r="O173" s="78">
        <v>2.67243948</v>
      </c>
      <c r="P173" s="78">
        <f t="shared" si="69"/>
        <v>2.67243948</v>
      </c>
      <c r="Q173" s="78">
        <v>0</v>
      </c>
      <c r="R173" s="78">
        <v>0</v>
      </c>
      <c r="S173" s="78">
        <f t="shared" si="70"/>
        <v>0</v>
      </c>
      <c r="T173" s="78">
        <v>0</v>
      </c>
      <c r="U173" s="78">
        <v>0</v>
      </c>
      <c r="V173" s="78">
        <v>0</v>
      </c>
      <c r="W173" s="78">
        <v>0</v>
      </c>
      <c r="X173" s="78">
        <f t="shared" si="62"/>
        <v>0</v>
      </c>
      <c r="Y173" s="78">
        <v>3.9E-2</v>
      </c>
      <c r="Z173" s="78">
        <f t="shared" si="64"/>
        <v>3.9E-2</v>
      </c>
      <c r="AA173" s="78">
        <v>0</v>
      </c>
      <c r="AB173" s="78">
        <v>0</v>
      </c>
      <c r="AC173" s="78">
        <v>0</v>
      </c>
      <c r="AD173" s="78">
        <v>3.01586876</v>
      </c>
      <c r="AE173" s="78">
        <v>1.1543454200000001</v>
      </c>
      <c r="AF173" s="78">
        <f t="shared" si="72"/>
        <v>1.1543454200000001</v>
      </c>
      <c r="AG173" s="78">
        <f t="shared" si="72"/>
        <v>0</v>
      </c>
      <c r="AH173" s="78">
        <f t="shared" si="72"/>
        <v>0</v>
      </c>
      <c r="AI173" s="78">
        <f t="shared" si="72"/>
        <v>0</v>
      </c>
      <c r="AJ173" s="78">
        <v>0</v>
      </c>
      <c r="AK173" s="76">
        <v>0</v>
      </c>
      <c r="AL173" s="76">
        <v>0</v>
      </c>
      <c r="AM173" s="76">
        <v>0</v>
      </c>
      <c r="AN173" s="76">
        <v>0</v>
      </c>
      <c r="AO173" s="78">
        <v>1.10434542</v>
      </c>
      <c r="AP173" s="76">
        <f t="shared" si="67"/>
        <v>1.10434542</v>
      </c>
      <c r="AQ173" s="76">
        <v>0</v>
      </c>
      <c r="AR173" s="76">
        <v>0</v>
      </c>
      <c r="AS173" s="76">
        <v>0</v>
      </c>
      <c r="AT173" s="78">
        <v>0</v>
      </c>
      <c r="AU173" s="76">
        <f t="shared" si="68"/>
        <v>0</v>
      </c>
      <c r="AV173" s="76">
        <v>0</v>
      </c>
      <c r="AW173" s="76">
        <v>0</v>
      </c>
      <c r="AX173" s="76">
        <v>0</v>
      </c>
      <c r="AY173" s="78">
        <v>0.05</v>
      </c>
      <c r="AZ173" s="76">
        <f t="shared" si="65"/>
        <v>0.05</v>
      </c>
      <c r="BA173" s="76">
        <v>0</v>
      </c>
      <c r="BB173" s="76">
        <v>0</v>
      </c>
      <c r="BC173" s="76">
        <v>0</v>
      </c>
      <c r="BD173" s="16"/>
      <c r="BT173" s="35"/>
    </row>
    <row r="174" spans="1:72" s="37" customFormat="1" ht="31.5" x14ac:dyDescent="0.3">
      <c r="A174" s="39" t="s">
        <v>176</v>
      </c>
      <c r="B174" s="40" t="s">
        <v>479</v>
      </c>
      <c r="C174" s="41" t="s">
        <v>480</v>
      </c>
      <c r="D174" s="78">
        <v>8.2100048650741595</v>
      </c>
      <c r="E174" s="78">
        <v>2.92444492</v>
      </c>
      <c r="F174" s="78">
        <f t="shared" si="71"/>
        <v>2.92444492</v>
      </c>
      <c r="G174" s="78">
        <f t="shared" si="71"/>
        <v>0</v>
      </c>
      <c r="H174" s="78">
        <f t="shared" si="71"/>
        <v>0</v>
      </c>
      <c r="I174" s="78">
        <f t="shared" si="71"/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f t="shared" si="60"/>
        <v>0</v>
      </c>
      <c r="O174" s="78">
        <v>1.30488154</v>
      </c>
      <c r="P174" s="78">
        <f t="shared" si="69"/>
        <v>1.30488154</v>
      </c>
      <c r="Q174" s="78">
        <v>0</v>
      </c>
      <c r="R174" s="78">
        <v>0</v>
      </c>
      <c r="S174" s="78">
        <f t="shared" si="70"/>
        <v>0</v>
      </c>
      <c r="T174" s="78">
        <v>0</v>
      </c>
      <c r="U174" s="78">
        <v>0</v>
      </c>
      <c r="V174" s="78">
        <v>0</v>
      </c>
      <c r="W174" s="78">
        <v>0</v>
      </c>
      <c r="X174" s="78">
        <f t="shared" si="62"/>
        <v>0</v>
      </c>
      <c r="Y174" s="78">
        <v>1.61956338</v>
      </c>
      <c r="Z174" s="78">
        <f t="shared" si="64"/>
        <v>1.61956338</v>
      </c>
      <c r="AA174" s="78">
        <v>0</v>
      </c>
      <c r="AB174" s="78">
        <v>0</v>
      </c>
      <c r="AC174" s="78">
        <v>0</v>
      </c>
      <c r="AD174" s="78">
        <v>8.5837273700000001</v>
      </c>
      <c r="AE174" s="78">
        <v>2.0763633100000001</v>
      </c>
      <c r="AF174" s="78">
        <f t="shared" si="72"/>
        <v>2.0763633100000001</v>
      </c>
      <c r="AG174" s="78">
        <f t="shared" si="72"/>
        <v>0</v>
      </c>
      <c r="AH174" s="78">
        <f t="shared" si="72"/>
        <v>0</v>
      </c>
      <c r="AI174" s="78">
        <f t="shared" si="72"/>
        <v>0</v>
      </c>
      <c r="AJ174" s="78">
        <v>0</v>
      </c>
      <c r="AK174" s="76">
        <v>0</v>
      </c>
      <c r="AL174" s="76">
        <v>0</v>
      </c>
      <c r="AM174" s="76">
        <v>0</v>
      </c>
      <c r="AN174" s="76">
        <v>0</v>
      </c>
      <c r="AO174" s="78">
        <v>0</v>
      </c>
      <c r="AP174" s="76">
        <f t="shared" si="67"/>
        <v>0</v>
      </c>
      <c r="AQ174" s="76">
        <v>0</v>
      </c>
      <c r="AR174" s="76">
        <v>0</v>
      </c>
      <c r="AS174" s="76">
        <v>0</v>
      </c>
      <c r="AT174" s="78">
        <v>0</v>
      </c>
      <c r="AU174" s="76">
        <f t="shared" si="68"/>
        <v>0</v>
      </c>
      <c r="AV174" s="76">
        <v>0</v>
      </c>
      <c r="AW174" s="76">
        <v>0</v>
      </c>
      <c r="AX174" s="76">
        <v>0</v>
      </c>
      <c r="AY174" s="78">
        <v>2.0763633100000001</v>
      </c>
      <c r="AZ174" s="76">
        <f t="shared" si="65"/>
        <v>2.0763633100000001</v>
      </c>
      <c r="BA174" s="76">
        <v>0</v>
      </c>
      <c r="BB174" s="76">
        <v>0</v>
      </c>
      <c r="BC174" s="76">
        <v>0</v>
      </c>
      <c r="BD174" s="16"/>
      <c r="BT174" s="35"/>
    </row>
    <row r="175" spans="1:72" s="37" customFormat="1" ht="31.5" x14ac:dyDescent="0.3">
      <c r="A175" s="39" t="s">
        <v>176</v>
      </c>
      <c r="B175" s="40" t="s">
        <v>481</v>
      </c>
      <c r="C175" s="41" t="s">
        <v>482</v>
      </c>
      <c r="D175" s="78">
        <v>0.17023096571258356</v>
      </c>
      <c r="E175" s="78">
        <v>1.85900197</v>
      </c>
      <c r="F175" s="78">
        <f t="shared" si="71"/>
        <v>1.85900197</v>
      </c>
      <c r="G175" s="78">
        <f t="shared" si="71"/>
        <v>0</v>
      </c>
      <c r="H175" s="78">
        <f t="shared" si="71"/>
        <v>0</v>
      </c>
      <c r="I175" s="78">
        <f>N175+S175+X175+AC175</f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f t="shared" si="60"/>
        <v>0</v>
      </c>
      <c r="O175" s="78">
        <v>1.85900197</v>
      </c>
      <c r="P175" s="78">
        <f t="shared" si="69"/>
        <v>1.85900197</v>
      </c>
      <c r="Q175" s="78">
        <v>0</v>
      </c>
      <c r="R175" s="78">
        <v>0</v>
      </c>
      <c r="S175" s="78">
        <f t="shared" si="70"/>
        <v>0</v>
      </c>
      <c r="T175" s="78">
        <v>0</v>
      </c>
      <c r="U175" s="78">
        <v>0</v>
      </c>
      <c r="V175" s="78">
        <v>0</v>
      </c>
      <c r="W175" s="78">
        <v>0</v>
      </c>
      <c r="X175" s="78">
        <f t="shared" si="62"/>
        <v>0</v>
      </c>
      <c r="Y175" s="78">
        <v>0</v>
      </c>
      <c r="Z175" s="78">
        <f t="shared" si="64"/>
        <v>0</v>
      </c>
      <c r="AA175" s="78">
        <v>0</v>
      </c>
      <c r="AB175" s="78">
        <v>0</v>
      </c>
      <c r="AC175" s="78">
        <v>0</v>
      </c>
      <c r="AD175" s="78">
        <v>2.2442476900000008</v>
      </c>
      <c r="AE175" s="78">
        <v>0.53783773999999995</v>
      </c>
      <c r="AF175" s="78">
        <f t="shared" si="72"/>
        <v>0.53783773999999995</v>
      </c>
      <c r="AG175" s="78">
        <f t="shared" si="72"/>
        <v>0</v>
      </c>
      <c r="AH175" s="78">
        <f t="shared" si="72"/>
        <v>0</v>
      </c>
      <c r="AI175" s="78">
        <f t="shared" si="72"/>
        <v>0</v>
      </c>
      <c r="AJ175" s="78">
        <v>0</v>
      </c>
      <c r="AK175" s="76">
        <v>0</v>
      </c>
      <c r="AL175" s="76">
        <v>0</v>
      </c>
      <c r="AM175" s="76">
        <v>0</v>
      </c>
      <c r="AN175" s="76">
        <v>0</v>
      </c>
      <c r="AO175" s="78">
        <v>0.53783773999999995</v>
      </c>
      <c r="AP175" s="76">
        <f t="shared" si="67"/>
        <v>0.53783773999999995</v>
      </c>
      <c r="AQ175" s="76">
        <v>0</v>
      </c>
      <c r="AR175" s="76">
        <v>0</v>
      </c>
      <c r="AS175" s="76">
        <v>0</v>
      </c>
      <c r="AT175" s="78">
        <v>0</v>
      </c>
      <c r="AU175" s="76">
        <f t="shared" si="68"/>
        <v>0</v>
      </c>
      <c r="AV175" s="76">
        <v>0</v>
      </c>
      <c r="AW175" s="76">
        <v>0</v>
      </c>
      <c r="AX175" s="76">
        <v>0</v>
      </c>
      <c r="AY175" s="78">
        <v>0</v>
      </c>
      <c r="AZ175" s="76">
        <f t="shared" si="65"/>
        <v>0</v>
      </c>
      <c r="BA175" s="76">
        <v>0</v>
      </c>
      <c r="BB175" s="76">
        <v>0</v>
      </c>
      <c r="BC175" s="76">
        <v>0</v>
      </c>
      <c r="BD175" s="16"/>
      <c r="BT175" s="35"/>
    </row>
    <row r="176" spans="1:72" s="37" customFormat="1" ht="31.5" x14ac:dyDescent="0.3">
      <c r="A176" s="39" t="s">
        <v>176</v>
      </c>
      <c r="B176" s="40" t="s">
        <v>483</v>
      </c>
      <c r="C176" s="41" t="s">
        <v>484</v>
      </c>
      <c r="D176" s="78">
        <v>1.3106928828503341</v>
      </c>
      <c r="E176" s="78">
        <v>0.85825479000000005</v>
      </c>
      <c r="F176" s="78">
        <f t="shared" si="71"/>
        <v>0.85825479000000005</v>
      </c>
      <c r="G176" s="78">
        <f t="shared" si="71"/>
        <v>0</v>
      </c>
      <c r="H176" s="78">
        <f t="shared" si="71"/>
        <v>0</v>
      </c>
      <c r="I176" s="78">
        <f t="shared" si="71"/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f t="shared" si="60"/>
        <v>0</v>
      </c>
      <c r="O176" s="78">
        <v>0.24534832999999998</v>
      </c>
      <c r="P176" s="78">
        <f t="shared" si="69"/>
        <v>0.24534832999999998</v>
      </c>
      <c r="Q176" s="78">
        <v>0</v>
      </c>
      <c r="R176" s="78">
        <v>0</v>
      </c>
      <c r="S176" s="78">
        <f t="shared" si="70"/>
        <v>0</v>
      </c>
      <c r="T176" s="78">
        <v>0</v>
      </c>
      <c r="U176" s="78">
        <v>0</v>
      </c>
      <c r="V176" s="78">
        <v>0</v>
      </c>
      <c r="W176" s="78">
        <v>0</v>
      </c>
      <c r="X176" s="78">
        <f t="shared" si="62"/>
        <v>0</v>
      </c>
      <c r="Y176" s="78">
        <v>0.61290646000000004</v>
      </c>
      <c r="Z176" s="78">
        <f t="shared" si="64"/>
        <v>0.61290646000000004</v>
      </c>
      <c r="AA176" s="78">
        <v>0</v>
      </c>
      <c r="AB176" s="78">
        <v>0</v>
      </c>
      <c r="AC176" s="78">
        <v>0</v>
      </c>
      <c r="AD176" s="78">
        <v>1.7845003299999997</v>
      </c>
      <c r="AE176" s="78">
        <v>0.78577750999999996</v>
      </c>
      <c r="AF176" s="78">
        <f t="shared" si="72"/>
        <v>0.78577750999999996</v>
      </c>
      <c r="AG176" s="78">
        <f t="shared" si="72"/>
        <v>0</v>
      </c>
      <c r="AH176" s="78">
        <f t="shared" si="72"/>
        <v>0</v>
      </c>
      <c r="AI176" s="78">
        <f t="shared" si="72"/>
        <v>0</v>
      </c>
      <c r="AJ176" s="78">
        <v>0</v>
      </c>
      <c r="AK176" s="76">
        <v>0</v>
      </c>
      <c r="AL176" s="76">
        <v>0</v>
      </c>
      <c r="AM176" s="76">
        <v>0</v>
      </c>
      <c r="AN176" s="76">
        <v>0</v>
      </c>
      <c r="AO176" s="78">
        <v>0</v>
      </c>
      <c r="AP176" s="76">
        <f t="shared" si="67"/>
        <v>0</v>
      </c>
      <c r="AQ176" s="76">
        <v>0</v>
      </c>
      <c r="AR176" s="76">
        <v>0</v>
      </c>
      <c r="AS176" s="76">
        <v>0</v>
      </c>
      <c r="AT176" s="78">
        <v>0</v>
      </c>
      <c r="AU176" s="76">
        <f t="shared" si="68"/>
        <v>0</v>
      </c>
      <c r="AV176" s="76">
        <v>0</v>
      </c>
      <c r="AW176" s="76">
        <v>0</v>
      </c>
      <c r="AX176" s="76">
        <v>0</v>
      </c>
      <c r="AY176" s="78">
        <v>0.78577750999999996</v>
      </c>
      <c r="AZ176" s="76">
        <f t="shared" si="65"/>
        <v>0.78577750999999996</v>
      </c>
      <c r="BA176" s="76">
        <v>0</v>
      </c>
      <c r="BB176" s="76">
        <v>0</v>
      </c>
      <c r="BC176" s="76">
        <v>0</v>
      </c>
      <c r="BD176" s="16"/>
      <c r="BT176" s="35"/>
    </row>
    <row r="177" spans="1:72" s="37" customFormat="1" ht="31.5" x14ac:dyDescent="0.3">
      <c r="A177" s="39" t="s">
        <v>176</v>
      </c>
      <c r="B177" s="40" t="s">
        <v>485</v>
      </c>
      <c r="C177" s="41" t="s">
        <v>486</v>
      </c>
      <c r="D177" s="78">
        <v>1.2212153646117103</v>
      </c>
      <c r="E177" s="78">
        <v>6.6218594199999998</v>
      </c>
      <c r="F177" s="78">
        <f t="shared" si="71"/>
        <v>6.6218594199999998</v>
      </c>
      <c r="G177" s="78">
        <f t="shared" si="71"/>
        <v>0</v>
      </c>
      <c r="H177" s="78">
        <f t="shared" si="71"/>
        <v>0</v>
      </c>
      <c r="I177" s="78">
        <f t="shared" si="71"/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f t="shared" si="60"/>
        <v>0</v>
      </c>
      <c r="O177" s="78">
        <v>6.6218594199999998</v>
      </c>
      <c r="P177" s="78">
        <f t="shared" si="69"/>
        <v>6.6218594199999998</v>
      </c>
      <c r="Q177" s="78">
        <v>0</v>
      </c>
      <c r="R177" s="78">
        <v>0</v>
      </c>
      <c r="S177" s="78">
        <f t="shared" si="70"/>
        <v>0</v>
      </c>
      <c r="T177" s="78">
        <v>0</v>
      </c>
      <c r="U177" s="78">
        <v>0</v>
      </c>
      <c r="V177" s="78">
        <v>0</v>
      </c>
      <c r="W177" s="78">
        <v>0</v>
      </c>
      <c r="X177" s="78">
        <f t="shared" si="62"/>
        <v>0</v>
      </c>
      <c r="Y177" s="78">
        <v>0</v>
      </c>
      <c r="Z177" s="78">
        <f t="shared" si="64"/>
        <v>0</v>
      </c>
      <c r="AA177" s="78">
        <v>0</v>
      </c>
      <c r="AB177" s="78">
        <v>0</v>
      </c>
      <c r="AC177" s="78">
        <v>0</v>
      </c>
      <c r="AD177" s="78">
        <v>5.040259569999999</v>
      </c>
      <c r="AE177" s="78">
        <v>1.8915301099999999</v>
      </c>
      <c r="AF177" s="78">
        <f t="shared" si="72"/>
        <v>1.8915301099999999</v>
      </c>
      <c r="AG177" s="78">
        <f t="shared" si="72"/>
        <v>0</v>
      </c>
      <c r="AH177" s="78">
        <f t="shared" si="72"/>
        <v>0</v>
      </c>
      <c r="AI177" s="78">
        <f t="shared" si="72"/>
        <v>0</v>
      </c>
      <c r="AJ177" s="78">
        <v>0</v>
      </c>
      <c r="AK177" s="76">
        <v>0</v>
      </c>
      <c r="AL177" s="76">
        <v>0</v>
      </c>
      <c r="AM177" s="76">
        <v>0</v>
      </c>
      <c r="AN177" s="76">
        <v>0</v>
      </c>
      <c r="AO177" s="78">
        <v>0</v>
      </c>
      <c r="AP177" s="76">
        <f t="shared" si="67"/>
        <v>0</v>
      </c>
      <c r="AQ177" s="76">
        <v>0</v>
      </c>
      <c r="AR177" s="76">
        <v>0</v>
      </c>
      <c r="AS177" s="76">
        <v>0</v>
      </c>
      <c r="AT177" s="78">
        <v>0</v>
      </c>
      <c r="AU177" s="76">
        <f t="shared" si="68"/>
        <v>0</v>
      </c>
      <c r="AV177" s="76">
        <v>0</v>
      </c>
      <c r="AW177" s="76">
        <v>0</v>
      </c>
      <c r="AX177" s="76">
        <v>0</v>
      </c>
      <c r="AY177" s="78">
        <v>1.8915301099999999</v>
      </c>
      <c r="AZ177" s="76">
        <f t="shared" si="65"/>
        <v>1.8915301099999999</v>
      </c>
      <c r="BA177" s="76">
        <v>0</v>
      </c>
      <c r="BB177" s="76">
        <v>0</v>
      </c>
      <c r="BC177" s="76">
        <v>0</v>
      </c>
      <c r="BD177" s="16"/>
      <c r="BT177" s="35"/>
    </row>
    <row r="178" spans="1:72" s="37" customFormat="1" ht="31.5" x14ac:dyDescent="0.3">
      <c r="A178" s="39" t="s">
        <v>176</v>
      </c>
      <c r="B178" s="40" t="s">
        <v>487</v>
      </c>
      <c r="C178" s="41" t="s">
        <v>488</v>
      </c>
      <c r="D178" s="78">
        <v>0.21632213492240052</v>
      </c>
      <c r="E178" s="78">
        <v>2.1099076800000001</v>
      </c>
      <c r="F178" s="78">
        <f t="shared" si="71"/>
        <v>2.1099076800000001</v>
      </c>
      <c r="G178" s="78">
        <f t="shared" si="71"/>
        <v>0</v>
      </c>
      <c r="H178" s="78">
        <f t="shared" si="71"/>
        <v>0</v>
      </c>
      <c r="I178" s="78">
        <f t="shared" si="71"/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f t="shared" si="60"/>
        <v>0</v>
      </c>
      <c r="O178" s="78">
        <v>2.08161496</v>
      </c>
      <c r="P178" s="78">
        <f t="shared" si="69"/>
        <v>2.08161496</v>
      </c>
      <c r="Q178" s="78">
        <v>0</v>
      </c>
      <c r="R178" s="78">
        <v>0</v>
      </c>
      <c r="S178" s="78">
        <f t="shared" si="70"/>
        <v>0</v>
      </c>
      <c r="T178" s="78">
        <v>0</v>
      </c>
      <c r="U178" s="78">
        <v>0</v>
      </c>
      <c r="V178" s="78">
        <v>0</v>
      </c>
      <c r="W178" s="78">
        <v>0</v>
      </c>
      <c r="X178" s="78">
        <f t="shared" si="62"/>
        <v>0</v>
      </c>
      <c r="Y178" s="78">
        <v>2.829272E-2</v>
      </c>
      <c r="Z178" s="78">
        <f t="shared" si="64"/>
        <v>2.829272E-2</v>
      </c>
      <c r="AA178" s="78">
        <v>0</v>
      </c>
      <c r="AB178" s="78">
        <v>0</v>
      </c>
      <c r="AC178" s="78">
        <v>0</v>
      </c>
      <c r="AD178" s="78">
        <v>2.1475378500000009</v>
      </c>
      <c r="AE178" s="78">
        <v>0.80102833000000007</v>
      </c>
      <c r="AF178" s="78">
        <f t="shared" si="72"/>
        <v>0.80102833000000007</v>
      </c>
      <c r="AG178" s="78">
        <f t="shared" si="72"/>
        <v>0</v>
      </c>
      <c r="AH178" s="78">
        <f t="shared" si="72"/>
        <v>0</v>
      </c>
      <c r="AI178" s="78">
        <f t="shared" si="72"/>
        <v>0</v>
      </c>
      <c r="AJ178" s="78">
        <v>0</v>
      </c>
      <c r="AK178" s="76">
        <v>0</v>
      </c>
      <c r="AL178" s="76">
        <v>0</v>
      </c>
      <c r="AM178" s="76">
        <v>0</v>
      </c>
      <c r="AN178" s="76">
        <v>0</v>
      </c>
      <c r="AO178" s="78">
        <v>0.76475561000000003</v>
      </c>
      <c r="AP178" s="76">
        <f t="shared" si="67"/>
        <v>0.76475561000000003</v>
      </c>
      <c r="AQ178" s="76">
        <v>0</v>
      </c>
      <c r="AR178" s="76">
        <v>0</v>
      </c>
      <c r="AS178" s="76">
        <v>0</v>
      </c>
      <c r="AT178" s="78">
        <v>0</v>
      </c>
      <c r="AU178" s="76">
        <f t="shared" si="68"/>
        <v>0</v>
      </c>
      <c r="AV178" s="76">
        <v>0</v>
      </c>
      <c r="AW178" s="76">
        <v>0</v>
      </c>
      <c r="AX178" s="76">
        <v>0</v>
      </c>
      <c r="AY178" s="78">
        <v>3.6272720000000001E-2</v>
      </c>
      <c r="AZ178" s="76">
        <f t="shared" si="65"/>
        <v>3.6272720000000001E-2</v>
      </c>
      <c r="BA178" s="76">
        <v>0</v>
      </c>
      <c r="BB178" s="76">
        <v>0</v>
      </c>
      <c r="BC178" s="76">
        <v>0</v>
      </c>
      <c r="BD178" s="16"/>
      <c r="BT178" s="35"/>
    </row>
    <row r="179" spans="1:72" s="37" customFormat="1" ht="47.25" x14ac:dyDescent="0.3">
      <c r="A179" s="39" t="s">
        <v>176</v>
      </c>
      <c r="B179" s="40" t="s">
        <v>489</v>
      </c>
      <c r="C179" s="41" t="s">
        <v>490</v>
      </c>
      <c r="D179" s="78">
        <v>6.7056566960000001</v>
      </c>
      <c r="E179" s="78">
        <v>2.81967876</v>
      </c>
      <c r="F179" s="78">
        <f t="shared" si="71"/>
        <v>2.81967876</v>
      </c>
      <c r="G179" s="78">
        <f t="shared" si="71"/>
        <v>0</v>
      </c>
      <c r="H179" s="78">
        <f t="shared" si="71"/>
        <v>0</v>
      </c>
      <c r="I179" s="78">
        <f t="shared" si="71"/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f t="shared" si="60"/>
        <v>0</v>
      </c>
      <c r="O179" s="78">
        <v>1.95683198</v>
      </c>
      <c r="P179" s="78">
        <f t="shared" si="69"/>
        <v>1.95683198</v>
      </c>
      <c r="Q179" s="78">
        <v>0</v>
      </c>
      <c r="R179" s="78">
        <v>0</v>
      </c>
      <c r="S179" s="78">
        <f t="shared" si="70"/>
        <v>0</v>
      </c>
      <c r="T179" s="78">
        <v>0</v>
      </c>
      <c r="U179" s="78">
        <v>0</v>
      </c>
      <c r="V179" s="78">
        <v>0</v>
      </c>
      <c r="W179" s="78">
        <v>0</v>
      </c>
      <c r="X179" s="78">
        <f t="shared" si="62"/>
        <v>0</v>
      </c>
      <c r="Y179" s="78">
        <v>0.86284678000000004</v>
      </c>
      <c r="Z179" s="78">
        <f t="shared" si="64"/>
        <v>0.86284678000000004</v>
      </c>
      <c r="AA179" s="78">
        <v>0</v>
      </c>
      <c r="AB179" s="78">
        <v>0</v>
      </c>
      <c r="AC179" s="78">
        <v>0</v>
      </c>
      <c r="AD179" s="78">
        <v>2.8308891300000001</v>
      </c>
      <c r="AE179" s="78">
        <v>1.10621382</v>
      </c>
      <c r="AF179" s="78">
        <f t="shared" si="72"/>
        <v>1.10621382</v>
      </c>
      <c r="AG179" s="78">
        <f t="shared" si="72"/>
        <v>0</v>
      </c>
      <c r="AH179" s="78">
        <f t="shared" si="72"/>
        <v>0</v>
      </c>
      <c r="AI179" s="78">
        <f t="shared" si="72"/>
        <v>0</v>
      </c>
      <c r="AJ179" s="78">
        <v>0</v>
      </c>
      <c r="AK179" s="76">
        <v>0</v>
      </c>
      <c r="AL179" s="76">
        <v>0</v>
      </c>
      <c r="AM179" s="76">
        <v>0</v>
      </c>
      <c r="AN179" s="76">
        <v>0</v>
      </c>
      <c r="AO179" s="78">
        <v>0</v>
      </c>
      <c r="AP179" s="76">
        <f t="shared" si="67"/>
        <v>0</v>
      </c>
      <c r="AQ179" s="76">
        <v>0</v>
      </c>
      <c r="AR179" s="76">
        <v>0</v>
      </c>
      <c r="AS179" s="76">
        <v>0</v>
      </c>
      <c r="AT179" s="78">
        <v>0</v>
      </c>
      <c r="AU179" s="76">
        <f t="shared" si="68"/>
        <v>0</v>
      </c>
      <c r="AV179" s="76">
        <v>0</v>
      </c>
      <c r="AW179" s="76">
        <v>0</v>
      </c>
      <c r="AX179" s="76">
        <v>0</v>
      </c>
      <c r="AY179" s="78">
        <v>1.10621382</v>
      </c>
      <c r="AZ179" s="76">
        <f t="shared" si="65"/>
        <v>1.10621382</v>
      </c>
      <c r="BA179" s="76">
        <v>0</v>
      </c>
      <c r="BB179" s="76">
        <v>0</v>
      </c>
      <c r="BC179" s="76">
        <v>0</v>
      </c>
      <c r="BD179" s="16"/>
      <c r="BT179" s="35"/>
    </row>
    <row r="180" spans="1:72" s="37" customFormat="1" ht="31.5" x14ac:dyDescent="0.3">
      <c r="A180" s="39" t="s">
        <v>176</v>
      </c>
      <c r="B180" s="40" t="s">
        <v>491</v>
      </c>
      <c r="C180" s="41" t="s">
        <v>492</v>
      </c>
      <c r="D180" s="78">
        <v>3.6623127740000001</v>
      </c>
      <c r="E180" s="78">
        <v>1.3171351499999999</v>
      </c>
      <c r="F180" s="78">
        <f t="shared" si="71"/>
        <v>1.3171351499999999</v>
      </c>
      <c r="G180" s="78">
        <f t="shared" si="71"/>
        <v>0</v>
      </c>
      <c r="H180" s="78">
        <f t="shared" si="71"/>
        <v>0</v>
      </c>
      <c r="I180" s="78">
        <f t="shared" si="71"/>
        <v>0</v>
      </c>
      <c r="J180" s="78">
        <v>0</v>
      </c>
      <c r="K180" s="78">
        <v>0</v>
      </c>
      <c r="L180" s="78">
        <v>0</v>
      </c>
      <c r="M180" s="78">
        <v>0</v>
      </c>
      <c r="N180" s="78">
        <f t="shared" si="60"/>
        <v>0</v>
      </c>
      <c r="O180" s="78">
        <v>1.3171351499999999</v>
      </c>
      <c r="P180" s="78">
        <f t="shared" si="69"/>
        <v>1.3171351499999999</v>
      </c>
      <c r="Q180" s="78">
        <v>0</v>
      </c>
      <c r="R180" s="78">
        <v>0</v>
      </c>
      <c r="S180" s="78">
        <f t="shared" si="70"/>
        <v>0</v>
      </c>
      <c r="T180" s="78">
        <v>0</v>
      </c>
      <c r="U180" s="78">
        <v>0</v>
      </c>
      <c r="V180" s="78">
        <v>0</v>
      </c>
      <c r="W180" s="78">
        <v>0</v>
      </c>
      <c r="X180" s="78">
        <f t="shared" si="62"/>
        <v>0</v>
      </c>
      <c r="Y180" s="78">
        <v>0</v>
      </c>
      <c r="Z180" s="78">
        <f t="shared" si="64"/>
        <v>0</v>
      </c>
      <c r="AA180" s="78">
        <v>0</v>
      </c>
      <c r="AB180" s="78">
        <v>0</v>
      </c>
      <c r="AC180" s="78">
        <v>0</v>
      </c>
      <c r="AD180" s="78">
        <v>1.8523110200000001</v>
      </c>
      <c r="AE180" s="78">
        <v>0.68717381000000011</v>
      </c>
      <c r="AF180" s="78">
        <f t="shared" si="72"/>
        <v>0.68717381000000011</v>
      </c>
      <c r="AG180" s="78">
        <f t="shared" si="72"/>
        <v>0</v>
      </c>
      <c r="AH180" s="78">
        <f t="shared" si="72"/>
        <v>0</v>
      </c>
      <c r="AI180" s="78">
        <f t="shared" si="72"/>
        <v>0</v>
      </c>
      <c r="AJ180" s="78">
        <v>0</v>
      </c>
      <c r="AK180" s="76">
        <v>0</v>
      </c>
      <c r="AL180" s="76">
        <v>0</v>
      </c>
      <c r="AM180" s="76">
        <v>0</v>
      </c>
      <c r="AN180" s="76">
        <v>0</v>
      </c>
      <c r="AO180" s="78">
        <v>0.68717381000000011</v>
      </c>
      <c r="AP180" s="76">
        <f t="shared" si="67"/>
        <v>0.68717381000000011</v>
      </c>
      <c r="AQ180" s="76">
        <v>0</v>
      </c>
      <c r="AR180" s="76">
        <v>0</v>
      </c>
      <c r="AS180" s="76">
        <v>0</v>
      </c>
      <c r="AT180" s="78">
        <v>0</v>
      </c>
      <c r="AU180" s="76">
        <f t="shared" si="68"/>
        <v>0</v>
      </c>
      <c r="AV180" s="76">
        <v>0</v>
      </c>
      <c r="AW180" s="76">
        <v>0</v>
      </c>
      <c r="AX180" s="76">
        <v>0</v>
      </c>
      <c r="AY180" s="78">
        <v>0</v>
      </c>
      <c r="AZ180" s="76">
        <f t="shared" si="65"/>
        <v>0</v>
      </c>
      <c r="BA180" s="76">
        <v>0</v>
      </c>
      <c r="BB180" s="76">
        <v>0</v>
      </c>
      <c r="BC180" s="76">
        <v>0</v>
      </c>
      <c r="BD180" s="16"/>
      <c r="BT180" s="35"/>
    </row>
    <row r="181" spans="1:72" s="37" customFormat="1" ht="31.5" x14ac:dyDescent="0.3">
      <c r="A181" s="39" t="s">
        <v>176</v>
      </c>
      <c r="B181" s="40" t="s">
        <v>493</v>
      </c>
      <c r="C181" s="41" t="s">
        <v>494</v>
      </c>
      <c r="D181" s="78">
        <v>1.4105328500000001</v>
      </c>
      <c r="E181" s="78">
        <v>0.35927043000000003</v>
      </c>
      <c r="F181" s="78">
        <f t="shared" si="71"/>
        <v>0.35927043000000003</v>
      </c>
      <c r="G181" s="78">
        <f t="shared" si="71"/>
        <v>0</v>
      </c>
      <c r="H181" s="78">
        <f t="shared" si="71"/>
        <v>0</v>
      </c>
      <c r="I181" s="78">
        <f t="shared" si="71"/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f t="shared" si="60"/>
        <v>0</v>
      </c>
      <c r="O181" s="78">
        <v>0.14165865</v>
      </c>
      <c r="P181" s="78">
        <f t="shared" si="69"/>
        <v>0.14165865</v>
      </c>
      <c r="Q181" s="78">
        <v>0</v>
      </c>
      <c r="R181" s="78">
        <v>0</v>
      </c>
      <c r="S181" s="78">
        <f t="shared" si="70"/>
        <v>0</v>
      </c>
      <c r="T181" s="78">
        <v>0</v>
      </c>
      <c r="U181" s="78">
        <v>0</v>
      </c>
      <c r="V181" s="78">
        <v>0</v>
      </c>
      <c r="W181" s="78">
        <v>0</v>
      </c>
      <c r="X181" s="78">
        <f t="shared" si="62"/>
        <v>0</v>
      </c>
      <c r="Y181" s="78">
        <v>0.21761178</v>
      </c>
      <c r="Z181" s="78">
        <f t="shared" si="64"/>
        <v>0.21761178</v>
      </c>
      <c r="AA181" s="78">
        <v>0</v>
      </c>
      <c r="AB181" s="78">
        <v>0</v>
      </c>
      <c r="AC181" s="78">
        <v>0</v>
      </c>
      <c r="AD181" s="78">
        <v>0.82676410000000011</v>
      </c>
      <c r="AE181" s="78">
        <v>0.27898946999999996</v>
      </c>
      <c r="AF181" s="78">
        <f t="shared" si="72"/>
        <v>0.27898946999999996</v>
      </c>
      <c r="AG181" s="78">
        <f t="shared" si="72"/>
        <v>0</v>
      </c>
      <c r="AH181" s="78">
        <f t="shared" si="72"/>
        <v>0</v>
      </c>
      <c r="AI181" s="78">
        <f t="shared" si="72"/>
        <v>0</v>
      </c>
      <c r="AJ181" s="78">
        <v>0</v>
      </c>
      <c r="AK181" s="76">
        <v>0</v>
      </c>
      <c r="AL181" s="76">
        <v>0</v>
      </c>
      <c r="AM181" s="76">
        <v>0</v>
      </c>
      <c r="AN181" s="76">
        <v>0</v>
      </c>
      <c r="AO181" s="78">
        <v>0</v>
      </c>
      <c r="AP181" s="76">
        <f t="shared" si="67"/>
        <v>0</v>
      </c>
      <c r="AQ181" s="76">
        <v>0</v>
      </c>
      <c r="AR181" s="76">
        <v>0</v>
      </c>
      <c r="AS181" s="76">
        <v>0</v>
      </c>
      <c r="AT181" s="78">
        <v>0</v>
      </c>
      <c r="AU181" s="76">
        <f t="shared" si="68"/>
        <v>0</v>
      </c>
      <c r="AV181" s="76">
        <v>0</v>
      </c>
      <c r="AW181" s="76">
        <v>0</v>
      </c>
      <c r="AX181" s="76">
        <v>0</v>
      </c>
      <c r="AY181" s="78">
        <v>0.27898946999999996</v>
      </c>
      <c r="AZ181" s="76">
        <f t="shared" si="65"/>
        <v>0.27898946999999996</v>
      </c>
      <c r="BA181" s="76">
        <v>0</v>
      </c>
      <c r="BB181" s="76">
        <v>0</v>
      </c>
      <c r="BC181" s="76">
        <v>0</v>
      </c>
      <c r="BD181" s="16"/>
      <c r="BT181" s="35"/>
    </row>
    <row r="182" spans="1:72" s="37" customFormat="1" ht="31.5" x14ac:dyDescent="0.3">
      <c r="A182" s="39" t="s">
        <v>176</v>
      </c>
      <c r="B182" s="40" t="s">
        <v>495</v>
      </c>
      <c r="C182" s="41" t="s">
        <v>496</v>
      </c>
      <c r="D182" s="78">
        <v>3.3151349399999996</v>
      </c>
      <c r="E182" s="78">
        <v>1.21557709</v>
      </c>
      <c r="F182" s="78">
        <f t="shared" si="71"/>
        <v>1.21557709</v>
      </c>
      <c r="G182" s="78">
        <f t="shared" si="71"/>
        <v>0</v>
      </c>
      <c r="H182" s="78">
        <f t="shared" si="71"/>
        <v>0</v>
      </c>
      <c r="I182" s="78">
        <f t="shared" si="71"/>
        <v>0</v>
      </c>
      <c r="J182" s="78">
        <v>0</v>
      </c>
      <c r="K182" s="78">
        <v>0</v>
      </c>
      <c r="L182" s="78">
        <v>0</v>
      </c>
      <c r="M182" s="78">
        <v>0</v>
      </c>
      <c r="N182" s="78">
        <f t="shared" si="60"/>
        <v>0</v>
      </c>
      <c r="O182" s="78">
        <v>1.21557709</v>
      </c>
      <c r="P182" s="78">
        <f t="shared" si="69"/>
        <v>1.21557709</v>
      </c>
      <c r="Q182" s="78">
        <v>0</v>
      </c>
      <c r="R182" s="78">
        <v>0</v>
      </c>
      <c r="S182" s="78">
        <f t="shared" si="70"/>
        <v>0</v>
      </c>
      <c r="T182" s="78">
        <v>0</v>
      </c>
      <c r="U182" s="78">
        <v>0</v>
      </c>
      <c r="V182" s="78">
        <v>0</v>
      </c>
      <c r="W182" s="78">
        <v>0</v>
      </c>
      <c r="X182" s="78">
        <f t="shared" si="62"/>
        <v>0</v>
      </c>
      <c r="Y182" s="78">
        <v>0</v>
      </c>
      <c r="Z182" s="78">
        <f t="shared" si="64"/>
        <v>0</v>
      </c>
      <c r="AA182" s="78">
        <v>0</v>
      </c>
      <c r="AB182" s="78">
        <v>0</v>
      </c>
      <c r="AC182" s="78">
        <v>0</v>
      </c>
      <c r="AD182" s="78">
        <v>1.6239926999999998</v>
      </c>
      <c r="AE182" s="78">
        <v>0.63186801999999997</v>
      </c>
      <c r="AF182" s="78">
        <f t="shared" si="72"/>
        <v>0.63186801999999997</v>
      </c>
      <c r="AG182" s="78">
        <f t="shared" si="72"/>
        <v>0</v>
      </c>
      <c r="AH182" s="78">
        <f t="shared" si="72"/>
        <v>0</v>
      </c>
      <c r="AI182" s="78">
        <f t="shared" si="72"/>
        <v>0</v>
      </c>
      <c r="AJ182" s="78">
        <v>0</v>
      </c>
      <c r="AK182" s="76">
        <v>0</v>
      </c>
      <c r="AL182" s="76">
        <v>0</v>
      </c>
      <c r="AM182" s="76">
        <v>0</v>
      </c>
      <c r="AN182" s="76">
        <v>0</v>
      </c>
      <c r="AO182" s="78">
        <v>0.63186801999999997</v>
      </c>
      <c r="AP182" s="76">
        <f t="shared" si="67"/>
        <v>0.63186801999999997</v>
      </c>
      <c r="AQ182" s="76">
        <v>0</v>
      </c>
      <c r="AR182" s="76">
        <v>0</v>
      </c>
      <c r="AS182" s="76">
        <v>0</v>
      </c>
      <c r="AT182" s="78">
        <v>0</v>
      </c>
      <c r="AU182" s="76">
        <f t="shared" si="68"/>
        <v>0</v>
      </c>
      <c r="AV182" s="76">
        <v>0</v>
      </c>
      <c r="AW182" s="76">
        <v>0</v>
      </c>
      <c r="AX182" s="76">
        <v>0</v>
      </c>
      <c r="AY182" s="78">
        <v>0</v>
      </c>
      <c r="AZ182" s="76">
        <f>AY182</f>
        <v>0</v>
      </c>
      <c r="BA182" s="76">
        <v>0</v>
      </c>
      <c r="BB182" s="76">
        <v>0</v>
      </c>
      <c r="BC182" s="76">
        <v>0</v>
      </c>
      <c r="BD182" s="16"/>
      <c r="BT182" s="35"/>
    </row>
    <row r="183" spans="1:72" s="37" customFormat="1" ht="47.25" x14ac:dyDescent="0.3">
      <c r="A183" s="39" t="s">
        <v>176</v>
      </c>
      <c r="B183" s="40" t="s">
        <v>497</v>
      </c>
      <c r="C183" s="41" t="s">
        <v>498</v>
      </c>
      <c r="D183" s="78">
        <v>1.0228210059999998</v>
      </c>
      <c r="E183" s="78">
        <v>0.21908480000000002</v>
      </c>
      <c r="F183" s="78">
        <f t="shared" si="71"/>
        <v>0.21908480000000002</v>
      </c>
      <c r="G183" s="78">
        <f t="shared" si="71"/>
        <v>0</v>
      </c>
      <c r="H183" s="78">
        <f t="shared" si="71"/>
        <v>0</v>
      </c>
      <c r="I183" s="78">
        <f t="shared" si="71"/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f t="shared" si="60"/>
        <v>0</v>
      </c>
      <c r="O183" s="78">
        <v>5.8135430000000002E-2</v>
      </c>
      <c r="P183" s="78">
        <f t="shared" si="69"/>
        <v>5.8135430000000002E-2</v>
      </c>
      <c r="Q183" s="78">
        <v>0</v>
      </c>
      <c r="R183" s="78">
        <v>0</v>
      </c>
      <c r="S183" s="78">
        <f t="shared" si="70"/>
        <v>0</v>
      </c>
      <c r="T183" s="78">
        <v>0</v>
      </c>
      <c r="U183" s="78">
        <v>0</v>
      </c>
      <c r="V183" s="78">
        <v>0</v>
      </c>
      <c r="W183" s="78">
        <v>0</v>
      </c>
      <c r="X183" s="78">
        <f t="shared" si="62"/>
        <v>0</v>
      </c>
      <c r="Y183" s="78">
        <v>0.16094937000000001</v>
      </c>
      <c r="Z183" s="78">
        <f t="shared" si="64"/>
        <v>0.16094937000000001</v>
      </c>
      <c r="AA183" s="78">
        <v>0</v>
      </c>
      <c r="AB183" s="78">
        <v>0</v>
      </c>
      <c r="AC183" s="78">
        <v>0</v>
      </c>
      <c r="AD183" s="78">
        <v>0.65262637999999984</v>
      </c>
      <c r="AE183" s="78">
        <v>0.20634535000000001</v>
      </c>
      <c r="AF183" s="78">
        <f t="shared" si="72"/>
        <v>0.20634535000000001</v>
      </c>
      <c r="AG183" s="78">
        <f t="shared" si="72"/>
        <v>0</v>
      </c>
      <c r="AH183" s="78">
        <f t="shared" si="72"/>
        <v>0</v>
      </c>
      <c r="AI183" s="78">
        <f t="shared" si="72"/>
        <v>0</v>
      </c>
      <c r="AJ183" s="78">
        <v>0</v>
      </c>
      <c r="AK183" s="76">
        <v>0</v>
      </c>
      <c r="AL183" s="76">
        <v>0</v>
      </c>
      <c r="AM183" s="76">
        <v>0</v>
      </c>
      <c r="AN183" s="76">
        <v>0</v>
      </c>
      <c r="AO183" s="78">
        <v>0</v>
      </c>
      <c r="AP183" s="76">
        <f t="shared" si="67"/>
        <v>0</v>
      </c>
      <c r="AQ183" s="76">
        <v>0</v>
      </c>
      <c r="AR183" s="76">
        <v>0</v>
      </c>
      <c r="AS183" s="76">
        <v>0</v>
      </c>
      <c r="AT183" s="78">
        <v>0</v>
      </c>
      <c r="AU183" s="76">
        <f t="shared" si="68"/>
        <v>0</v>
      </c>
      <c r="AV183" s="76">
        <v>0</v>
      </c>
      <c r="AW183" s="76">
        <v>0</v>
      </c>
      <c r="AX183" s="76">
        <v>0</v>
      </c>
      <c r="AY183" s="78">
        <v>0.20634535000000001</v>
      </c>
      <c r="AZ183" s="76">
        <f t="shared" si="65"/>
        <v>0.20634535000000001</v>
      </c>
      <c r="BA183" s="76">
        <v>0</v>
      </c>
      <c r="BB183" s="76">
        <v>0</v>
      </c>
      <c r="BC183" s="76">
        <v>0</v>
      </c>
      <c r="BD183" s="16"/>
      <c r="BT183" s="35"/>
    </row>
    <row r="184" spans="1:72" s="37" customFormat="1" ht="31.5" x14ac:dyDescent="0.3">
      <c r="A184" s="39" t="s">
        <v>176</v>
      </c>
      <c r="B184" s="40" t="s">
        <v>499</v>
      </c>
      <c r="C184" s="41" t="s">
        <v>500</v>
      </c>
      <c r="D184" s="78">
        <v>2.799333834</v>
      </c>
      <c r="E184" s="78">
        <v>0.94652043999999991</v>
      </c>
      <c r="F184" s="78">
        <f t="shared" si="71"/>
        <v>0.94652043999999991</v>
      </c>
      <c r="G184" s="78">
        <f t="shared" si="71"/>
        <v>0</v>
      </c>
      <c r="H184" s="78">
        <f t="shared" si="71"/>
        <v>0</v>
      </c>
      <c r="I184" s="78">
        <f t="shared" si="71"/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f t="shared" si="60"/>
        <v>0</v>
      </c>
      <c r="O184" s="78">
        <v>0.94652043999999991</v>
      </c>
      <c r="P184" s="78">
        <f t="shared" si="69"/>
        <v>0.94652043999999991</v>
      </c>
      <c r="Q184" s="78">
        <v>0</v>
      </c>
      <c r="R184" s="78">
        <v>0</v>
      </c>
      <c r="S184" s="78">
        <f t="shared" si="70"/>
        <v>0</v>
      </c>
      <c r="T184" s="78">
        <v>0</v>
      </c>
      <c r="U184" s="78">
        <v>0</v>
      </c>
      <c r="V184" s="78">
        <v>0</v>
      </c>
      <c r="W184" s="78">
        <v>0</v>
      </c>
      <c r="X184" s="78">
        <f t="shared" si="62"/>
        <v>0</v>
      </c>
      <c r="Y184" s="78">
        <v>0</v>
      </c>
      <c r="Z184" s="78">
        <f t="shared" si="64"/>
        <v>0</v>
      </c>
      <c r="AA184" s="78">
        <v>0</v>
      </c>
      <c r="AB184" s="78">
        <v>0</v>
      </c>
      <c r="AC184" s="78">
        <v>0</v>
      </c>
      <c r="AD184" s="78">
        <v>1.0908401700000001</v>
      </c>
      <c r="AE184" s="78">
        <v>0.33727377000000003</v>
      </c>
      <c r="AF184" s="78">
        <f t="shared" si="72"/>
        <v>0.33727377000000003</v>
      </c>
      <c r="AG184" s="78">
        <f t="shared" si="72"/>
        <v>0</v>
      </c>
      <c r="AH184" s="78">
        <f t="shared" si="72"/>
        <v>0</v>
      </c>
      <c r="AI184" s="78">
        <f t="shared" si="72"/>
        <v>0</v>
      </c>
      <c r="AJ184" s="78">
        <v>0</v>
      </c>
      <c r="AK184" s="76">
        <v>0</v>
      </c>
      <c r="AL184" s="76">
        <v>0</v>
      </c>
      <c r="AM184" s="76">
        <v>0</v>
      </c>
      <c r="AN184" s="76">
        <v>0</v>
      </c>
      <c r="AO184" s="78">
        <v>0.33727377000000003</v>
      </c>
      <c r="AP184" s="76">
        <f t="shared" si="67"/>
        <v>0.33727377000000003</v>
      </c>
      <c r="AQ184" s="76">
        <v>0</v>
      </c>
      <c r="AR184" s="76">
        <v>0</v>
      </c>
      <c r="AS184" s="76">
        <v>0</v>
      </c>
      <c r="AT184" s="78">
        <v>0</v>
      </c>
      <c r="AU184" s="76">
        <f t="shared" si="68"/>
        <v>0</v>
      </c>
      <c r="AV184" s="76">
        <v>0</v>
      </c>
      <c r="AW184" s="76">
        <v>0</v>
      </c>
      <c r="AX184" s="76">
        <v>0</v>
      </c>
      <c r="AY184" s="78">
        <v>0</v>
      </c>
      <c r="AZ184" s="76">
        <f t="shared" si="65"/>
        <v>0</v>
      </c>
      <c r="BA184" s="76">
        <v>0</v>
      </c>
      <c r="BB184" s="76">
        <v>0</v>
      </c>
      <c r="BC184" s="76">
        <v>0</v>
      </c>
      <c r="BD184" s="16"/>
      <c r="BT184" s="35"/>
    </row>
    <row r="185" spans="1:72" s="37" customFormat="1" ht="31.5" x14ac:dyDescent="0.3">
      <c r="A185" s="39" t="s">
        <v>176</v>
      </c>
      <c r="B185" s="40" t="s">
        <v>501</v>
      </c>
      <c r="C185" s="41" t="s">
        <v>502</v>
      </c>
      <c r="D185" s="78">
        <v>2.7420201839999998</v>
      </c>
      <c r="E185" s="78">
        <v>0.95286802999999998</v>
      </c>
      <c r="F185" s="78">
        <f t="shared" si="71"/>
        <v>0.95286802999999998</v>
      </c>
      <c r="G185" s="78">
        <f t="shared" si="71"/>
        <v>0</v>
      </c>
      <c r="H185" s="78">
        <f t="shared" si="71"/>
        <v>0</v>
      </c>
      <c r="I185" s="78">
        <f t="shared" si="71"/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f t="shared" si="60"/>
        <v>0</v>
      </c>
      <c r="O185" s="78">
        <v>0.95286802999999998</v>
      </c>
      <c r="P185" s="78">
        <f t="shared" si="69"/>
        <v>0.95286802999999998</v>
      </c>
      <c r="Q185" s="78">
        <v>0</v>
      </c>
      <c r="R185" s="78">
        <v>0</v>
      </c>
      <c r="S185" s="78">
        <f t="shared" si="70"/>
        <v>0</v>
      </c>
      <c r="T185" s="78">
        <v>0</v>
      </c>
      <c r="U185" s="78">
        <v>0</v>
      </c>
      <c r="V185" s="78">
        <v>0</v>
      </c>
      <c r="W185" s="78">
        <v>0</v>
      </c>
      <c r="X185" s="78">
        <f t="shared" si="62"/>
        <v>0</v>
      </c>
      <c r="Y185" s="78">
        <v>0</v>
      </c>
      <c r="Z185" s="78">
        <f t="shared" si="64"/>
        <v>0</v>
      </c>
      <c r="AA185" s="78">
        <v>0</v>
      </c>
      <c r="AB185" s="78">
        <v>0</v>
      </c>
      <c r="AC185" s="78">
        <v>0</v>
      </c>
      <c r="AD185" s="78">
        <v>1.09727672</v>
      </c>
      <c r="AE185" s="78">
        <v>0.36985498999999999</v>
      </c>
      <c r="AF185" s="78">
        <f t="shared" si="72"/>
        <v>0.36985498999999999</v>
      </c>
      <c r="AG185" s="78">
        <f t="shared" si="72"/>
        <v>0</v>
      </c>
      <c r="AH185" s="78">
        <f t="shared" si="72"/>
        <v>0</v>
      </c>
      <c r="AI185" s="78">
        <f t="shared" si="72"/>
        <v>0</v>
      </c>
      <c r="AJ185" s="78">
        <v>0</v>
      </c>
      <c r="AK185" s="76">
        <v>0</v>
      </c>
      <c r="AL185" s="76">
        <v>0</v>
      </c>
      <c r="AM185" s="76">
        <v>0</v>
      </c>
      <c r="AN185" s="76">
        <v>0</v>
      </c>
      <c r="AO185" s="78">
        <v>0.36985498999999999</v>
      </c>
      <c r="AP185" s="76">
        <f t="shared" si="67"/>
        <v>0.36985498999999999</v>
      </c>
      <c r="AQ185" s="76">
        <v>0</v>
      </c>
      <c r="AR185" s="76">
        <v>0</v>
      </c>
      <c r="AS185" s="76">
        <v>0</v>
      </c>
      <c r="AT185" s="78">
        <v>0</v>
      </c>
      <c r="AU185" s="76">
        <f t="shared" si="68"/>
        <v>0</v>
      </c>
      <c r="AV185" s="76">
        <v>0</v>
      </c>
      <c r="AW185" s="76">
        <v>0</v>
      </c>
      <c r="AX185" s="76">
        <v>0</v>
      </c>
      <c r="AY185" s="78">
        <v>0</v>
      </c>
      <c r="AZ185" s="76">
        <f t="shared" si="65"/>
        <v>0</v>
      </c>
      <c r="BA185" s="76">
        <v>0</v>
      </c>
      <c r="BB185" s="76">
        <v>0</v>
      </c>
      <c r="BC185" s="76">
        <v>0</v>
      </c>
      <c r="BD185" s="16"/>
      <c r="BT185" s="35"/>
    </row>
    <row r="186" spans="1:72" s="37" customFormat="1" ht="31.5" x14ac:dyDescent="0.3">
      <c r="A186" s="39" t="s">
        <v>176</v>
      </c>
      <c r="B186" s="40" t="s">
        <v>503</v>
      </c>
      <c r="C186" s="41" t="s">
        <v>504</v>
      </c>
      <c r="D186" s="78">
        <v>3.1413298039999997</v>
      </c>
      <c r="E186" s="78">
        <v>1.1233255</v>
      </c>
      <c r="F186" s="78">
        <f t="shared" si="71"/>
        <v>1.1233255</v>
      </c>
      <c r="G186" s="78">
        <f t="shared" si="71"/>
        <v>0</v>
      </c>
      <c r="H186" s="78">
        <f t="shared" si="71"/>
        <v>0</v>
      </c>
      <c r="I186" s="78">
        <f t="shared" si="71"/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f t="shared" si="60"/>
        <v>0</v>
      </c>
      <c r="O186" s="78">
        <v>1.1233255</v>
      </c>
      <c r="P186" s="78">
        <f t="shared" si="69"/>
        <v>1.1233255</v>
      </c>
      <c r="Q186" s="78">
        <v>0</v>
      </c>
      <c r="R186" s="78">
        <v>0</v>
      </c>
      <c r="S186" s="78">
        <f t="shared" si="70"/>
        <v>0</v>
      </c>
      <c r="T186" s="78">
        <v>0</v>
      </c>
      <c r="U186" s="78">
        <v>0</v>
      </c>
      <c r="V186" s="78">
        <v>0</v>
      </c>
      <c r="W186" s="78">
        <v>0</v>
      </c>
      <c r="X186" s="78">
        <f t="shared" si="62"/>
        <v>0</v>
      </c>
      <c r="Y186" s="78">
        <v>0</v>
      </c>
      <c r="Z186" s="78">
        <f t="shared" si="64"/>
        <v>0</v>
      </c>
      <c r="AA186" s="78">
        <v>0</v>
      </c>
      <c r="AB186" s="78">
        <v>0</v>
      </c>
      <c r="AC186" s="78">
        <v>0</v>
      </c>
      <c r="AD186" s="78">
        <v>1.3030112199999997</v>
      </c>
      <c r="AE186" s="78">
        <v>0.48217928999999998</v>
      </c>
      <c r="AF186" s="78">
        <f t="shared" si="72"/>
        <v>0.48217928999999998</v>
      </c>
      <c r="AG186" s="78">
        <f t="shared" si="72"/>
        <v>0</v>
      </c>
      <c r="AH186" s="78">
        <f t="shared" si="72"/>
        <v>0</v>
      </c>
      <c r="AI186" s="78">
        <f t="shared" si="72"/>
        <v>0</v>
      </c>
      <c r="AJ186" s="78">
        <v>0</v>
      </c>
      <c r="AK186" s="76">
        <v>0</v>
      </c>
      <c r="AL186" s="76">
        <v>0</v>
      </c>
      <c r="AM186" s="76">
        <v>0</v>
      </c>
      <c r="AN186" s="76">
        <v>0</v>
      </c>
      <c r="AO186" s="78">
        <v>0.48217928999999998</v>
      </c>
      <c r="AP186" s="76">
        <f t="shared" si="67"/>
        <v>0.48217928999999998</v>
      </c>
      <c r="AQ186" s="76">
        <v>0</v>
      </c>
      <c r="AR186" s="76">
        <v>0</v>
      </c>
      <c r="AS186" s="76">
        <v>0</v>
      </c>
      <c r="AT186" s="78">
        <v>0</v>
      </c>
      <c r="AU186" s="76">
        <f t="shared" si="68"/>
        <v>0</v>
      </c>
      <c r="AV186" s="76">
        <v>0</v>
      </c>
      <c r="AW186" s="76">
        <v>0</v>
      </c>
      <c r="AX186" s="76">
        <v>0</v>
      </c>
      <c r="AY186" s="78">
        <v>0</v>
      </c>
      <c r="AZ186" s="76">
        <f t="shared" si="65"/>
        <v>0</v>
      </c>
      <c r="BA186" s="76">
        <v>0</v>
      </c>
      <c r="BB186" s="76">
        <v>0</v>
      </c>
      <c r="BC186" s="76">
        <v>0</v>
      </c>
      <c r="BD186" s="16"/>
      <c r="BT186" s="35"/>
    </row>
    <row r="187" spans="1:72" s="37" customFormat="1" ht="31.5" x14ac:dyDescent="0.3">
      <c r="A187" s="39" t="s">
        <v>176</v>
      </c>
      <c r="B187" s="40" t="s">
        <v>505</v>
      </c>
      <c r="C187" s="41" t="s">
        <v>506</v>
      </c>
      <c r="D187" s="78">
        <v>3.6114032480000007</v>
      </c>
      <c r="E187" s="78">
        <v>1.2859400300000001</v>
      </c>
      <c r="F187" s="78">
        <f t="shared" si="71"/>
        <v>1.2859400300000001</v>
      </c>
      <c r="G187" s="78">
        <f t="shared" si="71"/>
        <v>0</v>
      </c>
      <c r="H187" s="78">
        <f t="shared" si="71"/>
        <v>0</v>
      </c>
      <c r="I187" s="78">
        <f t="shared" si="71"/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f t="shared" si="60"/>
        <v>0</v>
      </c>
      <c r="O187" s="78">
        <v>1.2859400300000001</v>
      </c>
      <c r="P187" s="78">
        <f t="shared" si="69"/>
        <v>1.2859400300000001</v>
      </c>
      <c r="Q187" s="78">
        <v>0</v>
      </c>
      <c r="R187" s="78">
        <v>0</v>
      </c>
      <c r="S187" s="78">
        <f t="shared" si="70"/>
        <v>0</v>
      </c>
      <c r="T187" s="78">
        <v>0</v>
      </c>
      <c r="U187" s="78">
        <v>0</v>
      </c>
      <c r="V187" s="78">
        <v>0</v>
      </c>
      <c r="W187" s="78">
        <v>0</v>
      </c>
      <c r="X187" s="78">
        <f t="shared" si="62"/>
        <v>0</v>
      </c>
      <c r="Y187" s="78">
        <v>0</v>
      </c>
      <c r="Z187" s="78">
        <f t="shared" si="64"/>
        <v>0</v>
      </c>
      <c r="AA187" s="78">
        <v>0</v>
      </c>
      <c r="AB187" s="78">
        <v>0</v>
      </c>
      <c r="AC187" s="78">
        <v>0</v>
      </c>
      <c r="AD187" s="78">
        <v>1.5864850399999999</v>
      </c>
      <c r="AE187" s="78">
        <v>0.59200193000000001</v>
      </c>
      <c r="AF187" s="78">
        <f t="shared" si="72"/>
        <v>0.59200193000000001</v>
      </c>
      <c r="AG187" s="78">
        <f t="shared" si="72"/>
        <v>0</v>
      </c>
      <c r="AH187" s="78">
        <f t="shared" si="72"/>
        <v>0</v>
      </c>
      <c r="AI187" s="78">
        <f t="shared" si="72"/>
        <v>0</v>
      </c>
      <c r="AJ187" s="78">
        <v>0</v>
      </c>
      <c r="AK187" s="76">
        <v>0</v>
      </c>
      <c r="AL187" s="76">
        <v>0</v>
      </c>
      <c r="AM187" s="76">
        <v>0</v>
      </c>
      <c r="AN187" s="76">
        <v>0</v>
      </c>
      <c r="AO187" s="78">
        <v>0.59200193000000001</v>
      </c>
      <c r="AP187" s="76">
        <f t="shared" si="67"/>
        <v>0.59200193000000001</v>
      </c>
      <c r="AQ187" s="76">
        <v>0</v>
      </c>
      <c r="AR187" s="76">
        <v>0</v>
      </c>
      <c r="AS187" s="76">
        <v>0</v>
      </c>
      <c r="AT187" s="78">
        <v>0</v>
      </c>
      <c r="AU187" s="76">
        <f t="shared" si="68"/>
        <v>0</v>
      </c>
      <c r="AV187" s="76">
        <v>0</v>
      </c>
      <c r="AW187" s="76">
        <v>0</v>
      </c>
      <c r="AX187" s="76">
        <v>0</v>
      </c>
      <c r="AY187" s="78">
        <v>0</v>
      </c>
      <c r="AZ187" s="76">
        <f t="shared" si="65"/>
        <v>0</v>
      </c>
      <c r="BA187" s="76">
        <v>0</v>
      </c>
      <c r="BB187" s="76">
        <v>0</v>
      </c>
      <c r="BC187" s="76">
        <v>0</v>
      </c>
      <c r="BD187" s="16"/>
      <c r="BT187" s="35"/>
    </row>
    <row r="188" spans="1:72" s="37" customFormat="1" ht="31.5" x14ac:dyDescent="0.3">
      <c r="A188" s="39" t="s">
        <v>176</v>
      </c>
      <c r="B188" s="40" t="s">
        <v>507</v>
      </c>
      <c r="C188" s="41" t="s">
        <v>508</v>
      </c>
      <c r="D188" s="78">
        <v>16.024827704</v>
      </c>
      <c r="E188" s="78">
        <v>5.87421199</v>
      </c>
      <c r="F188" s="78">
        <f t="shared" si="71"/>
        <v>5.87421199</v>
      </c>
      <c r="G188" s="78">
        <f t="shared" si="71"/>
        <v>0</v>
      </c>
      <c r="H188" s="78">
        <f t="shared" si="71"/>
        <v>0</v>
      </c>
      <c r="I188" s="78">
        <f t="shared" si="71"/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f t="shared" si="60"/>
        <v>0</v>
      </c>
      <c r="O188" s="78">
        <v>2.4554778700000002</v>
      </c>
      <c r="P188" s="78">
        <f t="shared" si="69"/>
        <v>2.4554778700000002</v>
      </c>
      <c r="Q188" s="78">
        <v>0</v>
      </c>
      <c r="R188" s="78">
        <v>0</v>
      </c>
      <c r="S188" s="78">
        <f t="shared" si="70"/>
        <v>0</v>
      </c>
      <c r="T188" s="78">
        <v>0</v>
      </c>
      <c r="U188" s="78">
        <v>0</v>
      </c>
      <c r="V188" s="78">
        <v>0</v>
      </c>
      <c r="W188" s="78">
        <v>0</v>
      </c>
      <c r="X188" s="78">
        <f t="shared" si="62"/>
        <v>0</v>
      </c>
      <c r="Y188" s="78">
        <v>3.4187341199999999</v>
      </c>
      <c r="Z188" s="78">
        <f t="shared" si="64"/>
        <v>3.4187341199999999</v>
      </c>
      <c r="AA188" s="78">
        <v>0</v>
      </c>
      <c r="AB188" s="78">
        <v>0</v>
      </c>
      <c r="AC188" s="78">
        <v>0</v>
      </c>
      <c r="AD188" s="78">
        <v>9.462883119999999</v>
      </c>
      <c r="AE188" s="78">
        <v>4.3829924599999996</v>
      </c>
      <c r="AF188" s="78">
        <f t="shared" si="72"/>
        <v>4.3829924599999996</v>
      </c>
      <c r="AG188" s="78">
        <f t="shared" si="72"/>
        <v>0</v>
      </c>
      <c r="AH188" s="78">
        <f t="shared" si="72"/>
        <v>0</v>
      </c>
      <c r="AI188" s="78">
        <f t="shared" si="72"/>
        <v>0</v>
      </c>
      <c r="AJ188" s="78">
        <v>0</v>
      </c>
      <c r="AK188" s="76">
        <v>0</v>
      </c>
      <c r="AL188" s="76">
        <v>0</v>
      </c>
      <c r="AM188" s="76">
        <v>0</v>
      </c>
      <c r="AN188" s="76">
        <v>0</v>
      </c>
      <c r="AO188" s="78">
        <v>0</v>
      </c>
      <c r="AP188" s="76">
        <f t="shared" si="67"/>
        <v>0</v>
      </c>
      <c r="AQ188" s="76">
        <v>0</v>
      </c>
      <c r="AR188" s="76">
        <v>0</v>
      </c>
      <c r="AS188" s="76">
        <v>0</v>
      </c>
      <c r="AT188" s="78">
        <v>0</v>
      </c>
      <c r="AU188" s="76">
        <f t="shared" si="68"/>
        <v>0</v>
      </c>
      <c r="AV188" s="76">
        <v>0</v>
      </c>
      <c r="AW188" s="76">
        <v>0</v>
      </c>
      <c r="AX188" s="76">
        <v>0</v>
      </c>
      <c r="AY188" s="78">
        <v>4.3829924599999996</v>
      </c>
      <c r="AZ188" s="76">
        <f t="shared" si="65"/>
        <v>4.3829924599999996</v>
      </c>
      <c r="BA188" s="76">
        <v>0</v>
      </c>
      <c r="BB188" s="76">
        <v>0</v>
      </c>
      <c r="BC188" s="76">
        <v>0</v>
      </c>
      <c r="BD188" s="16"/>
      <c r="BT188" s="35"/>
    </row>
    <row r="189" spans="1:72" s="37" customFormat="1" ht="31.5" x14ac:dyDescent="0.3">
      <c r="A189" s="39" t="s">
        <v>176</v>
      </c>
      <c r="B189" s="40" t="s">
        <v>509</v>
      </c>
      <c r="C189" s="41" t="s">
        <v>510</v>
      </c>
      <c r="D189" s="78">
        <v>3.615036148575967</v>
      </c>
      <c r="E189" s="78">
        <v>2.7834429700000003</v>
      </c>
      <c r="F189" s="78">
        <f t="shared" si="71"/>
        <v>2.7834429700000003</v>
      </c>
      <c r="G189" s="78">
        <f t="shared" si="71"/>
        <v>0</v>
      </c>
      <c r="H189" s="78">
        <f t="shared" si="71"/>
        <v>0</v>
      </c>
      <c r="I189" s="78">
        <f t="shared" si="71"/>
        <v>0</v>
      </c>
      <c r="J189" s="78">
        <v>0</v>
      </c>
      <c r="K189" s="78">
        <v>0</v>
      </c>
      <c r="L189" s="78">
        <v>0</v>
      </c>
      <c r="M189" s="78">
        <v>0</v>
      </c>
      <c r="N189" s="78">
        <f t="shared" si="60"/>
        <v>0</v>
      </c>
      <c r="O189" s="78">
        <v>2.7834429700000003</v>
      </c>
      <c r="P189" s="78">
        <f t="shared" si="69"/>
        <v>2.7834429700000003</v>
      </c>
      <c r="Q189" s="78">
        <v>0</v>
      </c>
      <c r="R189" s="78">
        <v>0</v>
      </c>
      <c r="S189" s="78">
        <f t="shared" si="70"/>
        <v>0</v>
      </c>
      <c r="T189" s="78">
        <v>0</v>
      </c>
      <c r="U189" s="78">
        <v>0</v>
      </c>
      <c r="V189" s="78">
        <v>0</v>
      </c>
      <c r="W189" s="78">
        <v>0</v>
      </c>
      <c r="X189" s="78">
        <f t="shared" si="62"/>
        <v>0</v>
      </c>
      <c r="Y189" s="78">
        <v>0</v>
      </c>
      <c r="Z189" s="78">
        <f t="shared" si="64"/>
        <v>0</v>
      </c>
      <c r="AA189" s="78">
        <v>0</v>
      </c>
      <c r="AB189" s="78">
        <v>0</v>
      </c>
      <c r="AC189" s="78">
        <v>0</v>
      </c>
      <c r="AD189" s="78">
        <v>5.4127833899999995</v>
      </c>
      <c r="AE189" s="78">
        <v>1.3934255199999999</v>
      </c>
      <c r="AF189" s="78">
        <f t="shared" si="72"/>
        <v>1.3934255199999999</v>
      </c>
      <c r="AG189" s="78">
        <f t="shared" si="72"/>
        <v>0</v>
      </c>
      <c r="AH189" s="78">
        <f t="shared" si="72"/>
        <v>0</v>
      </c>
      <c r="AI189" s="78">
        <f t="shared" si="72"/>
        <v>0</v>
      </c>
      <c r="AJ189" s="78">
        <v>0</v>
      </c>
      <c r="AK189" s="76">
        <v>0</v>
      </c>
      <c r="AL189" s="76">
        <v>0</v>
      </c>
      <c r="AM189" s="76">
        <v>0</v>
      </c>
      <c r="AN189" s="76">
        <v>0</v>
      </c>
      <c r="AO189" s="78">
        <v>3.2849556299999998</v>
      </c>
      <c r="AP189" s="76">
        <f t="shared" si="67"/>
        <v>3.2849556299999998</v>
      </c>
      <c r="AQ189" s="76">
        <v>0</v>
      </c>
      <c r="AR189" s="76">
        <v>0</v>
      </c>
      <c r="AS189" s="76">
        <v>0</v>
      </c>
      <c r="AT189" s="78">
        <v>0</v>
      </c>
      <c r="AU189" s="76">
        <f t="shared" si="68"/>
        <v>0</v>
      </c>
      <c r="AV189" s="76">
        <v>0</v>
      </c>
      <c r="AW189" s="76">
        <v>0</v>
      </c>
      <c r="AX189" s="76">
        <v>0</v>
      </c>
      <c r="AY189" s="78">
        <v>-1.8915301099999999</v>
      </c>
      <c r="AZ189" s="76">
        <f t="shared" si="65"/>
        <v>-1.8915301099999999</v>
      </c>
      <c r="BA189" s="76">
        <v>0</v>
      </c>
      <c r="BB189" s="76">
        <v>0</v>
      </c>
      <c r="BC189" s="76">
        <v>0</v>
      </c>
      <c r="BD189" s="16"/>
      <c r="BT189" s="35"/>
    </row>
    <row r="190" spans="1:72" s="37" customFormat="1" ht="31.5" x14ac:dyDescent="0.3">
      <c r="A190" s="39" t="s">
        <v>176</v>
      </c>
      <c r="B190" s="40" t="s">
        <v>511</v>
      </c>
      <c r="C190" s="41" t="s">
        <v>512</v>
      </c>
      <c r="D190" s="78">
        <v>8.5162700579999999</v>
      </c>
      <c r="E190" s="78">
        <v>1.5796097900000001</v>
      </c>
      <c r="F190" s="78">
        <f t="shared" si="71"/>
        <v>1.5796097900000001</v>
      </c>
      <c r="G190" s="78">
        <f t="shared" si="71"/>
        <v>0</v>
      </c>
      <c r="H190" s="78">
        <f t="shared" si="71"/>
        <v>0</v>
      </c>
      <c r="I190" s="78">
        <f t="shared" si="71"/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f t="shared" si="60"/>
        <v>0</v>
      </c>
      <c r="O190" s="78">
        <v>0.45998102000000002</v>
      </c>
      <c r="P190" s="78">
        <f t="shared" si="69"/>
        <v>0.45998102000000002</v>
      </c>
      <c r="Q190" s="78">
        <v>0</v>
      </c>
      <c r="R190" s="78">
        <v>0</v>
      </c>
      <c r="S190" s="78">
        <f t="shared" si="70"/>
        <v>0</v>
      </c>
      <c r="T190" s="78">
        <v>0</v>
      </c>
      <c r="U190" s="78">
        <v>0</v>
      </c>
      <c r="V190" s="78">
        <v>0</v>
      </c>
      <c r="W190" s="78">
        <v>0</v>
      </c>
      <c r="X190" s="78">
        <f t="shared" si="62"/>
        <v>0</v>
      </c>
      <c r="Y190" s="78">
        <v>1.1196287700000001</v>
      </c>
      <c r="Z190" s="78">
        <f t="shared" si="64"/>
        <v>1.1196287700000001</v>
      </c>
      <c r="AA190" s="78">
        <v>0</v>
      </c>
      <c r="AB190" s="78">
        <v>0</v>
      </c>
      <c r="AC190" s="78">
        <v>0</v>
      </c>
      <c r="AD190" s="78">
        <v>6.1017979899999997</v>
      </c>
      <c r="AE190" s="78">
        <v>1.4354214999999999</v>
      </c>
      <c r="AF190" s="78">
        <f t="shared" si="72"/>
        <v>1.4354214999999999</v>
      </c>
      <c r="AG190" s="78">
        <f t="shared" si="72"/>
        <v>0</v>
      </c>
      <c r="AH190" s="78">
        <f t="shared" si="72"/>
        <v>0</v>
      </c>
      <c r="AI190" s="78">
        <f t="shared" si="72"/>
        <v>0</v>
      </c>
      <c r="AJ190" s="78">
        <v>0</v>
      </c>
      <c r="AK190" s="76">
        <v>0</v>
      </c>
      <c r="AL190" s="76">
        <v>0</v>
      </c>
      <c r="AM190" s="76">
        <v>0</v>
      </c>
      <c r="AN190" s="76">
        <v>0</v>
      </c>
      <c r="AO190" s="78">
        <v>0</v>
      </c>
      <c r="AP190" s="76">
        <f t="shared" si="67"/>
        <v>0</v>
      </c>
      <c r="AQ190" s="76">
        <v>0</v>
      </c>
      <c r="AR190" s="76">
        <v>0</v>
      </c>
      <c r="AS190" s="76">
        <v>0</v>
      </c>
      <c r="AT190" s="78">
        <v>0</v>
      </c>
      <c r="AU190" s="76">
        <f t="shared" si="68"/>
        <v>0</v>
      </c>
      <c r="AV190" s="76">
        <v>0</v>
      </c>
      <c r="AW190" s="76">
        <v>0</v>
      </c>
      <c r="AX190" s="76">
        <v>0</v>
      </c>
      <c r="AY190" s="78">
        <v>1.4354214999999999</v>
      </c>
      <c r="AZ190" s="76">
        <f t="shared" si="65"/>
        <v>1.4354214999999999</v>
      </c>
      <c r="BA190" s="76">
        <v>0</v>
      </c>
      <c r="BB190" s="76">
        <v>0</v>
      </c>
      <c r="BC190" s="76">
        <v>0</v>
      </c>
      <c r="BD190" s="16"/>
      <c r="BT190" s="35"/>
    </row>
    <row r="191" spans="1:72" s="37" customFormat="1" ht="31.5" x14ac:dyDescent="0.3">
      <c r="A191" s="39" t="s">
        <v>176</v>
      </c>
      <c r="B191" s="40" t="s">
        <v>513</v>
      </c>
      <c r="C191" s="41" t="s">
        <v>514</v>
      </c>
      <c r="D191" s="78">
        <v>6.6251513948205139</v>
      </c>
      <c r="E191" s="78">
        <v>5.5186748799999998</v>
      </c>
      <c r="F191" s="78">
        <f t="shared" si="71"/>
        <v>5.5186748799999998</v>
      </c>
      <c r="G191" s="78">
        <f t="shared" si="71"/>
        <v>0</v>
      </c>
      <c r="H191" s="78">
        <f t="shared" si="71"/>
        <v>0</v>
      </c>
      <c r="I191" s="78">
        <f t="shared" si="71"/>
        <v>0</v>
      </c>
      <c r="J191" s="78">
        <v>0</v>
      </c>
      <c r="K191" s="78">
        <v>0</v>
      </c>
      <c r="L191" s="78">
        <v>0</v>
      </c>
      <c r="M191" s="78">
        <v>0</v>
      </c>
      <c r="N191" s="78">
        <f t="shared" si="60"/>
        <v>0</v>
      </c>
      <c r="O191" s="78">
        <v>5.4016748799999998</v>
      </c>
      <c r="P191" s="78">
        <f t="shared" si="69"/>
        <v>5.4016748799999998</v>
      </c>
      <c r="Q191" s="78">
        <v>0</v>
      </c>
      <c r="R191" s="78">
        <v>0</v>
      </c>
      <c r="S191" s="78">
        <f t="shared" si="70"/>
        <v>0</v>
      </c>
      <c r="T191" s="78">
        <v>0</v>
      </c>
      <c r="U191" s="78">
        <v>0</v>
      </c>
      <c r="V191" s="78">
        <v>0</v>
      </c>
      <c r="W191" s="78">
        <v>0</v>
      </c>
      <c r="X191" s="78">
        <f t="shared" si="62"/>
        <v>0</v>
      </c>
      <c r="Y191" s="78">
        <v>0.11700000000000001</v>
      </c>
      <c r="Z191" s="78">
        <f t="shared" si="64"/>
        <v>0.11700000000000001</v>
      </c>
      <c r="AA191" s="78">
        <v>0</v>
      </c>
      <c r="AB191" s="78">
        <v>0</v>
      </c>
      <c r="AC191" s="78">
        <v>0</v>
      </c>
      <c r="AD191" s="78">
        <v>8.2711444000000007</v>
      </c>
      <c r="AE191" s="78">
        <v>3.2583573399999999</v>
      </c>
      <c r="AF191" s="78">
        <f t="shared" si="72"/>
        <v>3.2583573399999999</v>
      </c>
      <c r="AG191" s="78">
        <f t="shared" si="72"/>
        <v>0</v>
      </c>
      <c r="AH191" s="78">
        <f t="shared" si="72"/>
        <v>0</v>
      </c>
      <c r="AI191" s="78">
        <f t="shared" si="72"/>
        <v>0</v>
      </c>
      <c r="AJ191" s="78">
        <v>0</v>
      </c>
      <c r="AK191" s="76">
        <v>0</v>
      </c>
      <c r="AL191" s="76">
        <v>0</v>
      </c>
      <c r="AM191" s="76">
        <v>0</v>
      </c>
      <c r="AN191" s="76">
        <v>0</v>
      </c>
      <c r="AO191" s="78">
        <v>3.10835734</v>
      </c>
      <c r="AP191" s="76">
        <f t="shared" si="67"/>
        <v>3.10835734</v>
      </c>
      <c r="AQ191" s="76">
        <v>0</v>
      </c>
      <c r="AR191" s="76">
        <v>0</v>
      </c>
      <c r="AS191" s="76">
        <v>0</v>
      </c>
      <c r="AT191" s="78">
        <v>0</v>
      </c>
      <c r="AU191" s="76">
        <f t="shared" si="68"/>
        <v>0</v>
      </c>
      <c r="AV191" s="76">
        <v>0</v>
      </c>
      <c r="AW191" s="76">
        <v>0</v>
      </c>
      <c r="AX191" s="76">
        <v>0</v>
      </c>
      <c r="AY191" s="78">
        <v>0.15</v>
      </c>
      <c r="AZ191" s="76">
        <f t="shared" si="65"/>
        <v>0.15</v>
      </c>
      <c r="BA191" s="76">
        <v>0</v>
      </c>
      <c r="BB191" s="76">
        <v>0</v>
      </c>
      <c r="BC191" s="76">
        <v>0</v>
      </c>
      <c r="BD191" s="16"/>
      <c r="BT191" s="35"/>
    </row>
    <row r="192" spans="1:72" s="37" customFormat="1" ht="31.5" x14ac:dyDescent="0.3">
      <c r="A192" s="39" t="s">
        <v>176</v>
      </c>
      <c r="B192" s="40" t="s">
        <v>515</v>
      </c>
      <c r="C192" s="41" t="s">
        <v>516</v>
      </c>
      <c r="D192" s="78">
        <v>388.30178157457163</v>
      </c>
      <c r="E192" s="78">
        <v>206.85064718000001</v>
      </c>
      <c r="F192" s="78">
        <f t="shared" si="71"/>
        <v>206.85064718000001</v>
      </c>
      <c r="G192" s="78">
        <f t="shared" si="71"/>
        <v>0</v>
      </c>
      <c r="H192" s="78">
        <f t="shared" si="71"/>
        <v>0</v>
      </c>
      <c r="I192" s="78">
        <f t="shared" si="71"/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f>J192-M192-L192-K192</f>
        <v>0</v>
      </c>
      <c r="O192" s="78">
        <v>142.77447105000002</v>
      </c>
      <c r="P192" s="78">
        <f t="shared" si="69"/>
        <v>142.77447105000002</v>
      </c>
      <c r="Q192" s="78">
        <v>0</v>
      </c>
      <c r="R192" s="78">
        <v>0</v>
      </c>
      <c r="S192" s="78">
        <f t="shared" si="70"/>
        <v>0</v>
      </c>
      <c r="T192" s="76">
        <v>29.691457700000001</v>
      </c>
      <c r="U192" s="78">
        <v>29.691457700000001</v>
      </c>
      <c r="V192" s="78">
        <v>0</v>
      </c>
      <c r="W192" s="78">
        <v>0</v>
      </c>
      <c r="X192" s="78">
        <f t="shared" ref="X192:X262" si="73">T192-U192-V192-W192</f>
        <v>0</v>
      </c>
      <c r="Y192" s="78">
        <v>34.38471843</v>
      </c>
      <c r="Z192" s="78">
        <f t="shared" si="64"/>
        <v>34.38471843</v>
      </c>
      <c r="AA192" s="78">
        <v>0</v>
      </c>
      <c r="AB192" s="78">
        <v>0</v>
      </c>
      <c r="AC192" s="78">
        <v>0</v>
      </c>
      <c r="AD192" s="78">
        <v>282.37818517000005</v>
      </c>
      <c r="AE192" s="78">
        <v>282.37818515999999</v>
      </c>
      <c r="AF192" s="78">
        <f t="shared" si="72"/>
        <v>282.37818515999999</v>
      </c>
      <c r="AG192" s="78">
        <f t="shared" si="72"/>
        <v>0</v>
      </c>
      <c r="AH192" s="78">
        <f t="shared" si="72"/>
        <v>0</v>
      </c>
      <c r="AI192" s="78">
        <f t="shared" si="72"/>
        <v>0</v>
      </c>
      <c r="AJ192" s="78">
        <v>8.3890173800000003</v>
      </c>
      <c r="AK192" s="76">
        <v>8.3890173800000003</v>
      </c>
      <c r="AL192" s="76">
        <v>0</v>
      </c>
      <c r="AM192" s="76">
        <v>0</v>
      </c>
      <c r="AN192" s="76">
        <v>0</v>
      </c>
      <c r="AO192" s="78">
        <v>30.270361999999999</v>
      </c>
      <c r="AP192" s="76">
        <f t="shared" si="67"/>
        <v>30.270361999999999</v>
      </c>
      <c r="AQ192" s="76">
        <v>0</v>
      </c>
      <c r="AR192" s="76">
        <v>0</v>
      </c>
      <c r="AS192" s="76">
        <v>0</v>
      </c>
      <c r="AT192" s="78">
        <v>21.7543364</v>
      </c>
      <c r="AU192" s="76">
        <f t="shared" si="68"/>
        <v>21.7543364</v>
      </c>
      <c r="AV192" s="76">
        <v>0</v>
      </c>
      <c r="AW192" s="76">
        <v>0</v>
      </c>
      <c r="AX192" s="76">
        <v>0</v>
      </c>
      <c r="AY192" s="78">
        <v>221.96446938</v>
      </c>
      <c r="AZ192" s="76">
        <f t="shared" si="65"/>
        <v>221.96446938</v>
      </c>
      <c r="BA192" s="76">
        <v>0</v>
      </c>
      <c r="BB192" s="76">
        <v>0</v>
      </c>
      <c r="BC192" s="76">
        <v>0</v>
      </c>
      <c r="BD192" s="16"/>
      <c r="BT192" s="35"/>
    </row>
    <row r="193" spans="1:72" s="37" customFormat="1" ht="47.25" x14ac:dyDescent="0.3">
      <c r="A193" s="39" t="s">
        <v>176</v>
      </c>
      <c r="B193" s="40" t="s">
        <v>517</v>
      </c>
      <c r="C193" s="41" t="s">
        <v>518</v>
      </c>
      <c r="D193" s="78">
        <v>4.9492839999999996</v>
      </c>
      <c r="E193" s="78">
        <v>4.9492841800000003</v>
      </c>
      <c r="F193" s="78">
        <f t="shared" si="71"/>
        <v>4.9492841800000003</v>
      </c>
      <c r="G193" s="78">
        <f t="shared" si="71"/>
        <v>0</v>
      </c>
      <c r="H193" s="78">
        <f t="shared" si="71"/>
        <v>0</v>
      </c>
      <c r="I193" s="78">
        <f t="shared" si="71"/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f t="shared" ref="N193:N209" si="74">J193-M193-L193-K193</f>
        <v>0</v>
      </c>
      <c r="O193" s="78">
        <v>0</v>
      </c>
      <c r="P193" s="78">
        <v>0</v>
      </c>
      <c r="Q193" s="78">
        <v>0</v>
      </c>
      <c r="R193" s="78">
        <v>0</v>
      </c>
      <c r="S193" s="78">
        <v>0</v>
      </c>
      <c r="T193" s="76">
        <v>4.9492841800000003</v>
      </c>
      <c r="U193" s="78">
        <v>4.9492841800000003</v>
      </c>
      <c r="V193" s="78">
        <v>0</v>
      </c>
      <c r="W193" s="78">
        <v>0</v>
      </c>
      <c r="X193" s="78">
        <f t="shared" si="73"/>
        <v>0</v>
      </c>
      <c r="Y193" s="78">
        <v>0</v>
      </c>
      <c r="Z193" s="78">
        <f t="shared" ref="Z193:Z199" si="75">Y193</f>
        <v>0</v>
      </c>
      <c r="AA193" s="78">
        <v>0</v>
      </c>
      <c r="AB193" s="78">
        <v>0</v>
      </c>
      <c r="AC193" s="78">
        <v>0</v>
      </c>
      <c r="AD193" s="78">
        <v>4.1244033333333334</v>
      </c>
      <c r="AE193" s="78">
        <v>4.1244034799999998</v>
      </c>
      <c r="AF193" s="78">
        <f t="shared" si="72"/>
        <v>4.1244034799999998</v>
      </c>
      <c r="AG193" s="78">
        <f t="shared" si="72"/>
        <v>0</v>
      </c>
      <c r="AH193" s="78">
        <f t="shared" si="72"/>
        <v>0</v>
      </c>
      <c r="AI193" s="78">
        <f t="shared" si="72"/>
        <v>0</v>
      </c>
      <c r="AJ193" s="78">
        <v>0</v>
      </c>
      <c r="AK193" s="76">
        <v>0</v>
      </c>
      <c r="AL193" s="76">
        <v>0</v>
      </c>
      <c r="AM193" s="76">
        <v>0</v>
      </c>
      <c r="AN193" s="76">
        <v>0</v>
      </c>
      <c r="AO193" s="78">
        <v>4.1244034799999998</v>
      </c>
      <c r="AP193" s="76">
        <f t="shared" si="67"/>
        <v>4.1244034799999998</v>
      </c>
      <c r="AQ193" s="76">
        <v>0</v>
      </c>
      <c r="AR193" s="76">
        <v>0</v>
      </c>
      <c r="AS193" s="76">
        <v>0</v>
      </c>
      <c r="AT193" s="78">
        <v>0</v>
      </c>
      <c r="AU193" s="76">
        <f t="shared" si="68"/>
        <v>0</v>
      </c>
      <c r="AV193" s="76">
        <v>0</v>
      </c>
      <c r="AW193" s="76">
        <v>0</v>
      </c>
      <c r="AX193" s="76">
        <v>0</v>
      </c>
      <c r="AY193" s="78">
        <v>0</v>
      </c>
      <c r="AZ193" s="76">
        <f>AY193</f>
        <v>0</v>
      </c>
      <c r="BA193" s="76">
        <v>0</v>
      </c>
      <c r="BB193" s="76">
        <v>0</v>
      </c>
      <c r="BC193" s="76">
        <v>0</v>
      </c>
      <c r="BD193" s="16"/>
      <c r="BT193" s="35"/>
    </row>
    <row r="194" spans="1:72" s="37" customFormat="1" ht="27" customHeight="1" x14ac:dyDescent="0.3">
      <c r="A194" s="39" t="s">
        <v>176</v>
      </c>
      <c r="B194" s="40" t="s">
        <v>519</v>
      </c>
      <c r="C194" s="41" t="s">
        <v>520</v>
      </c>
      <c r="D194" s="78">
        <v>0</v>
      </c>
      <c r="E194" s="78">
        <v>0</v>
      </c>
      <c r="F194" s="78">
        <f t="shared" si="71"/>
        <v>0</v>
      </c>
      <c r="G194" s="78">
        <f t="shared" si="71"/>
        <v>0</v>
      </c>
      <c r="H194" s="78">
        <f t="shared" si="71"/>
        <v>0</v>
      </c>
      <c r="I194" s="78">
        <f t="shared" si="71"/>
        <v>0</v>
      </c>
      <c r="J194" s="78">
        <v>0</v>
      </c>
      <c r="K194" s="78">
        <v>0</v>
      </c>
      <c r="L194" s="78">
        <v>0</v>
      </c>
      <c r="M194" s="78">
        <v>0</v>
      </c>
      <c r="N194" s="78">
        <f t="shared" si="74"/>
        <v>0</v>
      </c>
      <c r="O194" s="78">
        <v>0</v>
      </c>
      <c r="P194" s="78">
        <v>0</v>
      </c>
      <c r="Q194" s="78">
        <v>0</v>
      </c>
      <c r="R194" s="78">
        <v>0</v>
      </c>
      <c r="S194" s="78">
        <v>0</v>
      </c>
      <c r="T194" s="78">
        <v>0</v>
      </c>
      <c r="U194" s="78">
        <v>0</v>
      </c>
      <c r="V194" s="78">
        <v>0</v>
      </c>
      <c r="W194" s="78">
        <v>0</v>
      </c>
      <c r="X194" s="78">
        <f t="shared" si="73"/>
        <v>0</v>
      </c>
      <c r="Y194" s="78">
        <v>0</v>
      </c>
      <c r="Z194" s="78">
        <f t="shared" si="75"/>
        <v>0</v>
      </c>
      <c r="AA194" s="78">
        <v>0</v>
      </c>
      <c r="AB194" s="78">
        <v>0</v>
      </c>
      <c r="AC194" s="78">
        <v>0</v>
      </c>
      <c r="AD194" s="78">
        <v>17.916666673000002</v>
      </c>
      <c r="AE194" s="78">
        <v>9.3395573800000005</v>
      </c>
      <c r="AF194" s="78">
        <f t="shared" si="72"/>
        <v>9.3395573800000005</v>
      </c>
      <c r="AG194" s="78">
        <f t="shared" si="72"/>
        <v>0</v>
      </c>
      <c r="AH194" s="78">
        <f t="shared" si="72"/>
        <v>0</v>
      </c>
      <c r="AI194" s="78">
        <f t="shared" si="72"/>
        <v>0</v>
      </c>
      <c r="AJ194" s="78">
        <v>0</v>
      </c>
      <c r="AK194" s="76">
        <v>0</v>
      </c>
      <c r="AL194" s="76">
        <v>0</v>
      </c>
      <c r="AM194" s="76">
        <v>0</v>
      </c>
      <c r="AN194" s="76">
        <v>0</v>
      </c>
      <c r="AO194" s="78">
        <v>9.3395573800000005</v>
      </c>
      <c r="AP194" s="76">
        <f t="shared" ref="AP194:AP209" si="76">AO194</f>
        <v>9.3395573800000005</v>
      </c>
      <c r="AQ194" s="76">
        <v>0</v>
      </c>
      <c r="AR194" s="76">
        <v>0</v>
      </c>
      <c r="AS194" s="76">
        <v>0</v>
      </c>
      <c r="AT194" s="78">
        <v>0</v>
      </c>
      <c r="AU194" s="76">
        <f t="shared" si="68"/>
        <v>0</v>
      </c>
      <c r="AV194" s="76">
        <v>0</v>
      </c>
      <c r="AW194" s="76">
        <v>0</v>
      </c>
      <c r="AX194" s="76">
        <v>0</v>
      </c>
      <c r="AY194" s="78">
        <v>0</v>
      </c>
      <c r="AZ194" s="76">
        <f t="shared" si="65"/>
        <v>0</v>
      </c>
      <c r="BA194" s="76">
        <v>0</v>
      </c>
      <c r="BB194" s="76">
        <v>0</v>
      </c>
      <c r="BC194" s="76">
        <v>0</v>
      </c>
      <c r="BD194" s="16"/>
      <c r="BT194" s="35"/>
    </row>
    <row r="195" spans="1:72" s="37" customFormat="1" ht="27" customHeight="1" x14ac:dyDescent="0.3">
      <c r="A195" s="39" t="s">
        <v>176</v>
      </c>
      <c r="B195" s="40" t="s">
        <v>521</v>
      </c>
      <c r="C195" s="41" t="s">
        <v>522</v>
      </c>
      <c r="D195" s="78">
        <v>0</v>
      </c>
      <c r="E195" s="78">
        <v>0</v>
      </c>
      <c r="F195" s="78">
        <f t="shared" si="71"/>
        <v>0</v>
      </c>
      <c r="G195" s="78">
        <f t="shared" si="71"/>
        <v>0</v>
      </c>
      <c r="H195" s="78">
        <f t="shared" si="71"/>
        <v>0</v>
      </c>
      <c r="I195" s="78">
        <f t="shared" si="71"/>
        <v>0</v>
      </c>
      <c r="J195" s="78">
        <v>0</v>
      </c>
      <c r="K195" s="78">
        <v>0</v>
      </c>
      <c r="L195" s="78">
        <v>0</v>
      </c>
      <c r="M195" s="78">
        <v>0</v>
      </c>
      <c r="N195" s="78">
        <f t="shared" si="74"/>
        <v>0</v>
      </c>
      <c r="O195" s="78">
        <v>0</v>
      </c>
      <c r="P195" s="78">
        <v>0</v>
      </c>
      <c r="Q195" s="78">
        <v>0</v>
      </c>
      <c r="R195" s="78">
        <v>0</v>
      </c>
      <c r="S195" s="78">
        <v>0</v>
      </c>
      <c r="T195" s="78">
        <v>0</v>
      </c>
      <c r="U195" s="78">
        <v>0</v>
      </c>
      <c r="V195" s="78">
        <v>0</v>
      </c>
      <c r="W195" s="78">
        <v>0</v>
      </c>
      <c r="X195" s="78">
        <f t="shared" si="73"/>
        <v>0</v>
      </c>
      <c r="Y195" s="78">
        <v>0</v>
      </c>
      <c r="Z195" s="78">
        <f t="shared" si="75"/>
        <v>0</v>
      </c>
      <c r="AA195" s="78">
        <v>0</v>
      </c>
      <c r="AB195" s="78">
        <v>0</v>
      </c>
      <c r="AC195" s="78">
        <v>0</v>
      </c>
      <c r="AD195" s="78">
        <v>12.75</v>
      </c>
      <c r="AE195" s="78">
        <v>6.6023656600000002</v>
      </c>
      <c r="AF195" s="78">
        <f t="shared" si="72"/>
        <v>6.6023656600000002</v>
      </c>
      <c r="AG195" s="78">
        <f t="shared" si="72"/>
        <v>0</v>
      </c>
      <c r="AH195" s="78">
        <f t="shared" si="72"/>
        <v>0</v>
      </c>
      <c r="AI195" s="78">
        <f t="shared" si="72"/>
        <v>0</v>
      </c>
      <c r="AJ195" s="78">
        <v>0</v>
      </c>
      <c r="AK195" s="76">
        <v>0</v>
      </c>
      <c r="AL195" s="76">
        <v>0</v>
      </c>
      <c r="AM195" s="76">
        <v>0</v>
      </c>
      <c r="AN195" s="76">
        <v>0</v>
      </c>
      <c r="AO195" s="78">
        <v>0</v>
      </c>
      <c r="AP195" s="76">
        <f t="shared" si="76"/>
        <v>0</v>
      </c>
      <c r="AQ195" s="76">
        <v>0</v>
      </c>
      <c r="AR195" s="76">
        <v>0</v>
      </c>
      <c r="AS195" s="76">
        <v>0</v>
      </c>
      <c r="AT195" s="78">
        <v>0</v>
      </c>
      <c r="AU195" s="76">
        <f t="shared" ref="AU195:AU209" si="77">AT195</f>
        <v>0</v>
      </c>
      <c r="AV195" s="76">
        <v>0</v>
      </c>
      <c r="AW195" s="76">
        <v>0</v>
      </c>
      <c r="AX195" s="76">
        <v>0</v>
      </c>
      <c r="AY195" s="78">
        <v>6.6023656600000002</v>
      </c>
      <c r="AZ195" s="76">
        <f t="shared" ref="AZ195:AZ199" si="78">AY195</f>
        <v>6.6023656600000002</v>
      </c>
      <c r="BA195" s="76">
        <v>0</v>
      </c>
      <c r="BB195" s="76">
        <v>0</v>
      </c>
      <c r="BC195" s="76">
        <v>0</v>
      </c>
      <c r="BD195" s="16"/>
      <c r="BT195" s="35"/>
    </row>
    <row r="196" spans="1:72" s="37" customFormat="1" ht="27" customHeight="1" x14ac:dyDescent="0.3">
      <c r="A196" s="39" t="s">
        <v>176</v>
      </c>
      <c r="B196" s="40" t="s">
        <v>523</v>
      </c>
      <c r="C196" s="41" t="s">
        <v>524</v>
      </c>
      <c r="D196" s="78">
        <v>0</v>
      </c>
      <c r="E196" s="78">
        <v>0</v>
      </c>
      <c r="F196" s="78">
        <f t="shared" si="71"/>
        <v>0</v>
      </c>
      <c r="G196" s="78">
        <f t="shared" si="71"/>
        <v>0</v>
      </c>
      <c r="H196" s="78">
        <f t="shared" si="71"/>
        <v>0</v>
      </c>
      <c r="I196" s="78">
        <f t="shared" si="71"/>
        <v>0</v>
      </c>
      <c r="J196" s="78">
        <v>0</v>
      </c>
      <c r="K196" s="78">
        <v>0</v>
      </c>
      <c r="L196" s="78">
        <v>0</v>
      </c>
      <c r="M196" s="78">
        <v>0</v>
      </c>
      <c r="N196" s="78">
        <f t="shared" si="74"/>
        <v>0</v>
      </c>
      <c r="O196" s="78">
        <v>0</v>
      </c>
      <c r="P196" s="78">
        <v>0</v>
      </c>
      <c r="Q196" s="78">
        <v>0</v>
      </c>
      <c r="R196" s="78">
        <v>0</v>
      </c>
      <c r="S196" s="78">
        <v>0</v>
      </c>
      <c r="T196" s="78">
        <v>0</v>
      </c>
      <c r="U196" s="78">
        <v>0</v>
      </c>
      <c r="V196" s="78">
        <v>0</v>
      </c>
      <c r="W196" s="78">
        <v>0</v>
      </c>
      <c r="X196" s="78">
        <f t="shared" si="73"/>
        <v>0</v>
      </c>
      <c r="Y196" s="78">
        <v>0</v>
      </c>
      <c r="Z196" s="78">
        <f t="shared" si="75"/>
        <v>0</v>
      </c>
      <c r="AA196" s="78">
        <v>0</v>
      </c>
      <c r="AB196" s="78">
        <v>0</v>
      </c>
      <c r="AC196" s="78">
        <v>0</v>
      </c>
      <c r="AD196" s="78">
        <v>31.653305</v>
      </c>
      <c r="AE196" s="78">
        <v>31.653305</v>
      </c>
      <c r="AF196" s="78">
        <f t="shared" si="72"/>
        <v>31.653305</v>
      </c>
      <c r="AG196" s="78">
        <f t="shared" si="72"/>
        <v>0</v>
      </c>
      <c r="AH196" s="78">
        <f t="shared" si="72"/>
        <v>0</v>
      </c>
      <c r="AI196" s="78">
        <f t="shared" si="72"/>
        <v>0</v>
      </c>
      <c r="AJ196" s="78">
        <v>0</v>
      </c>
      <c r="AK196" s="76">
        <v>0</v>
      </c>
      <c r="AL196" s="76">
        <v>0</v>
      </c>
      <c r="AM196" s="76">
        <v>0</v>
      </c>
      <c r="AN196" s="76">
        <v>0</v>
      </c>
      <c r="AO196" s="78">
        <v>0</v>
      </c>
      <c r="AP196" s="76">
        <f t="shared" si="76"/>
        <v>0</v>
      </c>
      <c r="AQ196" s="76">
        <v>0</v>
      </c>
      <c r="AR196" s="76">
        <v>0</v>
      </c>
      <c r="AS196" s="76">
        <v>0</v>
      </c>
      <c r="AT196" s="78">
        <v>0</v>
      </c>
      <c r="AU196" s="76">
        <f t="shared" si="77"/>
        <v>0</v>
      </c>
      <c r="AV196" s="76">
        <v>0</v>
      </c>
      <c r="AW196" s="76">
        <v>0</v>
      </c>
      <c r="AX196" s="76">
        <v>0</v>
      </c>
      <c r="AY196" s="78">
        <v>31.653305</v>
      </c>
      <c r="AZ196" s="76">
        <f t="shared" si="78"/>
        <v>31.653305</v>
      </c>
      <c r="BA196" s="76">
        <v>0</v>
      </c>
      <c r="BB196" s="76">
        <v>0</v>
      </c>
      <c r="BC196" s="76">
        <v>0</v>
      </c>
      <c r="BD196" s="16"/>
      <c r="BT196" s="35"/>
    </row>
    <row r="197" spans="1:72" s="37" customFormat="1" ht="27" customHeight="1" x14ac:dyDescent="0.3">
      <c r="A197" s="39" t="s">
        <v>176</v>
      </c>
      <c r="B197" s="40" t="s">
        <v>525</v>
      </c>
      <c r="C197" s="41" t="s">
        <v>526</v>
      </c>
      <c r="D197" s="78">
        <v>0</v>
      </c>
      <c r="E197" s="78">
        <v>0</v>
      </c>
      <c r="F197" s="78">
        <f t="shared" si="71"/>
        <v>0</v>
      </c>
      <c r="G197" s="78">
        <f t="shared" si="71"/>
        <v>0</v>
      </c>
      <c r="H197" s="78">
        <f t="shared" si="71"/>
        <v>0</v>
      </c>
      <c r="I197" s="78">
        <f t="shared" si="71"/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f t="shared" si="74"/>
        <v>0</v>
      </c>
      <c r="O197" s="78">
        <v>0</v>
      </c>
      <c r="P197" s="78">
        <v>0</v>
      </c>
      <c r="Q197" s="78">
        <v>0</v>
      </c>
      <c r="R197" s="78">
        <v>0</v>
      </c>
      <c r="S197" s="78">
        <v>0</v>
      </c>
      <c r="T197" s="78">
        <v>0</v>
      </c>
      <c r="U197" s="78">
        <v>0</v>
      </c>
      <c r="V197" s="78">
        <v>0</v>
      </c>
      <c r="W197" s="78">
        <v>0</v>
      </c>
      <c r="X197" s="78">
        <f t="shared" si="73"/>
        <v>0</v>
      </c>
      <c r="Y197" s="78">
        <v>0</v>
      </c>
      <c r="Z197" s="78">
        <f t="shared" si="75"/>
        <v>0</v>
      </c>
      <c r="AA197" s="78">
        <v>0</v>
      </c>
      <c r="AB197" s="78">
        <v>0</v>
      </c>
      <c r="AC197" s="78">
        <v>0</v>
      </c>
      <c r="AD197" s="78">
        <v>19.368350880000001</v>
      </c>
      <c r="AE197" s="78">
        <v>19.368350879999998</v>
      </c>
      <c r="AF197" s="78">
        <f t="shared" si="72"/>
        <v>19.368350879999998</v>
      </c>
      <c r="AG197" s="78">
        <f t="shared" si="72"/>
        <v>0</v>
      </c>
      <c r="AH197" s="78">
        <f t="shared" si="72"/>
        <v>0</v>
      </c>
      <c r="AI197" s="78">
        <f t="shared" si="72"/>
        <v>0</v>
      </c>
      <c r="AJ197" s="78">
        <v>0</v>
      </c>
      <c r="AK197" s="76">
        <v>0</v>
      </c>
      <c r="AL197" s="76">
        <v>0</v>
      </c>
      <c r="AM197" s="76">
        <v>0</v>
      </c>
      <c r="AN197" s="76">
        <v>0</v>
      </c>
      <c r="AO197" s="78">
        <v>0</v>
      </c>
      <c r="AP197" s="76">
        <f t="shared" si="76"/>
        <v>0</v>
      </c>
      <c r="AQ197" s="76">
        <v>0</v>
      </c>
      <c r="AR197" s="76">
        <v>0</v>
      </c>
      <c r="AS197" s="76">
        <v>0</v>
      </c>
      <c r="AT197" s="78">
        <v>19.368350879999998</v>
      </c>
      <c r="AU197" s="76">
        <f t="shared" si="77"/>
        <v>19.368350879999998</v>
      </c>
      <c r="AV197" s="76">
        <v>0</v>
      </c>
      <c r="AW197" s="76">
        <v>0</v>
      </c>
      <c r="AX197" s="76">
        <v>0</v>
      </c>
      <c r="AY197" s="78">
        <v>0</v>
      </c>
      <c r="AZ197" s="76">
        <f t="shared" si="78"/>
        <v>0</v>
      </c>
      <c r="BA197" s="76">
        <v>0</v>
      </c>
      <c r="BB197" s="76">
        <v>0</v>
      </c>
      <c r="BC197" s="76">
        <v>0</v>
      </c>
      <c r="BD197" s="16"/>
      <c r="BT197" s="35"/>
    </row>
    <row r="198" spans="1:72" s="37" customFormat="1" ht="94.5" x14ac:dyDescent="0.3">
      <c r="A198" s="39" t="s">
        <v>176</v>
      </c>
      <c r="B198" s="40" t="s">
        <v>527</v>
      </c>
      <c r="C198" s="41" t="s">
        <v>528</v>
      </c>
      <c r="D198" s="78">
        <v>0</v>
      </c>
      <c r="E198" s="78">
        <v>0</v>
      </c>
      <c r="F198" s="78">
        <f t="shared" si="71"/>
        <v>0</v>
      </c>
      <c r="G198" s="78">
        <f t="shared" si="71"/>
        <v>0</v>
      </c>
      <c r="H198" s="78">
        <f t="shared" si="71"/>
        <v>0</v>
      </c>
      <c r="I198" s="78">
        <f t="shared" si="71"/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f t="shared" si="74"/>
        <v>0</v>
      </c>
      <c r="O198" s="78">
        <v>0</v>
      </c>
      <c r="P198" s="78">
        <v>0</v>
      </c>
      <c r="Q198" s="78">
        <v>0</v>
      </c>
      <c r="R198" s="78">
        <v>0</v>
      </c>
      <c r="S198" s="78">
        <v>0</v>
      </c>
      <c r="T198" s="78">
        <v>0</v>
      </c>
      <c r="U198" s="78">
        <v>0</v>
      </c>
      <c r="V198" s="78">
        <v>0</v>
      </c>
      <c r="W198" s="78">
        <v>0</v>
      </c>
      <c r="X198" s="78">
        <f t="shared" si="73"/>
        <v>0</v>
      </c>
      <c r="Y198" s="78">
        <v>0</v>
      </c>
      <c r="Z198" s="78">
        <f t="shared" si="75"/>
        <v>0</v>
      </c>
      <c r="AA198" s="78">
        <v>0</v>
      </c>
      <c r="AB198" s="78">
        <v>0</v>
      </c>
      <c r="AC198" s="78">
        <v>0</v>
      </c>
      <c r="AD198" s="78">
        <v>19.841669999999997</v>
      </c>
      <c r="AE198" s="78">
        <v>0</v>
      </c>
      <c r="AF198" s="78">
        <f t="shared" si="72"/>
        <v>0</v>
      </c>
      <c r="AG198" s="78">
        <f t="shared" si="72"/>
        <v>0</v>
      </c>
      <c r="AH198" s="78">
        <f t="shared" si="72"/>
        <v>0</v>
      </c>
      <c r="AI198" s="78">
        <f t="shared" si="72"/>
        <v>0</v>
      </c>
      <c r="AJ198" s="78">
        <v>0</v>
      </c>
      <c r="AK198" s="76">
        <v>0</v>
      </c>
      <c r="AL198" s="76">
        <v>0</v>
      </c>
      <c r="AM198" s="76">
        <v>0</v>
      </c>
      <c r="AN198" s="76">
        <v>0</v>
      </c>
      <c r="AO198" s="78">
        <v>0</v>
      </c>
      <c r="AP198" s="76">
        <f t="shared" si="76"/>
        <v>0</v>
      </c>
      <c r="AQ198" s="76">
        <v>0</v>
      </c>
      <c r="AR198" s="76">
        <v>0</v>
      </c>
      <c r="AS198" s="76">
        <v>0</v>
      </c>
      <c r="AT198" s="78">
        <v>0</v>
      </c>
      <c r="AU198" s="76">
        <f t="shared" si="77"/>
        <v>0</v>
      </c>
      <c r="AV198" s="76">
        <v>0</v>
      </c>
      <c r="AW198" s="76">
        <v>0</v>
      </c>
      <c r="AX198" s="76">
        <v>0</v>
      </c>
      <c r="AY198" s="78">
        <v>0</v>
      </c>
      <c r="AZ198" s="76">
        <f t="shared" si="78"/>
        <v>0</v>
      </c>
      <c r="BA198" s="76">
        <v>0</v>
      </c>
      <c r="BB198" s="76">
        <v>0</v>
      </c>
      <c r="BC198" s="76">
        <v>0</v>
      </c>
      <c r="BD198" s="16"/>
      <c r="BT198" s="35"/>
    </row>
    <row r="199" spans="1:72" s="37" customFormat="1" ht="78.75" x14ac:dyDescent="0.3">
      <c r="A199" s="39" t="s">
        <v>176</v>
      </c>
      <c r="B199" s="40" t="s">
        <v>529</v>
      </c>
      <c r="C199" s="41" t="s">
        <v>530</v>
      </c>
      <c r="D199" s="78">
        <v>0</v>
      </c>
      <c r="E199" s="78">
        <v>0</v>
      </c>
      <c r="F199" s="78">
        <f t="shared" si="71"/>
        <v>0</v>
      </c>
      <c r="G199" s="78">
        <f t="shared" si="71"/>
        <v>0</v>
      </c>
      <c r="H199" s="78">
        <f t="shared" si="71"/>
        <v>0</v>
      </c>
      <c r="I199" s="78">
        <f t="shared" si="71"/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f t="shared" si="74"/>
        <v>0</v>
      </c>
      <c r="O199" s="78">
        <v>0</v>
      </c>
      <c r="P199" s="78">
        <v>0</v>
      </c>
      <c r="Q199" s="78">
        <v>0</v>
      </c>
      <c r="R199" s="78">
        <v>0</v>
      </c>
      <c r="S199" s="78">
        <v>0</v>
      </c>
      <c r="T199" s="78">
        <v>0</v>
      </c>
      <c r="U199" s="78">
        <v>0</v>
      </c>
      <c r="V199" s="78">
        <v>0</v>
      </c>
      <c r="W199" s="78">
        <v>0</v>
      </c>
      <c r="X199" s="78">
        <f t="shared" si="73"/>
        <v>0</v>
      </c>
      <c r="Y199" s="78">
        <v>0</v>
      </c>
      <c r="Z199" s="78">
        <f t="shared" si="75"/>
        <v>0</v>
      </c>
      <c r="AA199" s="78">
        <v>0</v>
      </c>
      <c r="AB199" s="78">
        <v>0</v>
      </c>
      <c r="AC199" s="78">
        <v>0</v>
      </c>
      <c r="AD199" s="78">
        <v>0</v>
      </c>
      <c r="AE199" s="78">
        <v>0</v>
      </c>
      <c r="AF199" s="78">
        <f t="shared" si="72"/>
        <v>0</v>
      </c>
      <c r="AG199" s="78">
        <f t="shared" si="72"/>
        <v>0</v>
      </c>
      <c r="AH199" s="78">
        <f t="shared" si="72"/>
        <v>0</v>
      </c>
      <c r="AI199" s="78">
        <f t="shared" si="72"/>
        <v>0</v>
      </c>
      <c r="AJ199" s="78">
        <v>0</v>
      </c>
      <c r="AK199" s="76">
        <v>0</v>
      </c>
      <c r="AL199" s="76">
        <v>0</v>
      </c>
      <c r="AM199" s="76">
        <v>0</v>
      </c>
      <c r="AN199" s="76">
        <v>0</v>
      </c>
      <c r="AO199" s="78">
        <v>0</v>
      </c>
      <c r="AP199" s="76">
        <f t="shared" si="76"/>
        <v>0</v>
      </c>
      <c r="AQ199" s="76">
        <v>0</v>
      </c>
      <c r="AR199" s="76">
        <v>0</v>
      </c>
      <c r="AS199" s="76">
        <v>0</v>
      </c>
      <c r="AT199" s="78">
        <v>0</v>
      </c>
      <c r="AU199" s="76">
        <f t="shared" si="77"/>
        <v>0</v>
      </c>
      <c r="AV199" s="76">
        <v>0</v>
      </c>
      <c r="AW199" s="76">
        <v>0</v>
      </c>
      <c r="AX199" s="76">
        <v>0</v>
      </c>
      <c r="AY199" s="78">
        <v>0</v>
      </c>
      <c r="AZ199" s="76">
        <f t="shared" si="78"/>
        <v>0</v>
      </c>
      <c r="BA199" s="76">
        <v>0</v>
      </c>
      <c r="BB199" s="76">
        <v>0</v>
      </c>
      <c r="BC199" s="76">
        <v>0</v>
      </c>
      <c r="BD199" s="16"/>
      <c r="BT199" s="35"/>
    </row>
    <row r="200" spans="1:72" s="37" customFormat="1" ht="18.75" x14ac:dyDescent="0.3">
      <c r="A200" s="39" t="s">
        <v>176</v>
      </c>
      <c r="B200" s="40" t="s">
        <v>531</v>
      </c>
      <c r="C200" s="41" t="s">
        <v>532</v>
      </c>
      <c r="D200" s="78" t="s">
        <v>312</v>
      </c>
      <c r="E200" s="78">
        <v>0.46</v>
      </c>
      <c r="F200" s="78">
        <f t="shared" si="71"/>
        <v>0</v>
      </c>
      <c r="G200" s="78">
        <f t="shared" si="71"/>
        <v>0</v>
      </c>
      <c r="H200" s="78">
        <f t="shared" si="71"/>
        <v>0.46</v>
      </c>
      <c r="I200" s="78">
        <f t="shared" si="71"/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f t="shared" si="74"/>
        <v>0</v>
      </c>
      <c r="O200" s="78">
        <v>0</v>
      </c>
      <c r="P200" s="78">
        <v>0</v>
      </c>
      <c r="Q200" s="78">
        <v>0</v>
      </c>
      <c r="R200" s="78">
        <v>0</v>
      </c>
      <c r="S200" s="78">
        <v>0</v>
      </c>
      <c r="T200" s="78">
        <v>0</v>
      </c>
      <c r="U200" s="78">
        <v>0</v>
      </c>
      <c r="V200" s="78">
        <v>0</v>
      </c>
      <c r="W200" s="78">
        <v>0</v>
      </c>
      <c r="X200" s="78">
        <f t="shared" si="73"/>
        <v>0</v>
      </c>
      <c r="Y200" s="78">
        <v>0.46</v>
      </c>
      <c r="Z200" s="78">
        <v>0</v>
      </c>
      <c r="AA200" s="78">
        <v>0</v>
      </c>
      <c r="AB200" s="78">
        <f>Y200</f>
        <v>0.46</v>
      </c>
      <c r="AC200" s="78">
        <v>0</v>
      </c>
      <c r="AD200" s="78" t="s">
        <v>312</v>
      </c>
      <c r="AE200" s="78">
        <v>0.46</v>
      </c>
      <c r="AF200" s="78">
        <f t="shared" si="72"/>
        <v>0</v>
      </c>
      <c r="AG200" s="78">
        <f t="shared" si="72"/>
        <v>0</v>
      </c>
      <c r="AH200" s="78">
        <f t="shared" si="72"/>
        <v>0.46</v>
      </c>
      <c r="AI200" s="78">
        <f t="shared" si="72"/>
        <v>0</v>
      </c>
      <c r="AJ200" s="78">
        <v>0</v>
      </c>
      <c r="AK200" s="76">
        <v>0</v>
      </c>
      <c r="AL200" s="76">
        <v>0</v>
      </c>
      <c r="AM200" s="76">
        <v>0</v>
      </c>
      <c r="AN200" s="76">
        <v>0</v>
      </c>
      <c r="AO200" s="78">
        <v>0</v>
      </c>
      <c r="AP200" s="76">
        <f t="shared" si="76"/>
        <v>0</v>
      </c>
      <c r="AQ200" s="76">
        <v>0</v>
      </c>
      <c r="AR200" s="76">
        <v>0</v>
      </c>
      <c r="AS200" s="76">
        <v>0</v>
      </c>
      <c r="AT200" s="78">
        <v>0</v>
      </c>
      <c r="AU200" s="76">
        <f t="shared" si="77"/>
        <v>0</v>
      </c>
      <c r="AV200" s="76">
        <v>0</v>
      </c>
      <c r="AW200" s="76">
        <v>0</v>
      </c>
      <c r="AX200" s="76">
        <v>0</v>
      </c>
      <c r="AY200" s="78">
        <v>0.46</v>
      </c>
      <c r="AZ200" s="76">
        <v>0</v>
      </c>
      <c r="BA200" s="76">
        <v>0</v>
      </c>
      <c r="BB200" s="76">
        <f>AY200</f>
        <v>0.46</v>
      </c>
      <c r="BC200" s="76">
        <v>0</v>
      </c>
      <c r="BD200" s="16"/>
      <c r="BT200" s="35"/>
    </row>
    <row r="201" spans="1:72" s="37" customFormat="1" ht="18.75" x14ac:dyDescent="0.3">
      <c r="A201" s="39" t="s">
        <v>176</v>
      </c>
      <c r="B201" s="40" t="s">
        <v>533</v>
      </c>
      <c r="C201" s="41" t="s">
        <v>534</v>
      </c>
      <c r="D201" s="78" t="s">
        <v>312</v>
      </c>
      <c r="E201" s="78">
        <v>1.2128000000000001</v>
      </c>
      <c r="F201" s="78">
        <f t="shared" si="71"/>
        <v>0</v>
      </c>
      <c r="G201" s="78">
        <f t="shared" si="71"/>
        <v>0</v>
      </c>
      <c r="H201" s="78">
        <f t="shared" si="71"/>
        <v>1.2128000000000001</v>
      </c>
      <c r="I201" s="78">
        <f t="shared" si="71"/>
        <v>0</v>
      </c>
      <c r="J201" s="78">
        <v>0</v>
      </c>
      <c r="K201" s="78">
        <v>0</v>
      </c>
      <c r="L201" s="78">
        <v>0</v>
      </c>
      <c r="M201" s="78">
        <v>0</v>
      </c>
      <c r="N201" s="78">
        <f t="shared" si="74"/>
        <v>0</v>
      </c>
      <c r="O201" s="78">
        <v>0</v>
      </c>
      <c r="P201" s="78">
        <v>0</v>
      </c>
      <c r="Q201" s="78">
        <v>0</v>
      </c>
      <c r="R201" s="78">
        <v>0</v>
      </c>
      <c r="S201" s="78">
        <v>0</v>
      </c>
      <c r="T201" s="78">
        <v>0</v>
      </c>
      <c r="U201" s="78">
        <v>0</v>
      </c>
      <c r="V201" s="78">
        <v>0</v>
      </c>
      <c r="W201" s="78">
        <v>0</v>
      </c>
      <c r="X201" s="78">
        <f t="shared" si="73"/>
        <v>0</v>
      </c>
      <c r="Y201" s="78">
        <v>1.2128000000000001</v>
      </c>
      <c r="Z201" s="78">
        <v>0</v>
      </c>
      <c r="AA201" s="78">
        <v>0</v>
      </c>
      <c r="AB201" s="78">
        <f t="shared" ref="AB201:AB211" si="79">Y201</f>
        <v>1.2128000000000001</v>
      </c>
      <c r="AC201" s="78">
        <v>0</v>
      </c>
      <c r="AD201" s="78" t="s">
        <v>312</v>
      </c>
      <c r="AE201" s="78">
        <v>1.2128000000000001</v>
      </c>
      <c r="AF201" s="78">
        <f t="shared" si="72"/>
        <v>0</v>
      </c>
      <c r="AG201" s="78">
        <f t="shared" si="72"/>
        <v>0</v>
      </c>
      <c r="AH201" s="78">
        <f t="shared" si="72"/>
        <v>1.2128000000000001</v>
      </c>
      <c r="AI201" s="78">
        <f t="shared" si="72"/>
        <v>0</v>
      </c>
      <c r="AJ201" s="78">
        <v>0</v>
      </c>
      <c r="AK201" s="76">
        <v>0</v>
      </c>
      <c r="AL201" s="76">
        <v>0</v>
      </c>
      <c r="AM201" s="76">
        <v>0</v>
      </c>
      <c r="AN201" s="76">
        <v>0</v>
      </c>
      <c r="AO201" s="78">
        <v>0</v>
      </c>
      <c r="AP201" s="76">
        <f t="shared" si="76"/>
        <v>0</v>
      </c>
      <c r="AQ201" s="76">
        <v>0</v>
      </c>
      <c r="AR201" s="76">
        <v>0</v>
      </c>
      <c r="AS201" s="76">
        <v>0</v>
      </c>
      <c r="AT201" s="78">
        <v>0</v>
      </c>
      <c r="AU201" s="76">
        <f t="shared" si="77"/>
        <v>0</v>
      </c>
      <c r="AV201" s="76">
        <v>0</v>
      </c>
      <c r="AW201" s="76">
        <v>0</v>
      </c>
      <c r="AX201" s="76">
        <v>0</v>
      </c>
      <c r="AY201" s="78">
        <v>1.2128000000000001</v>
      </c>
      <c r="AZ201" s="76">
        <v>0</v>
      </c>
      <c r="BA201" s="76">
        <v>0</v>
      </c>
      <c r="BB201" s="76">
        <f t="shared" ref="BB201:BB211" si="80">AY201</f>
        <v>1.2128000000000001</v>
      </c>
      <c r="BC201" s="76">
        <v>0</v>
      </c>
      <c r="BD201" s="16"/>
      <c r="BT201" s="35"/>
    </row>
    <row r="202" spans="1:72" s="37" customFormat="1" ht="31.5" x14ac:dyDescent="0.3">
      <c r="A202" s="39" t="s">
        <v>176</v>
      </c>
      <c r="B202" s="40" t="s">
        <v>535</v>
      </c>
      <c r="C202" s="41" t="s">
        <v>536</v>
      </c>
      <c r="D202" s="78" t="s">
        <v>312</v>
      </c>
      <c r="E202" s="78">
        <v>0.29575000000000001</v>
      </c>
      <c r="F202" s="78">
        <f t="shared" si="71"/>
        <v>0</v>
      </c>
      <c r="G202" s="78">
        <f t="shared" si="71"/>
        <v>0</v>
      </c>
      <c r="H202" s="78">
        <f t="shared" si="71"/>
        <v>0.29575000000000001</v>
      </c>
      <c r="I202" s="78">
        <f t="shared" si="71"/>
        <v>0</v>
      </c>
      <c r="J202" s="78">
        <v>0</v>
      </c>
      <c r="K202" s="78">
        <v>0</v>
      </c>
      <c r="L202" s="78">
        <v>0</v>
      </c>
      <c r="M202" s="78">
        <v>0</v>
      </c>
      <c r="N202" s="78">
        <f t="shared" si="74"/>
        <v>0</v>
      </c>
      <c r="O202" s="78">
        <v>0</v>
      </c>
      <c r="P202" s="78">
        <v>0</v>
      </c>
      <c r="Q202" s="78">
        <v>0</v>
      </c>
      <c r="R202" s="78">
        <v>0</v>
      </c>
      <c r="S202" s="78">
        <v>0</v>
      </c>
      <c r="T202" s="78">
        <v>0</v>
      </c>
      <c r="U202" s="78">
        <v>0</v>
      </c>
      <c r="V202" s="78">
        <v>0</v>
      </c>
      <c r="W202" s="78">
        <v>0</v>
      </c>
      <c r="X202" s="78">
        <f t="shared" si="73"/>
        <v>0</v>
      </c>
      <c r="Y202" s="78">
        <v>0.29575000000000001</v>
      </c>
      <c r="Z202" s="78">
        <v>0</v>
      </c>
      <c r="AA202" s="78">
        <v>0</v>
      </c>
      <c r="AB202" s="78">
        <f t="shared" si="79"/>
        <v>0.29575000000000001</v>
      </c>
      <c r="AC202" s="78">
        <v>0</v>
      </c>
      <c r="AD202" s="78" t="s">
        <v>312</v>
      </c>
      <c r="AE202" s="78">
        <v>0.29575000000000001</v>
      </c>
      <c r="AF202" s="78">
        <f t="shared" si="72"/>
        <v>0</v>
      </c>
      <c r="AG202" s="78">
        <f t="shared" si="72"/>
        <v>0</v>
      </c>
      <c r="AH202" s="78">
        <f t="shared" si="72"/>
        <v>0.29575000000000001</v>
      </c>
      <c r="AI202" s="78">
        <f t="shared" si="72"/>
        <v>0</v>
      </c>
      <c r="AJ202" s="78">
        <v>0</v>
      </c>
      <c r="AK202" s="76">
        <v>0</v>
      </c>
      <c r="AL202" s="76">
        <v>0</v>
      </c>
      <c r="AM202" s="76">
        <v>0</v>
      </c>
      <c r="AN202" s="76">
        <v>0</v>
      </c>
      <c r="AO202" s="78">
        <v>0</v>
      </c>
      <c r="AP202" s="76">
        <f t="shared" si="76"/>
        <v>0</v>
      </c>
      <c r="AQ202" s="76">
        <v>0</v>
      </c>
      <c r="AR202" s="76">
        <v>0</v>
      </c>
      <c r="AS202" s="76">
        <v>0</v>
      </c>
      <c r="AT202" s="78">
        <v>0</v>
      </c>
      <c r="AU202" s="76">
        <f t="shared" si="77"/>
        <v>0</v>
      </c>
      <c r="AV202" s="76">
        <v>0</v>
      </c>
      <c r="AW202" s="76">
        <v>0</v>
      </c>
      <c r="AX202" s="76">
        <v>0</v>
      </c>
      <c r="AY202" s="78">
        <v>0.29575000000000001</v>
      </c>
      <c r="AZ202" s="76">
        <v>0</v>
      </c>
      <c r="BA202" s="76">
        <v>0</v>
      </c>
      <c r="BB202" s="76">
        <f t="shared" si="80"/>
        <v>0.29575000000000001</v>
      </c>
      <c r="BC202" s="76">
        <v>0</v>
      </c>
      <c r="BD202" s="16"/>
      <c r="BT202" s="35"/>
    </row>
    <row r="203" spans="1:72" s="37" customFormat="1" ht="18.75" x14ac:dyDescent="0.3">
      <c r="A203" s="39" t="s">
        <v>176</v>
      </c>
      <c r="B203" s="40" t="s">
        <v>537</v>
      </c>
      <c r="C203" s="41" t="s">
        <v>538</v>
      </c>
      <c r="D203" s="78" t="s">
        <v>312</v>
      </c>
      <c r="E203" s="78">
        <v>1.2158</v>
      </c>
      <c r="F203" s="78">
        <f t="shared" si="71"/>
        <v>0</v>
      </c>
      <c r="G203" s="78">
        <f t="shared" si="71"/>
        <v>0</v>
      </c>
      <c r="H203" s="78">
        <f t="shared" si="71"/>
        <v>1.2158</v>
      </c>
      <c r="I203" s="78">
        <f t="shared" si="71"/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f t="shared" si="74"/>
        <v>0</v>
      </c>
      <c r="O203" s="78">
        <v>0</v>
      </c>
      <c r="P203" s="78">
        <v>0</v>
      </c>
      <c r="Q203" s="78">
        <v>0</v>
      </c>
      <c r="R203" s="78">
        <v>0</v>
      </c>
      <c r="S203" s="78">
        <v>0</v>
      </c>
      <c r="T203" s="78">
        <v>0</v>
      </c>
      <c r="U203" s="78">
        <v>0</v>
      </c>
      <c r="V203" s="78">
        <v>0</v>
      </c>
      <c r="W203" s="78">
        <v>0</v>
      </c>
      <c r="X203" s="78">
        <f t="shared" si="73"/>
        <v>0</v>
      </c>
      <c r="Y203" s="78">
        <v>1.2158</v>
      </c>
      <c r="Z203" s="78">
        <v>0</v>
      </c>
      <c r="AA203" s="78">
        <v>0</v>
      </c>
      <c r="AB203" s="78">
        <f t="shared" si="79"/>
        <v>1.2158</v>
      </c>
      <c r="AC203" s="78">
        <v>0</v>
      </c>
      <c r="AD203" s="78" t="s">
        <v>312</v>
      </c>
      <c r="AE203" s="78">
        <v>1.2158</v>
      </c>
      <c r="AF203" s="78">
        <f t="shared" si="72"/>
        <v>0</v>
      </c>
      <c r="AG203" s="78">
        <f t="shared" si="72"/>
        <v>0</v>
      </c>
      <c r="AH203" s="78">
        <f t="shared" si="72"/>
        <v>1.2158</v>
      </c>
      <c r="AI203" s="78">
        <f t="shared" si="72"/>
        <v>0</v>
      </c>
      <c r="AJ203" s="78">
        <v>0</v>
      </c>
      <c r="AK203" s="76">
        <v>0</v>
      </c>
      <c r="AL203" s="76">
        <v>0</v>
      </c>
      <c r="AM203" s="76">
        <v>0</v>
      </c>
      <c r="AN203" s="76">
        <v>0</v>
      </c>
      <c r="AO203" s="78">
        <v>0</v>
      </c>
      <c r="AP203" s="76">
        <f t="shared" si="76"/>
        <v>0</v>
      </c>
      <c r="AQ203" s="76">
        <v>0</v>
      </c>
      <c r="AR203" s="76">
        <v>0</v>
      </c>
      <c r="AS203" s="76">
        <v>0</v>
      </c>
      <c r="AT203" s="78">
        <v>0</v>
      </c>
      <c r="AU203" s="76">
        <f t="shared" si="77"/>
        <v>0</v>
      </c>
      <c r="AV203" s="76">
        <v>0</v>
      </c>
      <c r="AW203" s="76">
        <v>0</v>
      </c>
      <c r="AX203" s="76">
        <v>0</v>
      </c>
      <c r="AY203" s="78">
        <v>1.2158</v>
      </c>
      <c r="AZ203" s="76">
        <v>0</v>
      </c>
      <c r="BA203" s="76">
        <v>0</v>
      </c>
      <c r="BB203" s="76">
        <f t="shared" si="80"/>
        <v>1.2158</v>
      </c>
      <c r="BC203" s="76">
        <v>0</v>
      </c>
      <c r="BD203" s="16"/>
      <c r="BT203" s="35"/>
    </row>
    <row r="204" spans="1:72" s="37" customFormat="1" ht="18.75" x14ac:dyDescent="0.3">
      <c r="A204" s="39" t="s">
        <v>176</v>
      </c>
      <c r="B204" s="40" t="s">
        <v>539</v>
      </c>
      <c r="C204" s="41" t="s">
        <v>540</v>
      </c>
      <c r="D204" s="78" t="s">
        <v>312</v>
      </c>
      <c r="E204" s="78">
        <v>0</v>
      </c>
      <c r="F204" s="78">
        <f t="shared" si="71"/>
        <v>0</v>
      </c>
      <c r="G204" s="78">
        <f t="shared" si="71"/>
        <v>0</v>
      </c>
      <c r="H204" s="78">
        <f t="shared" si="71"/>
        <v>0</v>
      </c>
      <c r="I204" s="78">
        <f t="shared" si="71"/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f t="shared" si="74"/>
        <v>0</v>
      </c>
      <c r="O204" s="78">
        <v>0</v>
      </c>
      <c r="P204" s="78">
        <v>0</v>
      </c>
      <c r="Q204" s="78">
        <v>0</v>
      </c>
      <c r="R204" s="78">
        <v>0</v>
      </c>
      <c r="S204" s="78">
        <v>0</v>
      </c>
      <c r="T204" s="78">
        <v>0</v>
      </c>
      <c r="U204" s="78">
        <v>0</v>
      </c>
      <c r="V204" s="78">
        <v>0</v>
      </c>
      <c r="W204" s="78">
        <v>0</v>
      </c>
      <c r="X204" s="78">
        <f t="shared" si="73"/>
        <v>0</v>
      </c>
      <c r="Y204" s="78">
        <v>0</v>
      </c>
      <c r="Z204" s="78">
        <v>0</v>
      </c>
      <c r="AA204" s="78">
        <v>0</v>
      </c>
      <c r="AB204" s="78">
        <f t="shared" si="79"/>
        <v>0</v>
      </c>
      <c r="AC204" s="78">
        <v>0</v>
      </c>
      <c r="AD204" s="78" t="s">
        <v>312</v>
      </c>
      <c r="AE204" s="78">
        <v>1.018964</v>
      </c>
      <c r="AF204" s="78">
        <f t="shared" si="72"/>
        <v>0</v>
      </c>
      <c r="AG204" s="78">
        <f t="shared" si="72"/>
        <v>0</v>
      </c>
      <c r="AH204" s="78">
        <f t="shared" si="72"/>
        <v>1.018964</v>
      </c>
      <c r="AI204" s="78">
        <f t="shared" si="72"/>
        <v>0</v>
      </c>
      <c r="AJ204" s="78">
        <v>0</v>
      </c>
      <c r="AK204" s="76">
        <v>0</v>
      </c>
      <c r="AL204" s="76">
        <v>0</v>
      </c>
      <c r="AM204" s="76">
        <v>0</v>
      </c>
      <c r="AN204" s="76">
        <v>0</v>
      </c>
      <c r="AO204" s="78">
        <v>0</v>
      </c>
      <c r="AP204" s="76">
        <f t="shared" si="76"/>
        <v>0</v>
      </c>
      <c r="AQ204" s="76">
        <v>0</v>
      </c>
      <c r="AR204" s="76">
        <v>0</v>
      </c>
      <c r="AS204" s="76">
        <v>0</v>
      </c>
      <c r="AT204" s="78">
        <v>0</v>
      </c>
      <c r="AU204" s="76">
        <f t="shared" si="77"/>
        <v>0</v>
      </c>
      <c r="AV204" s="76">
        <v>0</v>
      </c>
      <c r="AW204" s="76">
        <v>0</v>
      </c>
      <c r="AX204" s="76">
        <v>0</v>
      </c>
      <c r="AY204" s="78">
        <v>1.018964</v>
      </c>
      <c r="AZ204" s="76">
        <v>0</v>
      </c>
      <c r="BA204" s="76">
        <v>0</v>
      </c>
      <c r="BB204" s="76">
        <f t="shared" si="80"/>
        <v>1.018964</v>
      </c>
      <c r="BC204" s="76">
        <v>0</v>
      </c>
      <c r="BD204" s="16"/>
      <c r="BT204" s="35"/>
    </row>
    <row r="205" spans="1:72" s="37" customFormat="1" ht="31.5" x14ac:dyDescent="0.3">
      <c r="A205" s="39" t="s">
        <v>176</v>
      </c>
      <c r="B205" s="40" t="s">
        <v>541</v>
      </c>
      <c r="C205" s="41" t="s">
        <v>542</v>
      </c>
      <c r="D205" s="78" t="s">
        <v>312</v>
      </c>
      <c r="E205" s="78">
        <v>0.12114999999999999</v>
      </c>
      <c r="F205" s="78">
        <f t="shared" si="71"/>
        <v>0</v>
      </c>
      <c r="G205" s="78">
        <f t="shared" si="71"/>
        <v>0</v>
      </c>
      <c r="H205" s="78">
        <f t="shared" si="71"/>
        <v>0.12114999999999999</v>
      </c>
      <c r="I205" s="78">
        <f t="shared" si="71"/>
        <v>0</v>
      </c>
      <c r="J205" s="78">
        <v>0</v>
      </c>
      <c r="K205" s="78">
        <v>0</v>
      </c>
      <c r="L205" s="78">
        <v>0</v>
      </c>
      <c r="M205" s="78">
        <v>0</v>
      </c>
      <c r="N205" s="78">
        <f t="shared" si="74"/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0</v>
      </c>
      <c r="T205" s="78">
        <v>0</v>
      </c>
      <c r="U205" s="78">
        <v>0</v>
      </c>
      <c r="V205" s="78">
        <v>0</v>
      </c>
      <c r="W205" s="78">
        <v>0</v>
      </c>
      <c r="X205" s="78">
        <f t="shared" si="73"/>
        <v>0</v>
      </c>
      <c r="Y205" s="78">
        <v>0.12114999999999999</v>
      </c>
      <c r="Z205" s="78">
        <v>0</v>
      </c>
      <c r="AA205" s="78">
        <v>0</v>
      </c>
      <c r="AB205" s="78">
        <f t="shared" si="79"/>
        <v>0.12114999999999999</v>
      </c>
      <c r="AC205" s="78">
        <v>0</v>
      </c>
      <c r="AD205" s="78" t="s">
        <v>312</v>
      </c>
      <c r="AE205" s="78">
        <v>0.12114999999999999</v>
      </c>
      <c r="AF205" s="78">
        <f t="shared" si="72"/>
        <v>0</v>
      </c>
      <c r="AG205" s="78">
        <f t="shared" si="72"/>
        <v>0</v>
      </c>
      <c r="AH205" s="78">
        <f t="shared" si="72"/>
        <v>0.12114999999999999</v>
      </c>
      <c r="AI205" s="78">
        <f t="shared" si="72"/>
        <v>0</v>
      </c>
      <c r="AJ205" s="78">
        <v>0</v>
      </c>
      <c r="AK205" s="76">
        <v>0</v>
      </c>
      <c r="AL205" s="76">
        <v>0</v>
      </c>
      <c r="AM205" s="76">
        <v>0</v>
      </c>
      <c r="AN205" s="76">
        <v>0</v>
      </c>
      <c r="AO205" s="78">
        <v>0</v>
      </c>
      <c r="AP205" s="76">
        <f t="shared" si="76"/>
        <v>0</v>
      </c>
      <c r="AQ205" s="76">
        <v>0</v>
      </c>
      <c r="AR205" s="76">
        <v>0</v>
      </c>
      <c r="AS205" s="76">
        <v>0</v>
      </c>
      <c r="AT205" s="78">
        <v>0</v>
      </c>
      <c r="AU205" s="76">
        <f t="shared" si="77"/>
        <v>0</v>
      </c>
      <c r="AV205" s="76">
        <v>0</v>
      </c>
      <c r="AW205" s="76">
        <v>0</v>
      </c>
      <c r="AX205" s="76">
        <v>0</v>
      </c>
      <c r="AY205" s="78">
        <v>0.12114999999999999</v>
      </c>
      <c r="AZ205" s="76">
        <v>0</v>
      </c>
      <c r="BA205" s="76">
        <v>0</v>
      </c>
      <c r="BB205" s="76">
        <f t="shared" si="80"/>
        <v>0.12114999999999999</v>
      </c>
      <c r="BC205" s="76">
        <v>0</v>
      </c>
      <c r="BD205" s="16"/>
      <c r="BT205" s="35"/>
    </row>
    <row r="206" spans="1:72" s="37" customFormat="1" ht="31.5" x14ac:dyDescent="0.3">
      <c r="A206" s="39" t="s">
        <v>176</v>
      </c>
      <c r="B206" s="40" t="s">
        <v>543</v>
      </c>
      <c r="C206" s="41" t="s">
        <v>544</v>
      </c>
      <c r="D206" s="78" t="s">
        <v>312</v>
      </c>
      <c r="E206" s="78">
        <v>0</v>
      </c>
      <c r="F206" s="78">
        <f t="shared" si="71"/>
        <v>0</v>
      </c>
      <c r="G206" s="78">
        <f t="shared" si="71"/>
        <v>0</v>
      </c>
      <c r="H206" s="78">
        <f t="shared" si="71"/>
        <v>0</v>
      </c>
      <c r="I206" s="78">
        <f t="shared" si="71"/>
        <v>0</v>
      </c>
      <c r="J206" s="78">
        <v>0</v>
      </c>
      <c r="K206" s="78">
        <v>0</v>
      </c>
      <c r="L206" s="78">
        <v>0</v>
      </c>
      <c r="M206" s="78">
        <v>0</v>
      </c>
      <c r="N206" s="78">
        <f t="shared" si="74"/>
        <v>0</v>
      </c>
      <c r="O206" s="78">
        <v>0</v>
      </c>
      <c r="P206" s="78">
        <v>0</v>
      </c>
      <c r="Q206" s="78">
        <v>0</v>
      </c>
      <c r="R206" s="78">
        <v>0</v>
      </c>
      <c r="S206" s="78">
        <v>0</v>
      </c>
      <c r="T206" s="78">
        <v>0</v>
      </c>
      <c r="U206" s="78">
        <v>0</v>
      </c>
      <c r="V206" s="78">
        <v>0</v>
      </c>
      <c r="W206" s="78">
        <v>0</v>
      </c>
      <c r="X206" s="78">
        <f t="shared" si="73"/>
        <v>0</v>
      </c>
      <c r="Y206" s="78">
        <v>0</v>
      </c>
      <c r="Z206" s="78">
        <v>0</v>
      </c>
      <c r="AA206" s="78">
        <v>0</v>
      </c>
      <c r="AB206" s="78">
        <f t="shared" si="79"/>
        <v>0</v>
      </c>
      <c r="AC206" s="78">
        <v>0</v>
      </c>
      <c r="AD206" s="78" t="s">
        <v>312</v>
      </c>
      <c r="AE206" s="78">
        <v>0.73247768000000002</v>
      </c>
      <c r="AF206" s="78">
        <f t="shared" si="72"/>
        <v>0</v>
      </c>
      <c r="AG206" s="78">
        <f t="shared" si="72"/>
        <v>0</v>
      </c>
      <c r="AH206" s="78">
        <f t="shared" si="72"/>
        <v>0.73247768000000002</v>
      </c>
      <c r="AI206" s="78">
        <f t="shared" si="72"/>
        <v>0</v>
      </c>
      <c r="AJ206" s="78">
        <v>0</v>
      </c>
      <c r="AK206" s="76">
        <v>0</v>
      </c>
      <c r="AL206" s="76">
        <v>0</v>
      </c>
      <c r="AM206" s="76">
        <v>0</v>
      </c>
      <c r="AN206" s="76">
        <v>0</v>
      </c>
      <c r="AO206" s="78">
        <v>0</v>
      </c>
      <c r="AP206" s="76">
        <f t="shared" si="76"/>
        <v>0</v>
      </c>
      <c r="AQ206" s="76">
        <v>0</v>
      </c>
      <c r="AR206" s="76">
        <v>0</v>
      </c>
      <c r="AS206" s="76">
        <v>0</v>
      </c>
      <c r="AT206" s="78">
        <v>0</v>
      </c>
      <c r="AU206" s="76">
        <f t="shared" si="77"/>
        <v>0</v>
      </c>
      <c r="AV206" s="76">
        <v>0</v>
      </c>
      <c r="AW206" s="76">
        <v>0</v>
      </c>
      <c r="AX206" s="76">
        <v>0</v>
      </c>
      <c r="AY206" s="78">
        <v>0.73247768000000002</v>
      </c>
      <c r="AZ206" s="76">
        <v>0</v>
      </c>
      <c r="BA206" s="76">
        <v>0</v>
      </c>
      <c r="BB206" s="76">
        <f t="shared" si="80"/>
        <v>0.73247768000000002</v>
      </c>
      <c r="BC206" s="76">
        <v>0</v>
      </c>
      <c r="BD206" s="16"/>
      <c r="BT206" s="35"/>
    </row>
    <row r="207" spans="1:72" s="37" customFormat="1" ht="18.75" x14ac:dyDescent="0.3">
      <c r="A207" s="39" t="s">
        <v>176</v>
      </c>
      <c r="B207" s="40" t="s">
        <v>545</v>
      </c>
      <c r="C207" s="41" t="s">
        <v>546</v>
      </c>
      <c r="D207" s="78" t="s">
        <v>312</v>
      </c>
      <c r="E207" s="78">
        <v>0.36199999999999999</v>
      </c>
      <c r="F207" s="78">
        <f t="shared" ref="F207:I216" si="81">K207+P207+U207+Z207</f>
        <v>0</v>
      </c>
      <c r="G207" s="78">
        <f t="shared" si="81"/>
        <v>0</v>
      </c>
      <c r="H207" s="78">
        <f t="shared" si="81"/>
        <v>0.36199999999999999</v>
      </c>
      <c r="I207" s="78">
        <f t="shared" si="81"/>
        <v>0</v>
      </c>
      <c r="J207" s="78">
        <v>0</v>
      </c>
      <c r="K207" s="78">
        <v>0</v>
      </c>
      <c r="L207" s="78">
        <v>0</v>
      </c>
      <c r="M207" s="78">
        <v>0</v>
      </c>
      <c r="N207" s="78">
        <f t="shared" si="74"/>
        <v>0</v>
      </c>
      <c r="O207" s="78">
        <v>0</v>
      </c>
      <c r="P207" s="78">
        <v>0</v>
      </c>
      <c r="Q207" s="78">
        <v>0</v>
      </c>
      <c r="R207" s="78">
        <v>0</v>
      </c>
      <c r="S207" s="78">
        <v>0</v>
      </c>
      <c r="T207" s="78">
        <v>0</v>
      </c>
      <c r="U207" s="78">
        <v>0</v>
      </c>
      <c r="V207" s="78">
        <v>0</v>
      </c>
      <c r="W207" s="78">
        <v>0</v>
      </c>
      <c r="X207" s="78">
        <f t="shared" si="73"/>
        <v>0</v>
      </c>
      <c r="Y207" s="78">
        <v>0.36199999999999999</v>
      </c>
      <c r="Z207" s="78">
        <v>0</v>
      </c>
      <c r="AA207" s="78">
        <v>0</v>
      </c>
      <c r="AB207" s="78">
        <f t="shared" si="79"/>
        <v>0.36199999999999999</v>
      </c>
      <c r="AC207" s="78">
        <v>0</v>
      </c>
      <c r="AD207" s="78" t="s">
        <v>312</v>
      </c>
      <c r="AE207" s="78">
        <v>0.36199999999999999</v>
      </c>
      <c r="AF207" s="78">
        <f t="shared" ref="AF207:AI216" si="82">AK207+AP207+AU207+AZ207</f>
        <v>0</v>
      </c>
      <c r="AG207" s="78">
        <f t="shared" si="82"/>
        <v>0</v>
      </c>
      <c r="AH207" s="78">
        <f t="shared" si="82"/>
        <v>0.36199999999999999</v>
      </c>
      <c r="AI207" s="78">
        <f t="shared" si="82"/>
        <v>0</v>
      </c>
      <c r="AJ207" s="78">
        <v>0</v>
      </c>
      <c r="AK207" s="76">
        <v>0</v>
      </c>
      <c r="AL207" s="76">
        <v>0</v>
      </c>
      <c r="AM207" s="76">
        <v>0</v>
      </c>
      <c r="AN207" s="76">
        <v>0</v>
      </c>
      <c r="AO207" s="78">
        <v>0</v>
      </c>
      <c r="AP207" s="76">
        <f t="shared" si="76"/>
        <v>0</v>
      </c>
      <c r="AQ207" s="76">
        <v>0</v>
      </c>
      <c r="AR207" s="76">
        <v>0</v>
      </c>
      <c r="AS207" s="76">
        <v>0</v>
      </c>
      <c r="AT207" s="78">
        <v>0</v>
      </c>
      <c r="AU207" s="76">
        <f t="shared" si="77"/>
        <v>0</v>
      </c>
      <c r="AV207" s="76">
        <v>0</v>
      </c>
      <c r="AW207" s="76">
        <v>0</v>
      </c>
      <c r="AX207" s="76">
        <v>0</v>
      </c>
      <c r="AY207" s="78">
        <v>0.36199999999999999</v>
      </c>
      <c r="AZ207" s="76">
        <v>0</v>
      </c>
      <c r="BA207" s="76">
        <v>0</v>
      </c>
      <c r="BB207" s="76">
        <f t="shared" si="80"/>
        <v>0.36199999999999999</v>
      </c>
      <c r="BC207" s="76">
        <v>0</v>
      </c>
      <c r="BD207" s="16"/>
      <c r="BT207" s="35"/>
    </row>
    <row r="208" spans="1:72" s="37" customFormat="1" ht="31.5" x14ac:dyDescent="0.3">
      <c r="A208" s="39" t="s">
        <v>176</v>
      </c>
      <c r="B208" s="40" t="s">
        <v>547</v>
      </c>
      <c r="C208" s="41" t="s">
        <v>548</v>
      </c>
      <c r="D208" s="78" t="s">
        <v>312</v>
      </c>
      <c r="E208" s="78">
        <v>0.48149999999999998</v>
      </c>
      <c r="F208" s="78">
        <f t="shared" si="81"/>
        <v>0</v>
      </c>
      <c r="G208" s="78">
        <f t="shared" si="81"/>
        <v>0</v>
      </c>
      <c r="H208" s="78">
        <f t="shared" si="81"/>
        <v>0.48149999999999998</v>
      </c>
      <c r="I208" s="78">
        <f t="shared" si="81"/>
        <v>0</v>
      </c>
      <c r="J208" s="78">
        <v>0</v>
      </c>
      <c r="K208" s="78">
        <v>0</v>
      </c>
      <c r="L208" s="78">
        <v>0</v>
      </c>
      <c r="M208" s="78">
        <v>0</v>
      </c>
      <c r="N208" s="78">
        <f t="shared" si="74"/>
        <v>0</v>
      </c>
      <c r="O208" s="78">
        <v>0</v>
      </c>
      <c r="P208" s="78">
        <v>0</v>
      </c>
      <c r="Q208" s="78">
        <v>0</v>
      </c>
      <c r="R208" s="78">
        <v>0</v>
      </c>
      <c r="S208" s="78">
        <v>0</v>
      </c>
      <c r="T208" s="78">
        <v>0</v>
      </c>
      <c r="U208" s="78">
        <v>0</v>
      </c>
      <c r="V208" s="78">
        <v>0</v>
      </c>
      <c r="W208" s="78">
        <v>0</v>
      </c>
      <c r="X208" s="78">
        <f t="shared" si="73"/>
        <v>0</v>
      </c>
      <c r="Y208" s="78">
        <v>0.48149999999999998</v>
      </c>
      <c r="Z208" s="78">
        <v>0</v>
      </c>
      <c r="AA208" s="78">
        <v>0</v>
      </c>
      <c r="AB208" s="78">
        <f t="shared" si="79"/>
        <v>0.48149999999999998</v>
      </c>
      <c r="AC208" s="78">
        <v>0</v>
      </c>
      <c r="AD208" s="78" t="s">
        <v>312</v>
      </c>
      <c r="AE208" s="78">
        <v>0.40125</v>
      </c>
      <c r="AF208" s="78">
        <f t="shared" si="82"/>
        <v>0</v>
      </c>
      <c r="AG208" s="78">
        <f t="shared" si="82"/>
        <v>0</v>
      </c>
      <c r="AH208" s="78">
        <f t="shared" si="82"/>
        <v>0.40125</v>
      </c>
      <c r="AI208" s="78">
        <f t="shared" si="82"/>
        <v>0</v>
      </c>
      <c r="AJ208" s="78">
        <v>0</v>
      </c>
      <c r="AK208" s="76">
        <v>0</v>
      </c>
      <c r="AL208" s="76">
        <v>0</v>
      </c>
      <c r="AM208" s="76">
        <v>0</v>
      </c>
      <c r="AN208" s="76">
        <v>0</v>
      </c>
      <c r="AO208" s="78">
        <v>0</v>
      </c>
      <c r="AP208" s="76">
        <f t="shared" si="76"/>
        <v>0</v>
      </c>
      <c r="AQ208" s="76">
        <v>0</v>
      </c>
      <c r="AR208" s="76">
        <v>0</v>
      </c>
      <c r="AS208" s="76">
        <v>0</v>
      </c>
      <c r="AT208" s="78">
        <v>0</v>
      </c>
      <c r="AU208" s="76">
        <f t="shared" si="77"/>
        <v>0</v>
      </c>
      <c r="AV208" s="76">
        <v>0</v>
      </c>
      <c r="AW208" s="76">
        <v>0</v>
      </c>
      <c r="AX208" s="76">
        <v>0</v>
      </c>
      <c r="AY208" s="78">
        <v>0.40125</v>
      </c>
      <c r="AZ208" s="76">
        <v>0</v>
      </c>
      <c r="BA208" s="76">
        <v>0</v>
      </c>
      <c r="BB208" s="76">
        <f t="shared" si="80"/>
        <v>0.40125</v>
      </c>
      <c r="BC208" s="76">
        <v>0</v>
      </c>
      <c r="BD208" s="16"/>
      <c r="BT208" s="35"/>
    </row>
    <row r="209" spans="1:72" s="37" customFormat="1" ht="18.75" x14ac:dyDescent="0.3">
      <c r="A209" s="39" t="s">
        <v>176</v>
      </c>
      <c r="B209" s="40" t="s">
        <v>549</v>
      </c>
      <c r="C209" s="41" t="s">
        <v>550</v>
      </c>
      <c r="D209" s="78" t="s">
        <v>312</v>
      </c>
      <c r="E209" s="78">
        <v>0.52</v>
      </c>
      <c r="F209" s="78">
        <f t="shared" si="81"/>
        <v>0</v>
      </c>
      <c r="G209" s="78">
        <f t="shared" si="81"/>
        <v>0</v>
      </c>
      <c r="H209" s="78">
        <f t="shared" si="81"/>
        <v>0.52</v>
      </c>
      <c r="I209" s="78">
        <f t="shared" si="81"/>
        <v>0</v>
      </c>
      <c r="J209" s="78">
        <v>0</v>
      </c>
      <c r="K209" s="78">
        <v>0</v>
      </c>
      <c r="L209" s="78">
        <v>0</v>
      </c>
      <c r="M209" s="78">
        <v>0</v>
      </c>
      <c r="N209" s="78">
        <f t="shared" si="74"/>
        <v>0</v>
      </c>
      <c r="O209" s="78">
        <v>0</v>
      </c>
      <c r="P209" s="78">
        <v>0</v>
      </c>
      <c r="Q209" s="78">
        <v>0</v>
      </c>
      <c r="R209" s="78">
        <v>0</v>
      </c>
      <c r="S209" s="78">
        <v>0</v>
      </c>
      <c r="T209" s="78">
        <v>0</v>
      </c>
      <c r="U209" s="78">
        <v>0</v>
      </c>
      <c r="V209" s="78">
        <v>0</v>
      </c>
      <c r="W209" s="78">
        <v>0</v>
      </c>
      <c r="X209" s="78">
        <f t="shared" si="73"/>
        <v>0</v>
      </c>
      <c r="Y209" s="78">
        <v>0.52</v>
      </c>
      <c r="Z209" s="78">
        <v>0</v>
      </c>
      <c r="AA209" s="78">
        <v>0</v>
      </c>
      <c r="AB209" s="78">
        <f t="shared" si="79"/>
        <v>0.52</v>
      </c>
      <c r="AC209" s="78">
        <v>0</v>
      </c>
      <c r="AD209" s="78" t="s">
        <v>312</v>
      </c>
      <c r="AE209" s="78">
        <v>0.52</v>
      </c>
      <c r="AF209" s="78">
        <f t="shared" si="82"/>
        <v>0</v>
      </c>
      <c r="AG209" s="78">
        <f t="shared" si="82"/>
        <v>0</v>
      </c>
      <c r="AH209" s="78">
        <f t="shared" si="82"/>
        <v>0.52</v>
      </c>
      <c r="AI209" s="78">
        <f t="shared" si="82"/>
        <v>0</v>
      </c>
      <c r="AJ209" s="78">
        <v>0</v>
      </c>
      <c r="AK209" s="76">
        <v>0</v>
      </c>
      <c r="AL209" s="76">
        <v>0</v>
      </c>
      <c r="AM209" s="76">
        <v>0</v>
      </c>
      <c r="AN209" s="76">
        <v>0</v>
      </c>
      <c r="AO209" s="78">
        <v>0</v>
      </c>
      <c r="AP209" s="76">
        <f t="shared" si="76"/>
        <v>0</v>
      </c>
      <c r="AQ209" s="76">
        <v>0</v>
      </c>
      <c r="AR209" s="76">
        <v>0</v>
      </c>
      <c r="AS209" s="76">
        <v>0</v>
      </c>
      <c r="AT209" s="78">
        <v>0</v>
      </c>
      <c r="AU209" s="76">
        <f t="shared" si="77"/>
        <v>0</v>
      </c>
      <c r="AV209" s="76">
        <v>0</v>
      </c>
      <c r="AW209" s="76">
        <v>0</v>
      </c>
      <c r="AX209" s="76">
        <v>0</v>
      </c>
      <c r="AY209" s="78">
        <v>0.52</v>
      </c>
      <c r="AZ209" s="76">
        <v>0</v>
      </c>
      <c r="BA209" s="76">
        <v>0</v>
      </c>
      <c r="BB209" s="76">
        <f t="shared" si="80"/>
        <v>0.52</v>
      </c>
      <c r="BC209" s="76">
        <v>0</v>
      </c>
      <c r="BD209" s="16"/>
      <c r="BT209" s="35"/>
    </row>
    <row r="210" spans="1:72" s="37" customFormat="1" ht="27" customHeight="1" x14ac:dyDescent="0.3">
      <c r="A210" s="39" t="s">
        <v>176</v>
      </c>
      <c r="B210" s="40" t="s">
        <v>551</v>
      </c>
      <c r="C210" s="41" t="s">
        <v>552</v>
      </c>
      <c r="D210" s="78" t="s">
        <v>312</v>
      </c>
      <c r="E210" s="78">
        <v>0.60699999999999998</v>
      </c>
      <c r="F210" s="78">
        <f t="shared" si="81"/>
        <v>0</v>
      </c>
      <c r="G210" s="78">
        <f t="shared" si="81"/>
        <v>0</v>
      </c>
      <c r="H210" s="78">
        <f t="shared" si="81"/>
        <v>0.60699999999999998</v>
      </c>
      <c r="I210" s="78">
        <f t="shared" si="81"/>
        <v>0</v>
      </c>
      <c r="J210" s="78">
        <v>0.60699999999999998</v>
      </c>
      <c r="K210" s="78">
        <v>0</v>
      </c>
      <c r="L210" s="78">
        <v>0</v>
      </c>
      <c r="M210" s="78">
        <v>0.60699999999999998</v>
      </c>
      <c r="N210" s="78">
        <f>J210-M210-L210-K210</f>
        <v>0</v>
      </c>
      <c r="O210" s="78">
        <v>0</v>
      </c>
      <c r="P210" s="78">
        <v>0</v>
      </c>
      <c r="Q210" s="78">
        <v>0</v>
      </c>
      <c r="R210" s="78">
        <v>0</v>
      </c>
      <c r="S210" s="78">
        <v>0</v>
      </c>
      <c r="T210" s="78">
        <v>0</v>
      </c>
      <c r="U210" s="78">
        <v>0</v>
      </c>
      <c r="V210" s="78">
        <v>0</v>
      </c>
      <c r="W210" s="78">
        <v>0</v>
      </c>
      <c r="X210" s="78">
        <f t="shared" si="73"/>
        <v>0</v>
      </c>
      <c r="Y210" s="78">
        <v>0</v>
      </c>
      <c r="Z210" s="78">
        <v>0</v>
      </c>
      <c r="AA210" s="78">
        <v>0</v>
      </c>
      <c r="AB210" s="78">
        <f t="shared" si="79"/>
        <v>0</v>
      </c>
      <c r="AC210" s="78">
        <v>0</v>
      </c>
      <c r="AD210" s="78" t="s">
        <v>312</v>
      </c>
      <c r="AE210" s="78">
        <v>0</v>
      </c>
      <c r="AF210" s="78">
        <f t="shared" si="82"/>
        <v>0</v>
      </c>
      <c r="AG210" s="78">
        <f t="shared" si="82"/>
        <v>0</v>
      </c>
      <c r="AH210" s="78">
        <f t="shared" si="82"/>
        <v>0</v>
      </c>
      <c r="AI210" s="78">
        <f t="shared" si="82"/>
        <v>0</v>
      </c>
      <c r="AJ210" s="78">
        <v>0</v>
      </c>
      <c r="AK210" s="76">
        <v>0</v>
      </c>
      <c r="AL210" s="76">
        <v>0</v>
      </c>
      <c r="AM210" s="76">
        <v>0</v>
      </c>
      <c r="AN210" s="76">
        <v>0</v>
      </c>
      <c r="AO210" s="78">
        <v>0</v>
      </c>
      <c r="AP210" s="76">
        <v>0</v>
      </c>
      <c r="AQ210" s="76">
        <v>0</v>
      </c>
      <c r="AR210" s="76">
        <v>0</v>
      </c>
      <c r="AS210" s="76">
        <v>0</v>
      </c>
      <c r="AT210" s="78">
        <v>0</v>
      </c>
      <c r="AU210" s="76">
        <v>0</v>
      </c>
      <c r="AV210" s="76">
        <v>0</v>
      </c>
      <c r="AW210" s="76">
        <v>0</v>
      </c>
      <c r="AX210" s="76">
        <v>0</v>
      </c>
      <c r="AY210" s="78">
        <v>0</v>
      </c>
      <c r="AZ210" s="76">
        <v>0</v>
      </c>
      <c r="BA210" s="76">
        <v>0</v>
      </c>
      <c r="BB210" s="76">
        <f t="shared" si="80"/>
        <v>0</v>
      </c>
      <c r="BC210" s="76">
        <v>0</v>
      </c>
      <c r="BD210" s="16"/>
      <c r="BT210" s="35"/>
    </row>
    <row r="211" spans="1:72" s="37" customFormat="1" ht="31.5" x14ac:dyDescent="0.3">
      <c r="A211" s="39" t="s">
        <v>176</v>
      </c>
      <c r="B211" s="40" t="s">
        <v>553</v>
      </c>
      <c r="C211" s="41" t="s">
        <v>554</v>
      </c>
      <c r="D211" s="78" t="s">
        <v>312</v>
      </c>
      <c r="E211" s="78">
        <v>38.967292020000002</v>
      </c>
      <c r="F211" s="78">
        <f t="shared" si="81"/>
        <v>0</v>
      </c>
      <c r="G211" s="78">
        <f t="shared" si="81"/>
        <v>0</v>
      </c>
      <c r="H211" s="78">
        <f t="shared" si="81"/>
        <v>38.967292020000002</v>
      </c>
      <c r="I211" s="78">
        <f>N211+S211+X211+AC211</f>
        <v>0</v>
      </c>
      <c r="J211" s="78">
        <v>5.6315909800000004</v>
      </c>
      <c r="K211" s="78">
        <v>0</v>
      </c>
      <c r="L211" s="78">
        <v>0</v>
      </c>
      <c r="M211" s="78">
        <v>5.6315909800000004</v>
      </c>
      <c r="N211" s="78">
        <f>J211-M211-L211-K211</f>
        <v>0</v>
      </c>
      <c r="O211" s="78">
        <v>12.62347308</v>
      </c>
      <c r="P211" s="78">
        <v>0</v>
      </c>
      <c r="Q211" s="78">
        <v>0</v>
      </c>
      <c r="R211" s="78">
        <v>12.62347308</v>
      </c>
      <c r="S211" s="78">
        <f>O211-P211-Q211-R211</f>
        <v>0</v>
      </c>
      <c r="T211" s="76">
        <v>4.5504072000000004</v>
      </c>
      <c r="U211" s="78">
        <v>0</v>
      </c>
      <c r="V211" s="78">
        <v>0</v>
      </c>
      <c r="W211" s="78">
        <v>4.5504072000000004</v>
      </c>
      <c r="X211" s="78">
        <f t="shared" si="73"/>
        <v>0</v>
      </c>
      <c r="Y211" s="78">
        <v>16.161820759999998</v>
      </c>
      <c r="Z211" s="78">
        <v>0</v>
      </c>
      <c r="AA211" s="78">
        <v>0</v>
      </c>
      <c r="AB211" s="78">
        <f t="shared" si="79"/>
        <v>16.161820759999998</v>
      </c>
      <c r="AC211" s="78">
        <v>0</v>
      </c>
      <c r="AD211" s="78" t="s">
        <v>312</v>
      </c>
      <c r="AE211" s="78">
        <v>433.12099210999997</v>
      </c>
      <c r="AF211" s="78">
        <f t="shared" si="82"/>
        <v>0</v>
      </c>
      <c r="AG211" s="78">
        <f t="shared" si="82"/>
        <v>0</v>
      </c>
      <c r="AH211" s="78">
        <f t="shared" si="82"/>
        <v>433.12099210999997</v>
      </c>
      <c r="AI211" s="78">
        <f t="shared" si="82"/>
        <v>0</v>
      </c>
      <c r="AJ211" s="78">
        <v>10.818859659999999</v>
      </c>
      <c r="AK211" s="76">
        <v>0</v>
      </c>
      <c r="AL211" s="76">
        <v>0</v>
      </c>
      <c r="AM211" s="76">
        <v>10.818859659999999</v>
      </c>
      <c r="AN211" s="76">
        <v>0</v>
      </c>
      <c r="AO211" s="78">
        <v>4.5499520199999992</v>
      </c>
      <c r="AP211" s="76">
        <v>0</v>
      </c>
      <c r="AQ211" s="76">
        <v>0</v>
      </c>
      <c r="AR211" s="76">
        <f>AO211</f>
        <v>4.5499520199999992</v>
      </c>
      <c r="AS211" s="76">
        <v>0</v>
      </c>
      <c r="AT211" s="78">
        <v>16.457052829999999</v>
      </c>
      <c r="AU211" s="76">
        <v>0</v>
      </c>
      <c r="AV211" s="76">
        <v>0</v>
      </c>
      <c r="AW211" s="76">
        <f>AT211</f>
        <v>16.457052829999999</v>
      </c>
      <c r="AX211" s="76">
        <v>0</v>
      </c>
      <c r="AY211" s="78">
        <v>401.2951276</v>
      </c>
      <c r="AZ211" s="76">
        <v>0</v>
      </c>
      <c r="BA211" s="76">
        <v>0</v>
      </c>
      <c r="BB211" s="76">
        <f t="shared" si="80"/>
        <v>401.2951276</v>
      </c>
      <c r="BC211" s="76">
        <v>0</v>
      </c>
      <c r="BD211" s="16"/>
      <c r="BT211" s="35"/>
    </row>
    <row r="212" spans="1:72" s="37" customFormat="1" ht="31.5" x14ac:dyDescent="0.3">
      <c r="A212" s="39" t="s">
        <v>178</v>
      </c>
      <c r="B212" s="40" t="s">
        <v>179</v>
      </c>
      <c r="C212" s="41" t="s">
        <v>74</v>
      </c>
      <c r="D212" s="78">
        <v>0</v>
      </c>
      <c r="E212" s="78">
        <v>0</v>
      </c>
      <c r="F212" s="78">
        <v>0</v>
      </c>
      <c r="G212" s="78">
        <v>0</v>
      </c>
      <c r="H212" s="78">
        <v>0</v>
      </c>
      <c r="I212" s="78">
        <v>0</v>
      </c>
      <c r="J212" s="78">
        <v>0</v>
      </c>
      <c r="K212" s="78">
        <v>0</v>
      </c>
      <c r="L212" s="78">
        <v>0</v>
      </c>
      <c r="M212" s="78">
        <v>0</v>
      </c>
      <c r="N212" s="78">
        <v>0</v>
      </c>
      <c r="O212" s="78">
        <v>0</v>
      </c>
      <c r="P212" s="78">
        <v>0</v>
      </c>
      <c r="Q212" s="78">
        <v>0</v>
      </c>
      <c r="R212" s="78">
        <v>0</v>
      </c>
      <c r="S212" s="78">
        <v>0</v>
      </c>
      <c r="T212" s="78">
        <v>0</v>
      </c>
      <c r="U212" s="78">
        <v>0</v>
      </c>
      <c r="V212" s="78">
        <v>0</v>
      </c>
      <c r="W212" s="78">
        <v>0</v>
      </c>
      <c r="X212" s="78">
        <v>0</v>
      </c>
      <c r="Y212" s="78">
        <v>0</v>
      </c>
      <c r="Z212" s="78">
        <v>0</v>
      </c>
      <c r="AA212" s="78">
        <v>0</v>
      </c>
      <c r="AB212" s="78">
        <v>0</v>
      </c>
      <c r="AC212" s="78">
        <v>0</v>
      </c>
      <c r="AD212" s="78">
        <v>0</v>
      </c>
      <c r="AE212" s="78">
        <v>0</v>
      </c>
      <c r="AF212" s="78">
        <v>0</v>
      </c>
      <c r="AG212" s="78">
        <v>0</v>
      </c>
      <c r="AH212" s="78">
        <v>0</v>
      </c>
      <c r="AI212" s="78">
        <v>0</v>
      </c>
      <c r="AJ212" s="78">
        <v>0</v>
      </c>
      <c r="AK212" s="78">
        <v>0</v>
      </c>
      <c r="AL212" s="78">
        <v>0</v>
      </c>
      <c r="AM212" s="78">
        <v>0</v>
      </c>
      <c r="AN212" s="78">
        <v>0</v>
      </c>
      <c r="AO212" s="78">
        <v>0</v>
      </c>
      <c r="AP212" s="78">
        <v>0</v>
      </c>
      <c r="AQ212" s="78">
        <v>0</v>
      </c>
      <c r="AR212" s="78">
        <v>0</v>
      </c>
      <c r="AS212" s="78">
        <v>0</v>
      </c>
      <c r="AT212" s="78">
        <v>0</v>
      </c>
      <c r="AU212" s="78">
        <v>0</v>
      </c>
      <c r="AV212" s="78">
        <v>0</v>
      </c>
      <c r="AW212" s="78">
        <v>0</v>
      </c>
      <c r="AX212" s="78">
        <v>0</v>
      </c>
      <c r="AY212" s="78">
        <v>0</v>
      </c>
      <c r="AZ212" s="78">
        <v>0</v>
      </c>
      <c r="BA212" s="78">
        <v>0</v>
      </c>
      <c r="BB212" s="78">
        <v>0</v>
      </c>
      <c r="BC212" s="78">
        <v>0</v>
      </c>
      <c r="BD212" s="16"/>
      <c r="BT212" s="35"/>
    </row>
    <row r="213" spans="1:72" s="37" customFormat="1" ht="18.75" x14ac:dyDescent="0.3">
      <c r="A213" s="39" t="s">
        <v>180</v>
      </c>
      <c r="B213" s="40" t="s">
        <v>181</v>
      </c>
      <c r="C213" s="41" t="s">
        <v>74</v>
      </c>
      <c r="D213" s="78">
        <v>0</v>
      </c>
      <c r="E213" s="78">
        <v>0</v>
      </c>
      <c r="F213" s="78">
        <v>0</v>
      </c>
      <c r="G213" s="78">
        <v>0</v>
      </c>
      <c r="H213" s="78">
        <v>0</v>
      </c>
      <c r="I213" s="78">
        <v>0</v>
      </c>
      <c r="J213" s="78">
        <v>0</v>
      </c>
      <c r="K213" s="78">
        <v>0</v>
      </c>
      <c r="L213" s="78">
        <v>0</v>
      </c>
      <c r="M213" s="78">
        <v>0</v>
      </c>
      <c r="N213" s="78">
        <v>0</v>
      </c>
      <c r="O213" s="78">
        <v>0</v>
      </c>
      <c r="P213" s="78">
        <v>0</v>
      </c>
      <c r="Q213" s="78">
        <v>0</v>
      </c>
      <c r="R213" s="78">
        <v>0</v>
      </c>
      <c r="S213" s="78">
        <v>0</v>
      </c>
      <c r="T213" s="78">
        <v>0</v>
      </c>
      <c r="U213" s="78">
        <v>0</v>
      </c>
      <c r="V213" s="78">
        <v>0</v>
      </c>
      <c r="W213" s="78">
        <v>0</v>
      </c>
      <c r="X213" s="78">
        <v>0</v>
      </c>
      <c r="Y213" s="78">
        <v>0</v>
      </c>
      <c r="Z213" s="78">
        <v>0</v>
      </c>
      <c r="AA213" s="78">
        <v>0</v>
      </c>
      <c r="AB213" s="78">
        <v>0</v>
      </c>
      <c r="AC213" s="78">
        <v>0</v>
      </c>
      <c r="AD213" s="78">
        <v>0</v>
      </c>
      <c r="AE213" s="78">
        <v>0</v>
      </c>
      <c r="AF213" s="78">
        <v>0</v>
      </c>
      <c r="AG213" s="78">
        <v>0</v>
      </c>
      <c r="AH213" s="78">
        <v>0</v>
      </c>
      <c r="AI213" s="78">
        <v>0</v>
      </c>
      <c r="AJ213" s="78">
        <v>0</v>
      </c>
      <c r="AK213" s="78">
        <v>0</v>
      </c>
      <c r="AL213" s="78">
        <v>0</v>
      </c>
      <c r="AM213" s="78">
        <v>0</v>
      </c>
      <c r="AN213" s="78">
        <v>0</v>
      </c>
      <c r="AO213" s="78">
        <v>0</v>
      </c>
      <c r="AP213" s="78">
        <v>0</v>
      </c>
      <c r="AQ213" s="78">
        <v>0</v>
      </c>
      <c r="AR213" s="78">
        <v>0</v>
      </c>
      <c r="AS213" s="78">
        <v>0</v>
      </c>
      <c r="AT213" s="78">
        <v>0</v>
      </c>
      <c r="AU213" s="78">
        <v>0</v>
      </c>
      <c r="AV213" s="78">
        <v>0</v>
      </c>
      <c r="AW213" s="78">
        <v>0</v>
      </c>
      <c r="AX213" s="78">
        <v>0</v>
      </c>
      <c r="AY213" s="78">
        <v>0</v>
      </c>
      <c r="AZ213" s="78">
        <v>0</v>
      </c>
      <c r="BA213" s="78">
        <v>0</v>
      </c>
      <c r="BB213" s="78">
        <v>0</v>
      </c>
      <c r="BC213" s="78">
        <v>0</v>
      </c>
      <c r="BD213" s="16"/>
      <c r="BT213" s="35"/>
    </row>
    <row r="214" spans="1:72" s="37" customFormat="1" ht="63" x14ac:dyDescent="0.3">
      <c r="A214" s="39" t="s">
        <v>182</v>
      </c>
      <c r="B214" s="40" t="s">
        <v>183</v>
      </c>
      <c r="C214" s="41" t="s">
        <v>74</v>
      </c>
      <c r="D214" s="78">
        <v>0</v>
      </c>
      <c r="E214" s="78">
        <v>0</v>
      </c>
      <c r="F214" s="78">
        <v>0</v>
      </c>
      <c r="G214" s="78">
        <v>0</v>
      </c>
      <c r="H214" s="78">
        <v>0</v>
      </c>
      <c r="I214" s="78">
        <v>0</v>
      </c>
      <c r="J214" s="78">
        <v>0</v>
      </c>
      <c r="K214" s="78">
        <v>0</v>
      </c>
      <c r="L214" s="78">
        <v>0</v>
      </c>
      <c r="M214" s="78">
        <v>0</v>
      </c>
      <c r="N214" s="78">
        <v>0</v>
      </c>
      <c r="O214" s="78">
        <v>0</v>
      </c>
      <c r="P214" s="78">
        <v>0</v>
      </c>
      <c r="Q214" s="78">
        <v>0</v>
      </c>
      <c r="R214" s="78">
        <v>0</v>
      </c>
      <c r="S214" s="78">
        <v>0</v>
      </c>
      <c r="T214" s="78">
        <v>0</v>
      </c>
      <c r="U214" s="78">
        <v>0</v>
      </c>
      <c r="V214" s="78">
        <v>0</v>
      </c>
      <c r="W214" s="78">
        <v>0</v>
      </c>
      <c r="X214" s="78">
        <v>0</v>
      </c>
      <c r="Y214" s="78">
        <v>0</v>
      </c>
      <c r="Z214" s="78">
        <v>0</v>
      </c>
      <c r="AA214" s="78">
        <v>0</v>
      </c>
      <c r="AB214" s="78">
        <v>0</v>
      </c>
      <c r="AC214" s="78">
        <v>0</v>
      </c>
      <c r="AD214" s="78">
        <v>0</v>
      </c>
      <c r="AE214" s="78">
        <v>0</v>
      </c>
      <c r="AF214" s="78">
        <v>0</v>
      </c>
      <c r="AG214" s="78">
        <v>0</v>
      </c>
      <c r="AH214" s="78">
        <v>0</v>
      </c>
      <c r="AI214" s="78">
        <v>0</v>
      </c>
      <c r="AJ214" s="78">
        <v>0</v>
      </c>
      <c r="AK214" s="78">
        <v>0</v>
      </c>
      <c r="AL214" s="78">
        <v>0</v>
      </c>
      <c r="AM214" s="78">
        <v>0</v>
      </c>
      <c r="AN214" s="78">
        <v>0</v>
      </c>
      <c r="AO214" s="78">
        <v>0</v>
      </c>
      <c r="AP214" s="78">
        <v>0</v>
      </c>
      <c r="AQ214" s="78">
        <v>0</v>
      </c>
      <c r="AR214" s="78">
        <v>0</v>
      </c>
      <c r="AS214" s="78">
        <v>0</v>
      </c>
      <c r="AT214" s="78">
        <v>0</v>
      </c>
      <c r="AU214" s="78">
        <v>0</v>
      </c>
      <c r="AV214" s="78">
        <v>0</v>
      </c>
      <c r="AW214" s="78">
        <v>0</v>
      </c>
      <c r="AX214" s="78">
        <v>0</v>
      </c>
      <c r="AY214" s="78">
        <v>0</v>
      </c>
      <c r="AZ214" s="78">
        <v>0</v>
      </c>
      <c r="BA214" s="78">
        <v>0</v>
      </c>
      <c r="BB214" s="78">
        <v>0</v>
      </c>
      <c r="BC214" s="78">
        <v>0</v>
      </c>
      <c r="BD214" s="16"/>
      <c r="BT214" s="35"/>
    </row>
    <row r="215" spans="1:72" s="37" customFormat="1" ht="31.5" x14ac:dyDescent="0.3">
      <c r="A215" s="39" t="s">
        <v>184</v>
      </c>
      <c r="B215" s="40" t="s">
        <v>185</v>
      </c>
      <c r="C215" s="41" t="s">
        <v>74</v>
      </c>
      <c r="D215" s="78">
        <v>0</v>
      </c>
      <c r="E215" s="78">
        <v>0</v>
      </c>
      <c r="F215" s="78">
        <v>0</v>
      </c>
      <c r="G215" s="78">
        <v>0</v>
      </c>
      <c r="H215" s="78">
        <v>0</v>
      </c>
      <c r="I215" s="78">
        <v>0</v>
      </c>
      <c r="J215" s="78">
        <v>0</v>
      </c>
      <c r="K215" s="78">
        <v>0</v>
      </c>
      <c r="L215" s="78">
        <v>0</v>
      </c>
      <c r="M215" s="78">
        <v>0</v>
      </c>
      <c r="N215" s="78">
        <v>0</v>
      </c>
      <c r="O215" s="78">
        <v>0</v>
      </c>
      <c r="P215" s="78">
        <v>0</v>
      </c>
      <c r="Q215" s="78">
        <v>0</v>
      </c>
      <c r="R215" s="78">
        <v>0</v>
      </c>
      <c r="S215" s="78">
        <v>0</v>
      </c>
      <c r="T215" s="78">
        <v>0</v>
      </c>
      <c r="U215" s="78">
        <v>0</v>
      </c>
      <c r="V215" s="78">
        <v>0</v>
      </c>
      <c r="W215" s="78">
        <v>0</v>
      </c>
      <c r="X215" s="78">
        <v>0</v>
      </c>
      <c r="Y215" s="78">
        <v>0</v>
      </c>
      <c r="Z215" s="78">
        <v>0</v>
      </c>
      <c r="AA215" s="78">
        <v>0</v>
      </c>
      <c r="AB215" s="78">
        <v>0</v>
      </c>
      <c r="AC215" s="78">
        <v>0</v>
      </c>
      <c r="AD215" s="78">
        <v>0</v>
      </c>
      <c r="AE215" s="78">
        <v>0</v>
      </c>
      <c r="AF215" s="78">
        <v>0</v>
      </c>
      <c r="AG215" s="78">
        <v>0</v>
      </c>
      <c r="AH215" s="78">
        <v>0</v>
      </c>
      <c r="AI215" s="78">
        <v>0</v>
      </c>
      <c r="AJ215" s="78">
        <v>0</v>
      </c>
      <c r="AK215" s="78">
        <v>0</v>
      </c>
      <c r="AL215" s="78">
        <v>0</v>
      </c>
      <c r="AM215" s="78">
        <v>0</v>
      </c>
      <c r="AN215" s="78">
        <v>0</v>
      </c>
      <c r="AO215" s="78">
        <v>0</v>
      </c>
      <c r="AP215" s="78">
        <v>0</v>
      </c>
      <c r="AQ215" s="78">
        <v>0</v>
      </c>
      <c r="AR215" s="78">
        <v>0</v>
      </c>
      <c r="AS215" s="78">
        <v>0</v>
      </c>
      <c r="AT215" s="78">
        <v>0</v>
      </c>
      <c r="AU215" s="78">
        <v>0</v>
      </c>
      <c r="AV215" s="78">
        <v>0</v>
      </c>
      <c r="AW215" s="78">
        <v>0</v>
      </c>
      <c r="AX215" s="78">
        <v>0</v>
      </c>
      <c r="AY215" s="78">
        <v>0</v>
      </c>
      <c r="AZ215" s="78">
        <v>0</v>
      </c>
      <c r="BA215" s="78">
        <v>0</v>
      </c>
      <c r="BB215" s="78">
        <v>0</v>
      </c>
      <c r="BC215" s="78">
        <v>0</v>
      </c>
      <c r="BD215" s="16"/>
      <c r="BT215" s="35"/>
    </row>
    <row r="216" spans="1:72" s="37" customFormat="1" ht="31.5" x14ac:dyDescent="0.3">
      <c r="A216" s="39" t="s">
        <v>186</v>
      </c>
      <c r="B216" s="40" t="s">
        <v>185</v>
      </c>
      <c r="C216" s="41" t="s">
        <v>74</v>
      </c>
      <c r="D216" s="78">
        <v>0</v>
      </c>
      <c r="E216" s="78">
        <v>0</v>
      </c>
      <c r="F216" s="78">
        <v>0</v>
      </c>
      <c r="G216" s="78">
        <v>0</v>
      </c>
      <c r="H216" s="78">
        <v>0</v>
      </c>
      <c r="I216" s="78">
        <v>0</v>
      </c>
      <c r="J216" s="78">
        <v>0</v>
      </c>
      <c r="K216" s="78">
        <v>0</v>
      </c>
      <c r="L216" s="78">
        <v>0</v>
      </c>
      <c r="M216" s="78">
        <v>0</v>
      </c>
      <c r="N216" s="78">
        <v>0</v>
      </c>
      <c r="O216" s="78">
        <v>0</v>
      </c>
      <c r="P216" s="78">
        <v>0</v>
      </c>
      <c r="Q216" s="78">
        <v>0</v>
      </c>
      <c r="R216" s="78">
        <v>0</v>
      </c>
      <c r="S216" s="78">
        <v>0</v>
      </c>
      <c r="T216" s="78">
        <v>0</v>
      </c>
      <c r="U216" s="78">
        <v>0</v>
      </c>
      <c r="V216" s="78">
        <v>0</v>
      </c>
      <c r="W216" s="78">
        <v>0</v>
      </c>
      <c r="X216" s="78">
        <v>0</v>
      </c>
      <c r="Y216" s="78">
        <v>0</v>
      </c>
      <c r="Z216" s="78">
        <v>0</v>
      </c>
      <c r="AA216" s="78">
        <v>0</v>
      </c>
      <c r="AB216" s="78">
        <v>0</v>
      </c>
      <c r="AC216" s="78">
        <v>0</v>
      </c>
      <c r="AD216" s="78">
        <v>0</v>
      </c>
      <c r="AE216" s="78">
        <v>0</v>
      </c>
      <c r="AF216" s="78">
        <v>0</v>
      </c>
      <c r="AG216" s="78">
        <v>0</v>
      </c>
      <c r="AH216" s="78">
        <v>0</v>
      </c>
      <c r="AI216" s="78">
        <v>0</v>
      </c>
      <c r="AJ216" s="78">
        <v>0</v>
      </c>
      <c r="AK216" s="78">
        <v>0</v>
      </c>
      <c r="AL216" s="78">
        <v>0</v>
      </c>
      <c r="AM216" s="78">
        <v>0</v>
      </c>
      <c r="AN216" s="78">
        <v>0</v>
      </c>
      <c r="AO216" s="78">
        <v>0</v>
      </c>
      <c r="AP216" s="78">
        <v>0</v>
      </c>
      <c r="AQ216" s="78">
        <v>0</v>
      </c>
      <c r="AR216" s="78">
        <v>0</v>
      </c>
      <c r="AS216" s="78">
        <v>0</v>
      </c>
      <c r="AT216" s="78">
        <v>0</v>
      </c>
      <c r="AU216" s="78">
        <v>0</v>
      </c>
      <c r="AV216" s="78">
        <v>0</v>
      </c>
      <c r="AW216" s="78">
        <v>0</v>
      </c>
      <c r="AX216" s="78">
        <v>0</v>
      </c>
      <c r="AY216" s="78">
        <v>0</v>
      </c>
      <c r="AZ216" s="78">
        <v>0</v>
      </c>
      <c r="BA216" s="78">
        <v>0</v>
      </c>
      <c r="BB216" s="78">
        <v>0</v>
      </c>
      <c r="BC216" s="78">
        <v>0</v>
      </c>
      <c r="BD216" s="16"/>
      <c r="BT216" s="35"/>
    </row>
    <row r="217" spans="1:72" s="37" customFormat="1" ht="31.5" x14ac:dyDescent="0.3">
      <c r="A217" s="39" t="s">
        <v>187</v>
      </c>
      <c r="B217" s="40" t="s">
        <v>188</v>
      </c>
      <c r="C217" s="41" t="s">
        <v>74</v>
      </c>
      <c r="D217" s="78">
        <v>0</v>
      </c>
      <c r="E217" s="78">
        <v>0</v>
      </c>
      <c r="F217" s="78">
        <v>0</v>
      </c>
      <c r="G217" s="78">
        <v>0</v>
      </c>
      <c r="H217" s="78">
        <v>0</v>
      </c>
      <c r="I217" s="78">
        <v>0</v>
      </c>
      <c r="J217" s="78">
        <v>0</v>
      </c>
      <c r="K217" s="78">
        <v>0</v>
      </c>
      <c r="L217" s="78">
        <v>0</v>
      </c>
      <c r="M217" s="78">
        <v>0</v>
      </c>
      <c r="N217" s="78">
        <v>0</v>
      </c>
      <c r="O217" s="78">
        <v>0</v>
      </c>
      <c r="P217" s="78">
        <v>0</v>
      </c>
      <c r="Q217" s="78">
        <v>0</v>
      </c>
      <c r="R217" s="78">
        <v>0</v>
      </c>
      <c r="S217" s="78">
        <v>0</v>
      </c>
      <c r="T217" s="78">
        <v>0</v>
      </c>
      <c r="U217" s="78">
        <v>0</v>
      </c>
      <c r="V217" s="78">
        <v>0</v>
      </c>
      <c r="W217" s="78">
        <v>0</v>
      </c>
      <c r="X217" s="78">
        <v>0</v>
      </c>
      <c r="Y217" s="78">
        <v>0</v>
      </c>
      <c r="Z217" s="78">
        <v>0</v>
      </c>
      <c r="AA217" s="78">
        <v>0</v>
      </c>
      <c r="AB217" s="78">
        <v>0</v>
      </c>
      <c r="AC217" s="78">
        <v>0</v>
      </c>
      <c r="AD217" s="78">
        <v>0</v>
      </c>
      <c r="AE217" s="78">
        <v>0</v>
      </c>
      <c r="AF217" s="78">
        <v>0</v>
      </c>
      <c r="AG217" s="78">
        <v>0</v>
      </c>
      <c r="AH217" s="78">
        <v>0</v>
      </c>
      <c r="AI217" s="78">
        <v>0</v>
      </c>
      <c r="AJ217" s="78">
        <v>0</v>
      </c>
      <c r="AK217" s="78">
        <v>0</v>
      </c>
      <c r="AL217" s="78">
        <v>0</v>
      </c>
      <c r="AM217" s="78">
        <v>0</v>
      </c>
      <c r="AN217" s="78">
        <v>0</v>
      </c>
      <c r="AO217" s="78">
        <v>0</v>
      </c>
      <c r="AP217" s="78">
        <v>0</v>
      </c>
      <c r="AQ217" s="78">
        <v>0</v>
      </c>
      <c r="AR217" s="78">
        <v>0</v>
      </c>
      <c r="AS217" s="78">
        <v>0</v>
      </c>
      <c r="AT217" s="78">
        <v>0</v>
      </c>
      <c r="AU217" s="78">
        <v>0</v>
      </c>
      <c r="AV217" s="78">
        <v>0</v>
      </c>
      <c r="AW217" s="78">
        <v>0</v>
      </c>
      <c r="AX217" s="78">
        <v>0</v>
      </c>
      <c r="AY217" s="78">
        <v>0</v>
      </c>
      <c r="AZ217" s="78">
        <v>0</v>
      </c>
      <c r="BA217" s="78">
        <v>0</v>
      </c>
      <c r="BB217" s="78">
        <v>0</v>
      </c>
      <c r="BC217" s="78">
        <v>0</v>
      </c>
      <c r="BD217" s="16"/>
      <c r="BT217" s="35"/>
    </row>
    <row r="218" spans="1:72" s="37" customFormat="1" ht="31.5" x14ac:dyDescent="0.3">
      <c r="A218" s="39" t="s">
        <v>189</v>
      </c>
      <c r="B218" s="40" t="s">
        <v>190</v>
      </c>
      <c r="C218" s="41" t="s">
        <v>74</v>
      </c>
      <c r="D218" s="78">
        <v>0</v>
      </c>
      <c r="E218" s="78">
        <v>0</v>
      </c>
      <c r="F218" s="78">
        <v>0</v>
      </c>
      <c r="G218" s="78">
        <v>0</v>
      </c>
      <c r="H218" s="78">
        <v>0</v>
      </c>
      <c r="I218" s="78">
        <v>0</v>
      </c>
      <c r="J218" s="78">
        <v>0</v>
      </c>
      <c r="K218" s="78">
        <v>0</v>
      </c>
      <c r="L218" s="78">
        <v>0</v>
      </c>
      <c r="M218" s="78">
        <v>0</v>
      </c>
      <c r="N218" s="78">
        <v>0</v>
      </c>
      <c r="O218" s="78">
        <v>0</v>
      </c>
      <c r="P218" s="78">
        <v>0</v>
      </c>
      <c r="Q218" s="78">
        <v>0</v>
      </c>
      <c r="R218" s="78">
        <v>0</v>
      </c>
      <c r="S218" s="78">
        <v>0</v>
      </c>
      <c r="T218" s="78">
        <v>0</v>
      </c>
      <c r="U218" s="78">
        <v>0</v>
      </c>
      <c r="V218" s="78">
        <v>0</v>
      </c>
      <c r="W218" s="78">
        <v>0</v>
      </c>
      <c r="X218" s="78">
        <v>0</v>
      </c>
      <c r="Y218" s="78">
        <v>0</v>
      </c>
      <c r="Z218" s="78">
        <v>0</v>
      </c>
      <c r="AA218" s="78">
        <v>0</v>
      </c>
      <c r="AB218" s="78">
        <v>0</v>
      </c>
      <c r="AC218" s="78">
        <v>0</v>
      </c>
      <c r="AD218" s="78">
        <v>0</v>
      </c>
      <c r="AE218" s="78">
        <v>0</v>
      </c>
      <c r="AF218" s="78">
        <v>0</v>
      </c>
      <c r="AG218" s="78">
        <v>0</v>
      </c>
      <c r="AH218" s="78">
        <v>0</v>
      </c>
      <c r="AI218" s="78">
        <v>0</v>
      </c>
      <c r="AJ218" s="78">
        <v>0</v>
      </c>
      <c r="AK218" s="78">
        <v>0</v>
      </c>
      <c r="AL218" s="78">
        <v>0</v>
      </c>
      <c r="AM218" s="78">
        <v>0</v>
      </c>
      <c r="AN218" s="78">
        <v>0</v>
      </c>
      <c r="AO218" s="78">
        <v>0</v>
      </c>
      <c r="AP218" s="78">
        <v>0</v>
      </c>
      <c r="AQ218" s="78">
        <v>0</v>
      </c>
      <c r="AR218" s="78">
        <v>0</v>
      </c>
      <c r="AS218" s="78">
        <v>0</v>
      </c>
      <c r="AT218" s="78">
        <v>0</v>
      </c>
      <c r="AU218" s="78">
        <v>0</v>
      </c>
      <c r="AV218" s="78">
        <v>0</v>
      </c>
      <c r="AW218" s="78">
        <v>0</v>
      </c>
      <c r="AX218" s="78">
        <v>0</v>
      </c>
      <c r="AY218" s="78">
        <v>0</v>
      </c>
      <c r="AZ218" s="78">
        <v>0</v>
      </c>
      <c r="BA218" s="78">
        <v>0</v>
      </c>
      <c r="BB218" s="78">
        <v>0</v>
      </c>
      <c r="BC218" s="78">
        <v>0</v>
      </c>
      <c r="BD218" s="16"/>
      <c r="BT218" s="35"/>
    </row>
    <row r="219" spans="1:72" s="37" customFormat="1" ht="31.5" x14ac:dyDescent="0.3">
      <c r="A219" s="39" t="s">
        <v>191</v>
      </c>
      <c r="B219" s="40" t="s">
        <v>185</v>
      </c>
      <c r="C219" s="41" t="s">
        <v>74</v>
      </c>
      <c r="D219" s="78">
        <v>0</v>
      </c>
      <c r="E219" s="78">
        <v>0</v>
      </c>
      <c r="F219" s="78">
        <v>0</v>
      </c>
      <c r="G219" s="78">
        <v>0</v>
      </c>
      <c r="H219" s="78">
        <v>0</v>
      </c>
      <c r="I219" s="78">
        <v>0</v>
      </c>
      <c r="J219" s="78">
        <v>0</v>
      </c>
      <c r="K219" s="78">
        <v>0</v>
      </c>
      <c r="L219" s="78">
        <v>0</v>
      </c>
      <c r="M219" s="78">
        <v>0</v>
      </c>
      <c r="N219" s="78">
        <v>0</v>
      </c>
      <c r="O219" s="78">
        <v>0</v>
      </c>
      <c r="P219" s="78">
        <v>0</v>
      </c>
      <c r="Q219" s="78">
        <v>0</v>
      </c>
      <c r="R219" s="78">
        <v>0</v>
      </c>
      <c r="S219" s="78">
        <v>0</v>
      </c>
      <c r="T219" s="78">
        <v>0</v>
      </c>
      <c r="U219" s="78">
        <v>0</v>
      </c>
      <c r="V219" s="78">
        <v>0</v>
      </c>
      <c r="W219" s="78">
        <v>0</v>
      </c>
      <c r="X219" s="78">
        <v>0</v>
      </c>
      <c r="Y219" s="78">
        <v>0</v>
      </c>
      <c r="Z219" s="78">
        <v>0</v>
      </c>
      <c r="AA219" s="78">
        <v>0</v>
      </c>
      <c r="AB219" s="78">
        <v>0</v>
      </c>
      <c r="AC219" s="78">
        <v>0</v>
      </c>
      <c r="AD219" s="78">
        <v>0</v>
      </c>
      <c r="AE219" s="78">
        <v>0</v>
      </c>
      <c r="AF219" s="78">
        <v>0</v>
      </c>
      <c r="AG219" s="78">
        <v>0</v>
      </c>
      <c r="AH219" s="78">
        <v>0</v>
      </c>
      <c r="AI219" s="78">
        <v>0</v>
      </c>
      <c r="AJ219" s="78">
        <v>0</v>
      </c>
      <c r="AK219" s="78">
        <v>0</v>
      </c>
      <c r="AL219" s="78">
        <v>0</v>
      </c>
      <c r="AM219" s="78">
        <v>0</v>
      </c>
      <c r="AN219" s="78">
        <v>0</v>
      </c>
      <c r="AO219" s="78">
        <v>0</v>
      </c>
      <c r="AP219" s="78">
        <v>0</v>
      </c>
      <c r="AQ219" s="78">
        <v>0</v>
      </c>
      <c r="AR219" s="78">
        <v>0</v>
      </c>
      <c r="AS219" s="78">
        <v>0</v>
      </c>
      <c r="AT219" s="78">
        <v>0</v>
      </c>
      <c r="AU219" s="78">
        <v>0</v>
      </c>
      <c r="AV219" s="78">
        <v>0</v>
      </c>
      <c r="AW219" s="78">
        <v>0</v>
      </c>
      <c r="AX219" s="78">
        <v>0</v>
      </c>
      <c r="AY219" s="78">
        <v>0</v>
      </c>
      <c r="AZ219" s="78">
        <v>0</v>
      </c>
      <c r="BA219" s="78">
        <v>0</v>
      </c>
      <c r="BB219" s="78">
        <v>0</v>
      </c>
      <c r="BC219" s="78">
        <v>0</v>
      </c>
      <c r="BD219" s="16"/>
      <c r="BT219" s="35"/>
    </row>
    <row r="220" spans="1:72" s="37" customFormat="1" ht="31.5" x14ac:dyDescent="0.3">
      <c r="A220" s="39" t="s">
        <v>192</v>
      </c>
      <c r="B220" s="40" t="s">
        <v>193</v>
      </c>
      <c r="C220" s="41" t="s">
        <v>74</v>
      </c>
      <c r="D220" s="78">
        <v>0</v>
      </c>
      <c r="E220" s="78">
        <v>0</v>
      </c>
      <c r="F220" s="78">
        <v>0</v>
      </c>
      <c r="G220" s="78">
        <v>0</v>
      </c>
      <c r="H220" s="78">
        <v>0</v>
      </c>
      <c r="I220" s="78">
        <v>0</v>
      </c>
      <c r="J220" s="78">
        <v>0</v>
      </c>
      <c r="K220" s="78">
        <v>0</v>
      </c>
      <c r="L220" s="78">
        <v>0</v>
      </c>
      <c r="M220" s="78">
        <v>0</v>
      </c>
      <c r="N220" s="78">
        <v>0</v>
      </c>
      <c r="O220" s="78">
        <v>0</v>
      </c>
      <c r="P220" s="78">
        <v>0</v>
      </c>
      <c r="Q220" s="78">
        <v>0</v>
      </c>
      <c r="R220" s="78">
        <v>0</v>
      </c>
      <c r="S220" s="78">
        <v>0</v>
      </c>
      <c r="T220" s="78">
        <v>0</v>
      </c>
      <c r="U220" s="78">
        <v>0</v>
      </c>
      <c r="V220" s="78">
        <v>0</v>
      </c>
      <c r="W220" s="78">
        <v>0</v>
      </c>
      <c r="X220" s="78">
        <v>0</v>
      </c>
      <c r="Y220" s="78">
        <v>0</v>
      </c>
      <c r="Z220" s="78">
        <v>0</v>
      </c>
      <c r="AA220" s="78">
        <v>0</v>
      </c>
      <c r="AB220" s="78">
        <v>0</v>
      </c>
      <c r="AC220" s="78">
        <v>0</v>
      </c>
      <c r="AD220" s="78">
        <v>0</v>
      </c>
      <c r="AE220" s="78">
        <v>0</v>
      </c>
      <c r="AF220" s="78">
        <v>0</v>
      </c>
      <c r="AG220" s="78">
        <v>0</v>
      </c>
      <c r="AH220" s="78">
        <v>0</v>
      </c>
      <c r="AI220" s="78">
        <v>0</v>
      </c>
      <c r="AJ220" s="78">
        <v>0</v>
      </c>
      <c r="AK220" s="78">
        <v>0</v>
      </c>
      <c r="AL220" s="78">
        <v>0</v>
      </c>
      <c r="AM220" s="78">
        <v>0</v>
      </c>
      <c r="AN220" s="78">
        <v>0</v>
      </c>
      <c r="AO220" s="78">
        <v>0</v>
      </c>
      <c r="AP220" s="78">
        <v>0</v>
      </c>
      <c r="AQ220" s="78">
        <v>0</v>
      </c>
      <c r="AR220" s="78">
        <v>0</v>
      </c>
      <c r="AS220" s="78">
        <v>0</v>
      </c>
      <c r="AT220" s="78">
        <v>0</v>
      </c>
      <c r="AU220" s="78">
        <v>0</v>
      </c>
      <c r="AV220" s="78">
        <v>0</v>
      </c>
      <c r="AW220" s="78">
        <v>0</v>
      </c>
      <c r="AX220" s="78">
        <v>0</v>
      </c>
      <c r="AY220" s="78">
        <v>0</v>
      </c>
      <c r="AZ220" s="78">
        <v>0</v>
      </c>
      <c r="BA220" s="78">
        <v>0</v>
      </c>
      <c r="BB220" s="78">
        <v>0</v>
      </c>
      <c r="BC220" s="78">
        <v>0</v>
      </c>
      <c r="BD220" s="16"/>
      <c r="BT220" s="35"/>
    </row>
    <row r="221" spans="1:72" s="37" customFormat="1" ht="47.25" x14ac:dyDescent="0.3">
      <c r="A221" s="39" t="s">
        <v>194</v>
      </c>
      <c r="B221" s="40" t="s">
        <v>195</v>
      </c>
      <c r="C221" s="41" t="s">
        <v>74</v>
      </c>
      <c r="D221" s="78">
        <v>0</v>
      </c>
      <c r="E221" s="78">
        <v>0</v>
      </c>
      <c r="F221" s="78">
        <v>0</v>
      </c>
      <c r="G221" s="78">
        <v>0</v>
      </c>
      <c r="H221" s="78">
        <v>0</v>
      </c>
      <c r="I221" s="78">
        <v>0</v>
      </c>
      <c r="J221" s="78">
        <v>0</v>
      </c>
      <c r="K221" s="78">
        <v>0</v>
      </c>
      <c r="L221" s="78">
        <v>0</v>
      </c>
      <c r="M221" s="78">
        <v>0</v>
      </c>
      <c r="N221" s="78">
        <v>0</v>
      </c>
      <c r="O221" s="78">
        <v>0</v>
      </c>
      <c r="P221" s="78">
        <v>0</v>
      </c>
      <c r="Q221" s="78">
        <v>0</v>
      </c>
      <c r="R221" s="78">
        <v>0</v>
      </c>
      <c r="S221" s="78">
        <v>0</v>
      </c>
      <c r="T221" s="78">
        <v>0</v>
      </c>
      <c r="U221" s="78">
        <v>0</v>
      </c>
      <c r="V221" s="78">
        <v>0</v>
      </c>
      <c r="W221" s="78">
        <v>0</v>
      </c>
      <c r="X221" s="78">
        <v>0</v>
      </c>
      <c r="Y221" s="78">
        <v>0</v>
      </c>
      <c r="Z221" s="78">
        <v>0</v>
      </c>
      <c r="AA221" s="78">
        <v>0</v>
      </c>
      <c r="AB221" s="78">
        <v>0</v>
      </c>
      <c r="AC221" s="78">
        <v>0</v>
      </c>
      <c r="AD221" s="78">
        <v>0</v>
      </c>
      <c r="AE221" s="78">
        <v>0</v>
      </c>
      <c r="AF221" s="78">
        <v>0</v>
      </c>
      <c r="AG221" s="78">
        <v>0</v>
      </c>
      <c r="AH221" s="78">
        <v>0</v>
      </c>
      <c r="AI221" s="78">
        <v>0</v>
      </c>
      <c r="AJ221" s="78">
        <v>0</v>
      </c>
      <c r="AK221" s="78">
        <v>0</v>
      </c>
      <c r="AL221" s="78">
        <v>0</v>
      </c>
      <c r="AM221" s="78">
        <v>0</v>
      </c>
      <c r="AN221" s="78">
        <v>0</v>
      </c>
      <c r="AO221" s="78">
        <v>0</v>
      </c>
      <c r="AP221" s="78">
        <v>0</v>
      </c>
      <c r="AQ221" s="78">
        <v>0</v>
      </c>
      <c r="AR221" s="78">
        <v>0</v>
      </c>
      <c r="AS221" s="78">
        <v>0</v>
      </c>
      <c r="AT221" s="78">
        <v>0</v>
      </c>
      <c r="AU221" s="78">
        <v>0</v>
      </c>
      <c r="AV221" s="78">
        <v>0</v>
      </c>
      <c r="AW221" s="78">
        <v>0</v>
      </c>
      <c r="AX221" s="78">
        <v>0</v>
      </c>
      <c r="AY221" s="78">
        <v>0</v>
      </c>
      <c r="AZ221" s="78">
        <v>0</v>
      </c>
      <c r="BA221" s="78">
        <v>0</v>
      </c>
      <c r="BB221" s="78">
        <v>0</v>
      </c>
      <c r="BC221" s="78">
        <v>0</v>
      </c>
      <c r="BD221" s="16"/>
      <c r="BT221" s="35"/>
    </row>
    <row r="222" spans="1:72" s="37" customFormat="1" ht="47.25" x14ac:dyDescent="0.3">
      <c r="A222" s="39" t="s">
        <v>196</v>
      </c>
      <c r="B222" s="40" t="s">
        <v>197</v>
      </c>
      <c r="C222" s="41" t="s">
        <v>74</v>
      </c>
      <c r="D222" s="78">
        <v>0</v>
      </c>
      <c r="E222" s="78">
        <v>0</v>
      </c>
      <c r="F222" s="78">
        <v>0</v>
      </c>
      <c r="G222" s="78">
        <v>0</v>
      </c>
      <c r="H222" s="78">
        <v>0</v>
      </c>
      <c r="I222" s="78">
        <v>0</v>
      </c>
      <c r="J222" s="78">
        <v>0</v>
      </c>
      <c r="K222" s="78">
        <v>0</v>
      </c>
      <c r="L222" s="78">
        <v>0</v>
      </c>
      <c r="M222" s="78">
        <v>0</v>
      </c>
      <c r="N222" s="78">
        <v>0</v>
      </c>
      <c r="O222" s="78">
        <v>0</v>
      </c>
      <c r="P222" s="78">
        <v>0</v>
      </c>
      <c r="Q222" s="78">
        <v>0</v>
      </c>
      <c r="R222" s="78">
        <v>0</v>
      </c>
      <c r="S222" s="78">
        <v>0</v>
      </c>
      <c r="T222" s="78">
        <v>0</v>
      </c>
      <c r="U222" s="78">
        <v>0</v>
      </c>
      <c r="V222" s="78">
        <v>0</v>
      </c>
      <c r="W222" s="78">
        <v>0</v>
      </c>
      <c r="X222" s="78">
        <v>0</v>
      </c>
      <c r="Y222" s="78">
        <v>0</v>
      </c>
      <c r="Z222" s="78">
        <v>0</v>
      </c>
      <c r="AA222" s="78">
        <v>0</v>
      </c>
      <c r="AB222" s="78">
        <v>0</v>
      </c>
      <c r="AC222" s="78">
        <v>0</v>
      </c>
      <c r="AD222" s="78">
        <v>0</v>
      </c>
      <c r="AE222" s="78">
        <v>0</v>
      </c>
      <c r="AF222" s="78">
        <v>0</v>
      </c>
      <c r="AG222" s="78">
        <v>0</v>
      </c>
      <c r="AH222" s="78">
        <v>0</v>
      </c>
      <c r="AI222" s="78">
        <v>0</v>
      </c>
      <c r="AJ222" s="78">
        <v>0</v>
      </c>
      <c r="AK222" s="78">
        <v>0</v>
      </c>
      <c r="AL222" s="78">
        <v>0</v>
      </c>
      <c r="AM222" s="78">
        <v>0</v>
      </c>
      <c r="AN222" s="78">
        <v>0</v>
      </c>
      <c r="AO222" s="78">
        <v>0</v>
      </c>
      <c r="AP222" s="78">
        <v>0</v>
      </c>
      <c r="AQ222" s="78">
        <v>0</v>
      </c>
      <c r="AR222" s="78">
        <v>0</v>
      </c>
      <c r="AS222" s="78">
        <v>0</v>
      </c>
      <c r="AT222" s="78">
        <v>0</v>
      </c>
      <c r="AU222" s="78">
        <v>0</v>
      </c>
      <c r="AV222" s="78">
        <v>0</v>
      </c>
      <c r="AW222" s="78">
        <v>0</v>
      </c>
      <c r="AX222" s="78">
        <v>0</v>
      </c>
      <c r="AY222" s="78">
        <v>0</v>
      </c>
      <c r="AZ222" s="78">
        <v>0</v>
      </c>
      <c r="BA222" s="78">
        <v>0</v>
      </c>
      <c r="BB222" s="78">
        <v>0</v>
      </c>
      <c r="BC222" s="78">
        <v>0</v>
      </c>
      <c r="BD222" s="16"/>
      <c r="BT222" s="35"/>
    </row>
    <row r="223" spans="1:72" s="37" customFormat="1" ht="47.25" x14ac:dyDescent="0.3">
      <c r="A223" s="39" t="s">
        <v>198</v>
      </c>
      <c r="B223" s="40" t="s">
        <v>199</v>
      </c>
      <c r="C223" s="41" t="s">
        <v>74</v>
      </c>
      <c r="D223" s="78">
        <v>0</v>
      </c>
      <c r="E223" s="78">
        <v>0</v>
      </c>
      <c r="F223" s="78">
        <v>0</v>
      </c>
      <c r="G223" s="78">
        <v>0</v>
      </c>
      <c r="H223" s="78">
        <v>0</v>
      </c>
      <c r="I223" s="78">
        <v>0</v>
      </c>
      <c r="J223" s="78">
        <v>0</v>
      </c>
      <c r="K223" s="78">
        <v>0</v>
      </c>
      <c r="L223" s="78">
        <v>0</v>
      </c>
      <c r="M223" s="78">
        <v>0</v>
      </c>
      <c r="N223" s="78">
        <v>0</v>
      </c>
      <c r="O223" s="78">
        <v>0</v>
      </c>
      <c r="P223" s="78">
        <v>0</v>
      </c>
      <c r="Q223" s="78">
        <v>0</v>
      </c>
      <c r="R223" s="78">
        <v>0</v>
      </c>
      <c r="S223" s="78">
        <v>0</v>
      </c>
      <c r="T223" s="78">
        <v>0</v>
      </c>
      <c r="U223" s="78">
        <v>0</v>
      </c>
      <c r="V223" s="78">
        <v>0</v>
      </c>
      <c r="W223" s="78">
        <v>0</v>
      </c>
      <c r="X223" s="78">
        <v>0</v>
      </c>
      <c r="Y223" s="78">
        <v>0</v>
      </c>
      <c r="Z223" s="78">
        <v>0</v>
      </c>
      <c r="AA223" s="78">
        <v>0</v>
      </c>
      <c r="AB223" s="78">
        <v>0</v>
      </c>
      <c r="AC223" s="78">
        <v>0</v>
      </c>
      <c r="AD223" s="78">
        <v>0</v>
      </c>
      <c r="AE223" s="78">
        <v>0</v>
      </c>
      <c r="AF223" s="78">
        <v>0</v>
      </c>
      <c r="AG223" s="78">
        <v>0</v>
      </c>
      <c r="AH223" s="78">
        <v>0</v>
      </c>
      <c r="AI223" s="78">
        <v>0</v>
      </c>
      <c r="AJ223" s="78">
        <v>0</v>
      </c>
      <c r="AK223" s="78">
        <v>0</v>
      </c>
      <c r="AL223" s="78">
        <v>0</v>
      </c>
      <c r="AM223" s="78">
        <v>0</v>
      </c>
      <c r="AN223" s="78">
        <v>0</v>
      </c>
      <c r="AO223" s="78">
        <v>0</v>
      </c>
      <c r="AP223" s="78">
        <v>0</v>
      </c>
      <c r="AQ223" s="78">
        <v>0</v>
      </c>
      <c r="AR223" s="78">
        <v>0</v>
      </c>
      <c r="AS223" s="78">
        <v>0</v>
      </c>
      <c r="AT223" s="78">
        <v>0</v>
      </c>
      <c r="AU223" s="78">
        <v>0</v>
      </c>
      <c r="AV223" s="78">
        <v>0</v>
      </c>
      <c r="AW223" s="78">
        <v>0</v>
      </c>
      <c r="AX223" s="78">
        <v>0</v>
      </c>
      <c r="AY223" s="78">
        <v>0</v>
      </c>
      <c r="AZ223" s="78">
        <v>0</v>
      </c>
      <c r="BA223" s="78">
        <v>0</v>
      </c>
      <c r="BB223" s="78">
        <v>0</v>
      </c>
      <c r="BC223" s="78">
        <v>0</v>
      </c>
      <c r="BD223" s="16"/>
      <c r="BT223" s="35"/>
    </row>
    <row r="224" spans="1:72" s="37" customFormat="1" ht="63" x14ac:dyDescent="0.3">
      <c r="A224" s="39" t="s">
        <v>200</v>
      </c>
      <c r="B224" s="40" t="s">
        <v>201</v>
      </c>
      <c r="C224" s="41" t="s">
        <v>74</v>
      </c>
      <c r="D224" s="78">
        <v>0</v>
      </c>
      <c r="E224" s="78">
        <v>0</v>
      </c>
      <c r="F224" s="78">
        <v>0</v>
      </c>
      <c r="G224" s="78">
        <v>0</v>
      </c>
      <c r="H224" s="78">
        <v>0</v>
      </c>
      <c r="I224" s="78">
        <v>0</v>
      </c>
      <c r="J224" s="78">
        <v>0</v>
      </c>
      <c r="K224" s="78">
        <v>0</v>
      </c>
      <c r="L224" s="78">
        <v>0</v>
      </c>
      <c r="M224" s="78">
        <v>0</v>
      </c>
      <c r="N224" s="78">
        <v>0</v>
      </c>
      <c r="O224" s="78">
        <v>0</v>
      </c>
      <c r="P224" s="78">
        <v>0</v>
      </c>
      <c r="Q224" s="78">
        <v>0</v>
      </c>
      <c r="R224" s="78">
        <v>0</v>
      </c>
      <c r="S224" s="78">
        <v>0</v>
      </c>
      <c r="T224" s="78">
        <v>0</v>
      </c>
      <c r="U224" s="78">
        <v>0</v>
      </c>
      <c r="V224" s="78">
        <v>0</v>
      </c>
      <c r="W224" s="78">
        <v>0</v>
      </c>
      <c r="X224" s="78">
        <v>0</v>
      </c>
      <c r="Y224" s="78">
        <v>0</v>
      </c>
      <c r="Z224" s="78">
        <v>0</v>
      </c>
      <c r="AA224" s="78">
        <v>0</v>
      </c>
      <c r="AB224" s="78">
        <v>0</v>
      </c>
      <c r="AC224" s="78">
        <v>0</v>
      </c>
      <c r="AD224" s="78">
        <v>0</v>
      </c>
      <c r="AE224" s="78">
        <v>0</v>
      </c>
      <c r="AF224" s="78">
        <v>0</v>
      </c>
      <c r="AG224" s="78">
        <v>0</v>
      </c>
      <c r="AH224" s="78">
        <v>0</v>
      </c>
      <c r="AI224" s="78">
        <v>0</v>
      </c>
      <c r="AJ224" s="78">
        <v>0</v>
      </c>
      <c r="AK224" s="78">
        <v>0</v>
      </c>
      <c r="AL224" s="78">
        <v>0</v>
      </c>
      <c r="AM224" s="78">
        <v>0</v>
      </c>
      <c r="AN224" s="78">
        <v>0</v>
      </c>
      <c r="AO224" s="78">
        <v>0</v>
      </c>
      <c r="AP224" s="78">
        <v>0</v>
      </c>
      <c r="AQ224" s="78">
        <v>0</v>
      </c>
      <c r="AR224" s="78">
        <v>0</v>
      </c>
      <c r="AS224" s="78">
        <v>0</v>
      </c>
      <c r="AT224" s="78">
        <v>0</v>
      </c>
      <c r="AU224" s="78">
        <v>0</v>
      </c>
      <c r="AV224" s="78">
        <v>0</v>
      </c>
      <c r="AW224" s="78">
        <v>0</v>
      </c>
      <c r="AX224" s="78">
        <v>0</v>
      </c>
      <c r="AY224" s="78">
        <v>0</v>
      </c>
      <c r="AZ224" s="78">
        <v>0</v>
      </c>
      <c r="BA224" s="78">
        <v>0</v>
      </c>
      <c r="BB224" s="78">
        <v>0</v>
      </c>
      <c r="BC224" s="78">
        <v>0</v>
      </c>
      <c r="BD224" s="16"/>
      <c r="BT224" s="35"/>
    </row>
    <row r="225" spans="1:72" s="37" customFormat="1" ht="63" x14ac:dyDescent="0.3">
      <c r="A225" s="39" t="s">
        <v>202</v>
      </c>
      <c r="B225" s="40" t="s">
        <v>203</v>
      </c>
      <c r="C225" s="41" t="s">
        <v>74</v>
      </c>
      <c r="D225" s="78">
        <v>0</v>
      </c>
      <c r="E225" s="78">
        <v>0</v>
      </c>
      <c r="F225" s="78">
        <v>0</v>
      </c>
      <c r="G225" s="78">
        <v>0</v>
      </c>
      <c r="H225" s="78">
        <v>0</v>
      </c>
      <c r="I225" s="78">
        <v>0</v>
      </c>
      <c r="J225" s="78">
        <v>0</v>
      </c>
      <c r="K225" s="78">
        <v>0</v>
      </c>
      <c r="L225" s="78">
        <v>0</v>
      </c>
      <c r="M225" s="78">
        <v>0</v>
      </c>
      <c r="N225" s="78">
        <v>0</v>
      </c>
      <c r="O225" s="78">
        <v>0</v>
      </c>
      <c r="P225" s="78">
        <v>0</v>
      </c>
      <c r="Q225" s="78">
        <v>0</v>
      </c>
      <c r="R225" s="78">
        <v>0</v>
      </c>
      <c r="S225" s="78">
        <v>0</v>
      </c>
      <c r="T225" s="78">
        <v>0</v>
      </c>
      <c r="U225" s="78">
        <v>0</v>
      </c>
      <c r="V225" s="78">
        <v>0</v>
      </c>
      <c r="W225" s="78">
        <v>0</v>
      </c>
      <c r="X225" s="78">
        <v>0</v>
      </c>
      <c r="Y225" s="78">
        <v>0</v>
      </c>
      <c r="Z225" s="78">
        <v>0</v>
      </c>
      <c r="AA225" s="78">
        <v>0</v>
      </c>
      <c r="AB225" s="78">
        <v>0</v>
      </c>
      <c r="AC225" s="78">
        <v>0</v>
      </c>
      <c r="AD225" s="78">
        <v>0</v>
      </c>
      <c r="AE225" s="78">
        <v>0</v>
      </c>
      <c r="AF225" s="78">
        <v>0</v>
      </c>
      <c r="AG225" s="78">
        <v>0</v>
      </c>
      <c r="AH225" s="78">
        <v>0</v>
      </c>
      <c r="AI225" s="78">
        <v>0</v>
      </c>
      <c r="AJ225" s="78">
        <v>0</v>
      </c>
      <c r="AK225" s="78">
        <v>0</v>
      </c>
      <c r="AL225" s="78">
        <v>0</v>
      </c>
      <c r="AM225" s="78">
        <v>0</v>
      </c>
      <c r="AN225" s="78">
        <v>0</v>
      </c>
      <c r="AO225" s="78">
        <v>0</v>
      </c>
      <c r="AP225" s="78">
        <v>0</v>
      </c>
      <c r="AQ225" s="78">
        <v>0</v>
      </c>
      <c r="AR225" s="78">
        <v>0</v>
      </c>
      <c r="AS225" s="78">
        <v>0</v>
      </c>
      <c r="AT225" s="78">
        <v>0</v>
      </c>
      <c r="AU225" s="78">
        <v>0</v>
      </c>
      <c r="AV225" s="78">
        <v>0</v>
      </c>
      <c r="AW225" s="78">
        <v>0</v>
      </c>
      <c r="AX225" s="78">
        <v>0</v>
      </c>
      <c r="AY225" s="78">
        <v>0</v>
      </c>
      <c r="AZ225" s="78">
        <v>0</v>
      </c>
      <c r="BA225" s="78">
        <v>0</v>
      </c>
      <c r="BB225" s="78">
        <v>0</v>
      </c>
      <c r="BC225" s="78">
        <v>0</v>
      </c>
      <c r="BD225" s="16"/>
      <c r="BT225" s="35"/>
    </row>
    <row r="226" spans="1:72" s="37" customFormat="1" ht="31.5" x14ac:dyDescent="0.3">
      <c r="A226" s="39" t="s">
        <v>204</v>
      </c>
      <c r="B226" s="40" t="s">
        <v>205</v>
      </c>
      <c r="C226" s="41" t="s">
        <v>74</v>
      </c>
      <c r="D226" s="78">
        <v>0</v>
      </c>
      <c r="E226" s="78">
        <v>0</v>
      </c>
      <c r="F226" s="78">
        <v>0</v>
      </c>
      <c r="G226" s="78">
        <v>0</v>
      </c>
      <c r="H226" s="78">
        <v>0</v>
      </c>
      <c r="I226" s="78">
        <v>0</v>
      </c>
      <c r="J226" s="78">
        <v>0</v>
      </c>
      <c r="K226" s="78">
        <v>0</v>
      </c>
      <c r="L226" s="78">
        <v>0</v>
      </c>
      <c r="M226" s="78">
        <v>0</v>
      </c>
      <c r="N226" s="78">
        <v>0</v>
      </c>
      <c r="O226" s="78">
        <v>0</v>
      </c>
      <c r="P226" s="78">
        <v>0</v>
      </c>
      <c r="Q226" s="78">
        <v>0</v>
      </c>
      <c r="R226" s="78">
        <v>0</v>
      </c>
      <c r="S226" s="78">
        <v>0</v>
      </c>
      <c r="T226" s="78">
        <v>0</v>
      </c>
      <c r="U226" s="78">
        <v>0</v>
      </c>
      <c r="V226" s="78">
        <v>0</v>
      </c>
      <c r="W226" s="78">
        <v>0</v>
      </c>
      <c r="X226" s="78">
        <v>0</v>
      </c>
      <c r="Y226" s="78">
        <v>0</v>
      </c>
      <c r="Z226" s="78">
        <v>0</v>
      </c>
      <c r="AA226" s="78">
        <v>0</v>
      </c>
      <c r="AB226" s="78">
        <v>0</v>
      </c>
      <c r="AC226" s="78">
        <v>0</v>
      </c>
      <c r="AD226" s="78">
        <v>0</v>
      </c>
      <c r="AE226" s="78">
        <v>0</v>
      </c>
      <c r="AF226" s="78">
        <v>0</v>
      </c>
      <c r="AG226" s="78">
        <v>0</v>
      </c>
      <c r="AH226" s="78">
        <v>0</v>
      </c>
      <c r="AI226" s="78">
        <v>0</v>
      </c>
      <c r="AJ226" s="78">
        <v>0</v>
      </c>
      <c r="AK226" s="78">
        <v>0</v>
      </c>
      <c r="AL226" s="78">
        <v>0</v>
      </c>
      <c r="AM226" s="78">
        <v>0</v>
      </c>
      <c r="AN226" s="78">
        <v>0</v>
      </c>
      <c r="AO226" s="78">
        <v>0</v>
      </c>
      <c r="AP226" s="78">
        <v>0</v>
      </c>
      <c r="AQ226" s="78">
        <v>0</v>
      </c>
      <c r="AR226" s="78">
        <v>0</v>
      </c>
      <c r="AS226" s="78">
        <v>0</v>
      </c>
      <c r="AT226" s="78">
        <v>0</v>
      </c>
      <c r="AU226" s="78">
        <v>0</v>
      </c>
      <c r="AV226" s="78">
        <v>0</v>
      </c>
      <c r="AW226" s="78">
        <v>0</v>
      </c>
      <c r="AX226" s="78">
        <v>0</v>
      </c>
      <c r="AY226" s="78">
        <v>0</v>
      </c>
      <c r="AZ226" s="78">
        <v>0</v>
      </c>
      <c r="BA226" s="78">
        <v>0</v>
      </c>
      <c r="BB226" s="78">
        <v>0</v>
      </c>
      <c r="BC226" s="78">
        <v>0</v>
      </c>
      <c r="BD226" s="16"/>
      <c r="BT226" s="35"/>
    </row>
    <row r="227" spans="1:72" s="37" customFormat="1" ht="47.25" x14ac:dyDescent="0.3">
      <c r="A227" s="39" t="s">
        <v>206</v>
      </c>
      <c r="B227" s="40" t="s">
        <v>207</v>
      </c>
      <c r="C227" s="41" t="s">
        <v>74</v>
      </c>
      <c r="D227" s="78">
        <v>0</v>
      </c>
      <c r="E227" s="78">
        <v>0</v>
      </c>
      <c r="F227" s="78">
        <v>0</v>
      </c>
      <c r="G227" s="78">
        <v>0</v>
      </c>
      <c r="H227" s="78">
        <v>0</v>
      </c>
      <c r="I227" s="78">
        <v>0</v>
      </c>
      <c r="J227" s="78">
        <v>0</v>
      </c>
      <c r="K227" s="78">
        <v>0</v>
      </c>
      <c r="L227" s="78">
        <v>0</v>
      </c>
      <c r="M227" s="78">
        <v>0</v>
      </c>
      <c r="N227" s="78">
        <v>0</v>
      </c>
      <c r="O227" s="78">
        <v>0</v>
      </c>
      <c r="P227" s="78">
        <v>0</v>
      </c>
      <c r="Q227" s="78">
        <v>0</v>
      </c>
      <c r="R227" s="78">
        <v>0</v>
      </c>
      <c r="S227" s="78">
        <v>0</v>
      </c>
      <c r="T227" s="78">
        <v>0</v>
      </c>
      <c r="U227" s="78">
        <v>0</v>
      </c>
      <c r="V227" s="78">
        <v>0</v>
      </c>
      <c r="W227" s="78">
        <v>0</v>
      </c>
      <c r="X227" s="78">
        <v>0</v>
      </c>
      <c r="Y227" s="78">
        <v>0</v>
      </c>
      <c r="Z227" s="78">
        <v>0</v>
      </c>
      <c r="AA227" s="78">
        <v>0</v>
      </c>
      <c r="AB227" s="78">
        <v>0</v>
      </c>
      <c r="AC227" s="78">
        <v>0</v>
      </c>
      <c r="AD227" s="78">
        <v>0</v>
      </c>
      <c r="AE227" s="78">
        <v>0</v>
      </c>
      <c r="AF227" s="78">
        <v>0</v>
      </c>
      <c r="AG227" s="78">
        <v>0</v>
      </c>
      <c r="AH227" s="78">
        <v>0</v>
      </c>
      <c r="AI227" s="78">
        <v>0</v>
      </c>
      <c r="AJ227" s="78">
        <v>0</v>
      </c>
      <c r="AK227" s="78">
        <v>0</v>
      </c>
      <c r="AL227" s="78">
        <v>0</v>
      </c>
      <c r="AM227" s="78">
        <v>0</v>
      </c>
      <c r="AN227" s="78">
        <v>0</v>
      </c>
      <c r="AO227" s="78">
        <v>0</v>
      </c>
      <c r="AP227" s="78">
        <v>0</v>
      </c>
      <c r="AQ227" s="78">
        <v>0</v>
      </c>
      <c r="AR227" s="78">
        <v>0</v>
      </c>
      <c r="AS227" s="78">
        <v>0</v>
      </c>
      <c r="AT227" s="78">
        <v>0</v>
      </c>
      <c r="AU227" s="78">
        <v>0</v>
      </c>
      <c r="AV227" s="78">
        <v>0</v>
      </c>
      <c r="AW227" s="78">
        <v>0</v>
      </c>
      <c r="AX227" s="78">
        <v>0</v>
      </c>
      <c r="AY227" s="78">
        <v>0</v>
      </c>
      <c r="AZ227" s="78">
        <v>0</v>
      </c>
      <c r="BA227" s="78">
        <v>0</v>
      </c>
      <c r="BB227" s="78">
        <v>0</v>
      </c>
      <c r="BC227" s="78">
        <v>0</v>
      </c>
      <c r="BD227" s="16"/>
      <c r="BT227" s="35"/>
    </row>
    <row r="228" spans="1:72" s="37" customFormat="1" ht="31.5" x14ac:dyDescent="0.3">
      <c r="A228" s="39" t="s">
        <v>208</v>
      </c>
      <c r="B228" s="40" t="s">
        <v>209</v>
      </c>
      <c r="C228" s="41" t="s">
        <v>74</v>
      </c>
      <c r="D228" s="78">
        <v>0</v>
      </c>
      <c r="E228" s="78">
        <v>0</v>
      </c>
      <c r="F228" s="78">
        <v>0</v>
      </c>
      <c r="G228" s="78">
        <v>0</v>
      </c>
      <c r="H228" s="78">
        <v>0</v>
      </c>
      <c r="I228" s="78">
        <v>0</v>
      </c>
      <c r="J228" s="78">
        <v>0</v>
      </c>
      <c r="K228" s="78">
        <v>0</v>
      </c>
      <c r="L228" s="78">
        <v>0</v>
      </c>
      <c r="M228" s="78">
        <v>0</v>
      </c>
      <c r="N228" s="78">
        <v>0</v>
      </c>
      <c r="O228" s="78">
        <v>0</v>
      </c>
      <c r="P228" s="78">
        <v>0</v>
      </c>
      <c r="Q228" s="78">
        <v>0</v>
      </c>
      <c r="R228" s="78">
        <v>0</v>
      </c>
      <c r="S228" s="78">
        <v>0</v>
      </c>
      <c r="T228" s="78">
        <v>0</v>
      </c>
      <c r="U228" s="78">
        <v>0</v>
      </c>
      <c r="V228" s="78">
        <v>0</v>
      </c>
      <c r="W228" s="78">
        <v>0</v>
      </c>
      <c r="X228" s="78">
        <v>0</v>
      </c>
      <c r="Y228" s="78">
        <v>0</v>
      </c>
      <c r="Z228" s="78">
        <v>0</v>
      </c>
      <c r="AA228" s="78">
        <v>0</v>
      </c>
      <c r="AB228" s="78">
        <v>0</v>
      </c>
      <c r="AC228" s="78">
        <v>0</v>
      </c>
      <c r="AD228" s="78">
        <v>0</v>
      </c>
      <c r="AE228" s="78">
        <v>0</v>
      </c>
      <c r="AF228" s="78">
        <v>0</v>
      </c>
      <c r="AG228" s="78">
        <v>0</v>
      </c>
      <c r="AH228" s="78">
        <v>0</v>
      </c>
      <c r="AI228" s="78">
        <v>0</v>
      </c>
      <c r="AJ228" s="78">
        <v>0</v>
      </c>
      <c r="AK228" s="78">
        <v>0</v>
      </c>
      <c r="AL228" s="78">
        <v>0</v>
      </c>
      <c r="AM228" s="78">
        <v>0</v>
      </c>
      <c r="AN228" s="78">
        <v>0</v>
      </c>
      <c r="AO228" s="78">
        <v>0</v>
      </c>
      <c r="AP228" s="78">
        <v>0</v>
      </c>
      <c r="AQ228" s="78">
        <v>0</v>
      </c>
      <c r="AR228" s="78">
        <v>0</v>
      </c>
      <c r="AS228" s="78">
        <v>0</v>
      </c>
      <c r="AT228" s="78">
        <v>0</v>
      </c>
      <c r="AU228" s="78">
        <v>0</v>
      </c>
      <c r="AV228" s="78">
        <v>0</v>
      </c>
      <c r="AW228" s="78">
        <v>0</v>
      </c>
      <c r="AX228" s="78">
        <v>0</v>
      </c>
      <c r="AY228" s="78">
        <v>0</v>
      </c>
      <c r="AZ228" s="78">
        <v>0</v>
      </c>
      <c r="BA228" s="78">
        <v>0</v>
      </c>
      <c r="BB228" s="78">
        <v>0</v>
      </c>
      <c r="BC228" s="78">
        <v>0</v>
      </c>
      <c r="BD228" s="16"/>
      <c r="BT228" s="35"/>
    </row>
    <row r="229" spans="1:72" s="37" customFormat="1" ht="18.75" x14ac:dyDescent="0.3">
      <c r="A229" s="39" t="s">
        <v>210</v>
      </c>
      <c r="B229" s="40" t="s">
        <v>211</v>
      </c>
      <c r="C229" s="41" t="s">
        <v>74</v>
      </c>
      <c r="D229" s="78">
        <v>0</v>
      </c>
      <c r="E229" s="78">
        <v>0</v>
      </c>
      <c r="F229" s="78">
        <v>0</v>
      </c>
      <c r="G229" s="78">
        <v>0</v>
      </c>
      <c r="H229" s="78">
        <v>0</v>
      </c>
      <c r="I229" s="78">
        <v>0</v>
      </c>
      <c r="J229" s="78">
        <v>0</v>
      </c>
      <c r="K229" s="78">
        <v>0</v>
      </c>
      <c r="L229" s="78">
        <v>0</v>
      </c>
      <c r="M229" s="78">
        <v>0</v>
      </c>
      <c r="N229" s="78">
        <v>0</v>
      </c>
      <c r="O229" s="78">
        <v>0</v>
      </c>
      <c r="P229" s="78">
        <v>0</v>
      </c>
      <c r="Q229" s="78">
        <v>0</v>
      </c>
      <c r="R229" s="78">
        <v>0</v>
      </c>
      <c r="S229" s="78">
        <v>0</v>
      </c>
      <c r="T229" s="78">
        <v>0</v>
      </c>
      <c r="U229" s="78">
        <v>0</v>
      </c>
      <c r="V229" s="78">
        <v>0</v>
      </c>
      <c r="W229" s="78">
        <v>0</v>
      </c>
      <c r="X229" s="78">
        <v>0</v>
      </c>
      <c r="Y229" s="78">
        <v>0</v>
      </c>
      <c r="Z229" s="78">
        <v>0</v>
      </c>
      <c r="AA229" s="78">
        <v>0</v>
      </c>
      <c r="AB229" s="78">
        <v>0</v>
      </c>
      <c r="AC229" s="78">
        <v>0</v>
      </c>
      <c r="AD229" s="78">
        <v>0</v>
      </c>
      <c r="AE229" s="78">
        <v>0</v>
      </c>
      <c r="AF229" s="78">
        <v>0</v>
      </c>
      <c r="AG229" s="78">
        <v>0</v>
      </c>
      <c r="AH229" s="78">
        <v>0</v>
      </c>
      <c r="AI229" s="78">
        <v>0</v>
      </c>
      <c r="AJ229" s="78">
        <v>0</v>
      </c>
      <c r="AK229" s="78">
        <v>0</v>
      </c>
      <c r="AL229" s="78">
        <v>0</v>
      </c>
      <c r="AM229" s="78">
        <v>0</v>
      </c>
      <c r="AN229" s="78">
        <v>0</v>
      </c>
      <c r="AO229" s="78">
        <v>0</v>
      </c>
      <c r="AP229" s="78">
        <v>0</v>
      </c>
      <c r="AQ229" s="78">
        <v>0</v>
      </c>
      <c r="AR229" s="78">
        <v>0</v>
      </c>
      <c r="AS229" s="78">
        <v>0</v>
      </c>
      <c r="AT229" s="78">
        <v>0</v>
      </c>
      <c r="AU229" s="78">
        <v>0</v>
      </c>
      <c r="AV229" s="78">
        <v>0</v>
      </c>
      <c r="AW229" s="78">
        <v>0</v>
      </c>
      <c r="AX229" s="78">
        <v>0</v>
      </c>
      <c r="AY229" s="78">
        <v>0</v>
      </c>
      <c r="AZ229" s="78">
        <v>0</v>
      </c>
      <c r="BA229" s="78">
        <v>0</v>
      </c>
      <c r="BB229" s="78">
        <v>0</v>
      </c>
      <c r="BC229" s="78">
        <v>0</v>
      </c>
      <c r="BD229" s="16"/>
      <c r="BT229" s="35"/>
    </row>
    <row r="230" spans="1:72" s="37" customFormat="1" ht="18.75" x14ac:dyDescent="0.3">
      <c r="A230" s="39" t="s">
        <v>212</v>
      </c>
      <c r="B230" s="40" t="s">
        <v>213</v>
      </c>
      <c r="C230" s="41" t="s">
        <v>74</v>
      </c>
      <c r="D230" s="78">
        <v>0</v>
      </c>
      <c r="E230" s="78">
        <v>0</v>
      </c>
      <c r="F230" s="78">
        <v>0</v>
      </c>
      <c r="G230" s="78">
        <v>0</v>
      </c>
      <c r="H230" s="78">
        <v>0</v>
      </c>
      <c r="I230" s="78">
        <v>0</v>
      </c>
      <c r="J230" s="78">
        <v>0</v>
      </c>
      <c r="K230" s="78">
        <v>0</v>
      </c>
      <c r="L230" s="78">
        <v>0</v>
      </c>
      <c r="M230" s="78">
        <v>0</v>
      </c>
      <c r="N230" s="78">
        <v>0</v>
      </c>
      <c r="O230" s="78">
        <v>0</v>
      </c>
      <c r="P230" s="78">
        <v>0</v>
      </c>
      <c r="Q230" s="78">
        <v>0</v>
      </c>
      <c r="R230" s="78">
        <v>0</v>
      </c>
      <c r="S230" s="78">
        <v>0</v>
      </c>
      <c r="T230" s="78">
        <v>0</v>
      </c>
      <c r="U230" s="78">
        <v>0</v>
      </c>
      <c r="V230" s="78">
        <v>0</v>
      </c>
      <c r="W230" s="78">
        <v>0</v>
      </c>
      <c r="X230" s="78">
        <v>0</v>
      </c>
      <c r="Y230" s="78">
        <v>0</v>
      </c>
      <c r="Z230" s="78">
        <v>0</v>
      </c>
      <c r="AA230" s="78">
        <v>0</v>
      </c>
      <c r="AB230" s="78">
        <v>0</v>
      </c>
      <c r="AC230" s="78">
        <v>0</v>
      </c>
      <c r="AD230" s="78">
        <v>0</v>
      </c>
      <c r="AE230" s="78">
        <v>0</v>
      </c>
      <c r="AF230" s="78">
        <v>0</v>
      </c>
      <c r="AG230" s="78">
        <v>0</v>
      </c>
      <c r="AH230" s="78">
        <v>0</v>
      </c>
      <c r="AI230" s="78">
        <v>0</v>
      </c>
      <c r="AJ230" s="78">
        <v>0</v>
      </c>
      <c r="AK230" s="78">
        <v>0</v>
      </c>
      <c r="AL230" s="78">
        <v>0</v>
      </c>
      <c r="AM230" s="78">
        <v>0</v>
      </c>
      <c r="AN230" s="78">
        <v>0</v>
      </c>
      <c r="AO230" s="78">
        <v>0</v>
      </c>
      <c r="AP230" s="78">
        <v>0</v>
      </c>
      <c r="AQ230" s="78">
        <v>0</v>
      </c>
      <c r="AR230" s="78">
        <v>0</v>
      </c>
      <c r="AS230" s="78">
        <v>0</v>
      </c>
      <c r="AT230" s="78">
        <v>0</v>
      </c>
      <c r="AU230" s="78">
        <v>0</v>
      </c>
      <c r="AV230" s="78">
        <v>0</v>
      </c>
      <c r="AW230" s="78">
        <v>0</v>
      </c>
      <c r="AX230" s="78">
        <v>0</v>
      </c>
      <c r="AY230" s="78">
        <v>0</v>
      </c>
      <c r="AZ230" s="78">
        <v>0</v>
      </c>
      <c r="BA230" s="78">
        <v>0</v>
      </c>
      <c r="BB230" s="78">
        <v>0</v>
      </c>
      <c r="BC230" s="78">
        <v>0</v>
      </c>
      <c r="BD230" s="16"/>
      <c r="BT230" s="35"/>
    </row>
    <row r="231" spans="1:72" s="37" customFormat="1" ht="18.75" x14ac:dyDescent="0.3">
      <c r="A231" s="39" t="s">
        <v>214</v>
      </c>
      <c r="B231" s="40" t="s">
        <v>163</v>
      </c>
      <c r="C231" s="41" t="s">
        <v>74</v>
      </c>
      <c r="D231" s="78">
        <v>0</v>
      </c>
      <c r="E231" s="78">
        <v>0</v>
      </c>
      <c r="F231" s="78">
        <v>0</v>
      </c>
      <c r="G231" s="78">
        <v>0</v>
      </c>
      <c r="H231" s="78">
        <v>0</v>
      </c>
      <c r="I231" s="78">
        <v>0</v>
      </c>
      <c r="J231" s="78">
        <v>0</v>
      </c>
      <c r="K231" s="78">
        <v>0</v>
      </c>
      <c r="L231" s="78">
        <v>0</v>
      </c>
      <c r="M231" s="78">
        <v>0</v>
      </c>
      <c r="N231" s="78">
        <v>0</v>
      </c>
      <c r="O231" s="78">
        <v>0</v>
      </c>
      <c r="P231" s="78">
        <v>0</v>
      </c>
      <c r="Q231" s="78">
        <v>0</v>
      </c>
      <c r="R231" s="78">
        <v>0</v>
      </c>
      <c r="S231" s="78">
        <v>0</v>
      </c>
      <c r="T231" s="78">
        <v>0</v>
      </c>
      <c r="U231" s="78">
        <v>0</v>
      </c>
      <c r="V231" s="78">
        <v>0</v>
      </c>
      <c r="W231" s="78">
        <v>0</v>
      </c>
      <c r="X231" s="78">
        <v>0</v>
      </c>
      <c r="Y231" s="78">
        <v>0</v>
      </c>
      <c r="Z231" s="78">
        <v>0</v>
      </c>
      <c r="AA231" s="78">
        <v>0</v>
      </c>
      <c r="AB231" s="78">
        <v>0</v>
      </c>
      <c r="AC231" s="78">
        <v>0</v>
      </c>
      <c r="AD231" s="78">
        <v>0</v>
      </c>
      <c r="AE231" s="78">
        <v>0</v>
      </c>
      <c r="AF231" s="78">
        <v>0</v>
      </c>
      <c r="AG231" s="78">
        <v>0</v>
      </c>
      <c r="AH231" s="78">
        <v>0</v>
      </c>
      <c r="AI231" s="78">
        <v>0</v>
      </c>
      <c r="AJ231" s="78">
        <v>0</v>
      </c>
      <c r="AK231" s="78">
        <v>0</v>
      </c>
      <c r="AL231" s="78">
        <v>0</v>
      </c>
      <c r="AM231" s="78">
        <v>0</v>
      </c>
      <c r="AN231" s="78">
        <v>0</v>
      </c>
      <c r="AO231" s="78">
        <v>0</v>
      </c>
      <c r="AP231" s="78">
        <v>0</v>
      </c>
      <c r="AQ231" s="78">
        <v>0</v>
      </c>
      <c r="AR231" s="78">
        <v>0</v>
      </c>
      <c r="AS231" s="78">
        <v>0</v>
      </c>
      <c r="AT231" s="78">
        <v>0</v>
      </c>
      <c r="AU231" s="78">
        <v>0</v>
      </c>
      <c r="AV231" s="78">
        <v>0</v>
      </c>
      <c r="AW231" s="78">
        <v>0</v>
      </c>
      <c r="AX231" s="78">
        <v>0</v>
      </c>
      <c r="AY231" s="78">
        <v>0</v>
      </c>
      <c r="AZ231" s="78">
        <v>0</v>
      </c>
      <c r="BA231" s="78">
        <v>0</v>
      </c>
      <c r="BB231" s="78">
        <v>0</v>
      </c>
      <c r="BC231" s="78">
        <v>0</v>
      </c>
      <c r="BD231" s="16"/>
      <c r="BT231" s="35"/>
    </row>
    <row r="232" spans="1:72" s="37" customFormat="1" ht="18.75" x14ac:dyDescent="0.3">
      <c r="A232" s="39" t="s">
        <v>215</v>
      </c>
      <c r="B232" s="40" t="s">
        <v>216</v>
      </c>
      <c r="C232" s="41" t="s">
        <v>74</v>
      </c>
      <c r="D232" s="78">
        <v>0</v>
      </c>
      <c r="E232" s="78">
        <v>0</v>
      </c>
      <c r="F232" s="78">
        <v>0</v>
      </c>
      <c r="G232" s="78">
        <v>0</v>
      </c>
      <c r="H232" s="78">
        <v>0</v>
      </c>
      <c r="I232" s="78">
        <v>0</v>
      </c>
      <c r="J232" s="78">
        <v>0</v>
      </c>
      <c r="K232" s="78">
        <v>0</v>
      </c>
      <c r="L232" s="78">
        <v>0</v>
      </c>
      <c r="M232" s="78">
        <v>0</v>
      </c>
      <c r="N232" s="78">
        <v>0</v>
      </c>
      <c r="O232" s="78">
        <v>0</v>
      </c>
      <c r="P232" s="78">
        <v>0</v>
      </c>
      <c r="Q232" s="78">
        <v>0</v>
      </c>
      <c r="R232" s="78">
        <v>0</v>
      </c>
      <c r="S232" s="78">
        <v>0</v>
      </c>
      <c r="T232" s="78">
        <v>0</v>
      </c>
      <c r="U232" s="78">
        <v>0</v>
      </c>
      <c r="V232" s="78">
        <v>0</v>
      </c>
      <c r="W232" s="78">
        <v>0</v>
      </c>
      <c r="X232" s="78">
        <v>0</v>
      </c>
      <c r="Y232" s="78">
        <v>0</v>
      </c>
      <c r="Z232" s="78">
        <v>0</v>
      </c>
      <c r="AA232" s="78">
        <v>0</v>
      </c>
      <c r="AB232" s="78">
        <v>0</v>
      </c>
      <c r="AC232" s="78">
        <v>0</v>
      </c>
      <c r="AD232" s="78">
        <v>0</v>
      </c>
      <c r="AE232" s="78">
        <v>0</v>
      </c>
      <c r="AF232" s="78">
        <v>0</v>
      </c>
      <c r="AG232" s="78">
        <v>0</v>
      </c>
      <c r="AH232" s="78">
        <v>0</v>
      </c>
      <c r="AI232" s="78">
        <v>0</v>
      </c>
      <c r="AJ232" s="78">
        <v>0</v>
      </c>
      <c r="AK232" s="78">
        <v>0</v>
      </c>
      <c r="AL232" s="78">
        <v>0</v>
      </c>
      <c r="AM232" s="78">
        <v>0</v>
      </c>
      <c r="AN232" s="78">
        <v>0</v>
      </c>
      <c r="AO232" s="78">
        <v>0</v>
      </c>
      <c r="AP232" s="78">
        <v>0</v>
      </c>
      <c r="AQ232" s="78">
        <v>0</v>
      </c>
      <c r="AR232" s="78">
        <v>0</v>
      </c>
      <c r="AS232" s="78">
        <v>0</v>
      </c>
      <c r="AT232" s="78">
        <v>0</v>
      </c>
      <c r="AU232" s="78">
        <v>0</v>
      </c>
      <c r="AV232" s="78">
        <v>0</v>
      </c>
      <c r="AW232" s="78">
        <v>0</v>
      </c>
      <c r="AX232" s="78">
        <v>0</v>
      </c>
      <c r="AY232" s="78">
        <v>0</v>
      </c>
      <c r="AZ232" s="78">
        <v>0</v>
      </c>
      <c r="BA232" s="78">
        <v>0</v>
      </c>
      <c r="BB232" s="78">
        <v>0</v>
      </c>
      <c r="BC232" s="78">
        <v>0</v>
      </c>
      <c r="BD232" s="16"/>
      <c r="BT232" s="35"/>
    </row>
    <row r="233" spans="1:72" s="37" customFormat="1" ht="31.5" x14ac:dyDescent="0.3">
      <c r="A233" s="39" t="s">
        <v>217</v>
      </c>
      <c r="B233" s="40" t="s">
        <v>218</v>
      </c>
      <c r="C233" s="41" t="s">
        <v>74</v>
      </c>
      <c r="D233" s="78">
        <v>0</v>
      </c>
      <c r="E233" s="78">
        <v>0</v>
      </c>
      <c r="F233" s="78">
        <v>0</v>
      </c>
      <c r="G233" s="78">
        <v>0</v>
      </c>
      <c r="H233" s="78">
        <v>0</v>
      </c>
      <c r="I233" s="78">
        <v>0</v>
      </c>
      <c r="J233" s="78">
        <v>0</v>
      </c>
      <c r="K233" s="78">
        <v>0</v>
      </c>
      <c r="L233" s="78">
        <v>0</v>
      </c>
      <c r="M233" s="78">
        <v>0</v>
      </c>
      <c r="N233" s="78">
        <v>0</v>
      </c>
      <c r="O233" s="78">
        <v>0</v>
      </c>
      <c r="P233" s="78">
        <v>0</v>
      </c>
      <c r="Q233" s="78">
        <v>0</v>
      </c>
      <c r="R233" s="78">
        <v>0</v>
      </c>
      <c r="S233" s="78">
        <v>0</v>
      </c>
      <c r="T233" s="78">
        <v>0</v>
      </c>
      <c r="U233" s="78">
        <v>0</v>
      </c>
      <c r="V233" s="78">
        <v>0</v>
      </c>
      <c r="W233" s="78">
        <v>0</v>
      </c>
      <c r="X233" s="78">
        <v>0</v>
      </c>
      <c r="Y233" s="78">
        <v>0</v>
      </c>
      <c r="Z233" s="78">
        <v>0</v>
      </c>
      <c r="AA233" s="78">
        <v>0</v>
      </c>
      <c r="AB233" s="78">
        <v>0</v>
      </c>
      <c r="AC233" s="78">
        <v>0</v>
      </c>
      <c r="AD233" s="78">
        <v>0</v>
      </c>
      <c r="AE233" s="78">
        <v>0</v>
      </c>
      <c r="AF233" s="78">
        <v>0</v>
      </c>
      <c r="AG233" s="78">
        <v>0</v>
      </c>
      <c r="AH233" s="78">
        <v>0</v>
      </c>
      <c r="AI233" s="78">
        <v>0</v>
      </c>
      <c r="AJ233" s="78">
        <v>0</v>
      </c>
      <c r="AK233" s="78">
        <v>0</v>
      </c>
      <c r="AL233" s="78">
        <v>0</v>
      </c>
      <c r="AM233" s="78">
        <v>0</v>
      </c>
      <c r="AN233" s="78">
        <v>0</v>
      </c>
      <c r="AO233" s="78">
        <v>0</v>
      </c>
      <c r="AP233" s="78">
        <v>0</v>
      </c>
      <c r="AQ233" s="78">
        <v>0</v>
      </c>
      <c r="AR233" s="78">
        <v>0</v>
      </c>
      <c r="AS233" s="78">
        <v>0</v>
      </c>
      <c r="AT233" s="78">
        <v>0</v>
      </c>
      <c r="AU233" s="78">
        <v>0</v>
      </c>
      <c r="AV233" s="78">
        <v>0</v>
      </c>
      <c r="AW233" s="78">
        <v>0</v>
      </c>
      <c r="AX233" s="78">
        <v>0</v>
      </c>
      <c r="AY233" s="78">
        <v>0</v>
      </c>
      <c r="AZ233" s="78">
        <v>0</v>
      </c>
      <c r="BA233" s="78">
        <v>0</v>
      </c>
      <c r="BB233" s="78">
        <v>0</v>
      </c>
      <c r="BC233" s="78">
        <v>0</v>
      </c>
      <c r="BD233" s="16"/>
      <c r="BT233" s="35"/>
    </row>
    <row r="234" spans="1:72" s="37" customFormat="1" ht="31.5" x14ac:dyDescent="0.3">
      <c r="A234" s="39" t="s">
        <v>219</v>
      </c>
      <c r="B234" s="40" t="s">
        <v>220</v>
      </c>
      <c r="C234" s="41" t="s">
        <v>74</v>
      </c>
      <c r="D234" s="78">
        <v>0</v>
      </c>
      <c r="E234" s="78">
        <v>0</v>
      </c>
      <c r="F234" s="78">
        <v>0</v>
      </c>
      <c r="G234" s="78">
        <v>0</v>
      </c>
      <c r="H234" s="78">
        <v>0</v>
      </c>
      <c r="I234" s="78">
        <v>0</v>
      </c>
      <c r="J234" s="78">
        <v>0</v>
      </c>
      <c r="K234" s="78">
        <v>0</v>
      </c>
      <c r="L234" s="78">
        <v>0</v>
      </c>
      <c r="M234" s="78">
        <v>0</v>
      </c>
      <c r="N234" s="78">
        <v>0</v>
      </c>
      <c r="O234" s="78">
        <v>0</v>
      </c>
      <c r="P234" s="78">
        <v>0</v>
      </c>
      <c r="Q234" s="78">
        <v>0</v>
      </c>
      <c r="R234" s="78">
        <v>0</v>
      </c>
      <c r="S234" s="78">
        <v>0</v>
      </c>
      <c r="T234" s="78">
        <v>0</v>
      </c>
      <c r="U234" s="78">
        <v>0</v>
      </c>
      <c r="V234" s="78">
        <v>0</v>
      </c>
      <c r="W234" s="78">
        <v>0</v>
      </c>
      <c r="X234" s="78">
        <v>0</v>
      </c>
      <c r="Y234" s="78">
        <v>0</v>
      </c>
      <c r="Z234" s="78">
        <v>0</v>
      </c>
      <c r="AA234" s="78">
        <v>0</v>
      </c>
      <c r="AB234" s="78">
        <v>0</v>
      </c>
      <c r="AC234" s="78">
        <v>0</v>
      </c>
      <c r="AD234" s="78">
        <v>0</v>
      </c>
      <c r="AE234" s="78">
        <v>0</v>
      </c>
      <c r="AF234" s="78">
        <v>0</v>
      </c>
      <c r="AG234" s="78">
        <v>0</v>
      </c>
      <c r="AH234" s="78">
        <v>0</v>
      </c>
      <c r="AI234" s="78">
        <v>0</v>
      </c>
      <c r="AJ234" s="78">
        <v>0</v>
      </c>
      <c r="AK234" s="78">
        <v>0</v>
      </c>
      <c r="AL234" s="78">
        <v>0</v>
      </c>
      <c r="AM234" s="78">
        <v>0</v>
      </c>
      <c r="AN234" s="78">
        <v>0</v>
      </c>
      <c r="AO234" s="78">
        <v>0</v>
      </c>
      <c r="AP234" s="78">
        <v>0</v>
      </c>
      <c r="AQ234" s="78">
        <v>0</v>
      </c>
      <c r="AR234" s="78">
        <v>0</v>
      </c>
      <c r="AS234" s="78">
        <v>0</v>
      </c>
      <c r="AT234" s="78">
        <v>0</v>
      </c>
      <c r="AU234" s="78">
        <v>0</v>
      </c>
      <c r="AV234" s="78">
        <v>0</v>
      </c>
      <c r="AW234" s="78">
        <v>0</v>
      </c>
      <c r="AX234" s="78">
        <v>0</v>
      </c>
      <c r="AY234" s="78">
        <v>0</v>
      </c>
      <c r="AZ234" s="78">
        <v>0</v>
      </c>
      <c r="BA234" s="78">
        <v>0</v>
      </c>
      <c r="BB234" s="78">
        <v>0</v>
      </c>
      <c r="BC234" s="78">
        <v>0</v>
      </c>
      <c r="BD234" s="16"/>
      <c r="BT234" s="35"/>
    </row>
    <row r="235" spans="1:72" s="37" customFormat="1" ht="31.5" x14ac:dyDescent="0.3">
      <c r="A235" s="39" t="s">
        <v>221</v>
      </c>
      <c r="B235" s="40" t="s">
        <v>222</v>
      </c>
      <c r="C235" s="41" t="s">
        <v>74</v>
      </c>
      <c r="D235" s="78">
        <v>0</v>
      </c>
      <c r="E235" s="78">
        <v>0</v>
      </c>
      <c r="F235" s="78">
        <v>0</v>
      </c>
      <c r="G235" s="78">
        <v>0</v>
      </c>
      <c r="H235" s="78">
        <v>0</v>
      </c>
      <c r="I235" s="78">
        <v>0</v>
      </c>
      <c r="J235" s="78">
        <v>0</v>
      </c>
      <c r="K235" s="78">
        <v>0</v>
      </c>
      <c r="L235" s="78">
        <v>0</v>
      </c>
      <c r="M235" s="78">
        <v>0</v>
      </c>
      <c r="N235" s="78">
        <v>0</v>
      </c>
      <c r="O235" s="78">
        <v>0</v>
      </c>
      <c r="P235" s="78">
        <v>0</v>
      </c>
      <c r="Q235" s="78">
        <v>0</v>
      </c>
      <c r="R235" s="78">
        <v>0</v>
      </c>
      <c r="S235" s="78">
        <v>0</v>
      </c>
      <c r="T235" s="78">
        <v>0</v>
      </c>
      <c r="U235" s="78">
        <v>0</v>
      </c>
      <c r="V235" s="78">
        <v>0</v>
      </c>
      <c r="W235" s="78">
        <v>0</v>
      </c>
      <c r="X235" s="78">
        <v>0</v>
      </c>
      <c r="Y235" s="78">
        <v>0</v>
      </c>
      <c r="Z235" s="78">
        <v>0</v>
      </c>
      <c r="AA235" s="78">
        <v>0</v>
      </c>
      <c r="AB235" s="78">
        <v>0</v>
      </c>
      <c r="AC235" s="78">
        <v>0</v>
      </c>
      <c r="AD235" s="78">
        <v>0</v>
      </c>
      <c r="AE235" s="78">
        <v>0</v>
      </c>
      <c r="AF235" s="78">
        <v>0</v>
      </c>
      <c r="AG235" s="78">
        <v>0</v>
      </c>
      <c r="AH235" s="78">
        <v>0</v>
      </c>
      <c r="AI235" s="78">
        <v>0</v>
      </c>
      <c r="AJ235" s="78">
        <v>0</v>
      </c>
      <c r="AK235" s="78">
        <v>0</v>
      </c>
      <c r="AL235" s="78">
        <v>0</v>
      </c>
      <c r="AM235" s="78">
        <v>0</v>
      </c>
      <c r="AN235" s="78">
        <v>0</v>
      </c>
      <c r="AO235" s="78">
        <v>0</v>
      </c>
      <c r="AP235" s="78">
        <v>0</v>
      </c>
      <c r="AQ235" s="78">
        <v>0</v>
      </c>
      <c r="AR235" s="78">
        <v>0</v>
      </c>
      <c r="AS235" s="78">
        <v>0</v>
      </c>
      <c r="AT235" s="78">
        <v>0</v>
      </c>
      <c r="AU235" s="78">
        <v>0</v>
      </c>
      <c r="AV235" s="78">
        <v>0</v>
      </c>
      <c r="AW235" s="78">
        <v>0</v>
      </c>
      <c r="AX235" s="78">
        <v>0</v>
      </c>
      <c r="AY235" s="78">
        <v>0</v>
      </c>
      <c r="AZ235" s="78">
        <v>0</v>
      </c>
      <c r="BA235" s="78">
        <v>0</v>
      </c>
      <c r="BB235" s="78">
        <v>0</v>
      </c>
      <c r="BC235" s="78">
        <v>0</v>
      </c>
      <c r="BD235" s="16"/>
      <c r="BT235" s="35"/>
    </row>
    <row r="236" spans="1:72" s="37" customFormat="1" ht="31.5" x14ac:dyDescent="0.3">
      <c r="A236" s="39" t="s">
        <v>223</v>
      </c>
      <c r="B236" s="40" t="s">
        <v>165</v>
      </c>
      <c r="C236" s="41" t="s">
        <v>74</v>
      </c>
      <c r="D236" s="78">
        <v>0</v>
      </c>
      <c r="E236" s="78">
        <v>0</v>
      </c>
      <c r="F236" s="78">
        <v>0</v>
      </c>
      <c r="G236" s="78">
        <v>0</v>
      </c>
      <c r="H236" s="78">
        <v>0</v>
      </c>
      <c r="I236" s="78">
        <v>0</v>
      </c>
      <c r="J236" s="78">
        <v>0</v>
      </c>
      <c r="K236" s="78">
        <v>0</v>
      </c>
      <c r="L236" s="78">
        <v>0</v>
      </c>
      <c r="M236" s="78">
        <v>0</v>
      </c>
      <c r="N236" s="78">
        <v>0</v>
      </c>
      <c r="O236" s="78">
        <v>0</v>
      </c>
      <c r="P236" s="78">
        <v>0</v>
      </c>
      <c r="Q236" s="78">
        <v>0</v>
      </c>
      <c r="R236" s="78">
        <v>0</v>
      </c>
      <c r="S236" s="78">
        <v>0</v>
      </c>
      <c r="T236" s="78">
        <v>0</v>
      </c>
      <c r="U236" s="78">
        <v>0</v>
      </c>
      <c r="V236" s="78">
        <v>0</v>
      </c>
      <c r="W236" s="78">
        <v>0</v>
      </c>
      <c r="X236" s="78">
        <v>0</v>
      </c>
      <c r="Y236" s="78">
        <v>0</v>
      </c>
      <c r="Z236" s="78">
        <v>0</v>
      </c>
      <c r="AA236" s="78">
        <v>0</v>
      </c>
      <c r="AB236" s="78">
        <v>0</v>
      </c>
      <c r="AC236" s="78">
        <v>0</v>
      </c>
      <c r="AD236" s="78">
        <v>0</v>
      </c>
      <c r="AE236" s="78">
        <v>0</v>
      </c>
      <c r="AF236" s="78">
        <v>0</v>
      </c>
      <c r="AG236" s="78">
        <v>0</v>
      </c>
      <c r="AH236" s="78">
        <v>0</v>
      </c>
      <c r="AI236" s="78">
        <v>0</v>
      </c>
      <c r="AJ236" s="78">
        <v>0</v>
      </c>
      <c r="AK236" s="78">
        <v>0</v>
      </c>
      <c r="AL236" s="78">
        <v>0</v>
      </c>
      <c r="AM236" s="78">
        <v>0</v>
      </c>
      <c r="AN236" s="78">
        <v>0</v>
      </c>
      <c r="AO236" s="78">
        <v>0</v>
      </c>
      <c r="AP236" s="78">
        <v>0</v>
      </c>
      <c r="AQ236" s="78">
        <v>0</v>
      </c>
      <c r="AR236" s="78">
        <v>0</v>
      </c>
      <c r="AS236" s="78">
        <v>0</v>
      </c>
      <c r="AT236" s="78">
        <v>0</v>
      </c>
      <c r="AU236" s="78">
        <v>0</v>
      </c>
      <c r="AV236" s="78">
        <v>0</v>
      </c>
      <c r="AW236" s="78">
        <v>0</v>
      </c>
      <c r="AX236" s="78">
        <v>0</v>
      </c>
      <c r="AY236" s="78">
        <v>0</v>
      </c>
      <c r="AZ236" s="78">
        <v>0</v>
      </c>
      <c r="BA236" s="78">
        <v>0</v>
      </c>
      <c r="BB236" s="78">
        <v>0</v>
      </c>
      <c r="BC236" s="78">
        <v>0</v>
      </c>
      <c r="BD236" s="16"/>
      <c r="BT236" s="35"/>
    </row>
    <row r="237" spans="1:72" s="37" customFormat="1" ht="31.5" x14ac:dyDescent="0.3">
      <c r="A237" s="39" t="s">
        <v>224</v>
      </c>
      <c r="B237" s="40" t="s">
        <v>225</v>
      </c>
      <c r="C237" s="41" t="s">
        <v>74</v>
      </c>
      <c r="D237" s="78">
        <v>0</v>
      </c>
      <c r="E237" s="78">
        <v>0</v>
      </c>
      <c r="F237" s="78">
        <v>0</v>
      </c>
      <c r="G237" s="78">
        <v>0</v>
      </c>
      <c r="H237" s="78">
        <v>0</v>
      </c>
      <c r="I237" s="78">
        <v>0</v>
      </c>
      <c r="J237" s="78">
        <v>0</v>
      </c>
      <c r="K237" s="78">
        <v>0</v>
      </c>
      <c r="L237" s="78">
        <v>0</v>
      </c>
      <c r="M237" s="78">
        <v>0</v>
      </c>
      <c r="N237" s="78">
        <v>0</v>
      </c>
      <c r="O237" s="78">
        <v>0</v>
      </c>
      <c r="P237" s="78">
        <v>0</v>
      </c>
      <c r="Q237" s="78">
        <v>0</v>
      </c>
      <c r="R237" s="78">
        <v>0</v>
      </c>
      <c r="S237" s="78">
        <v>0</v>
      </c>
      <c r="T237" s="78">
        <v>0</v>
      </c>
      <c r="U237" s="78">
        <v>0</v>
      </c>
      <c r="V237" s="78">
        <v>0</v>
      </c>
      <c r="W237" s="78">
        <v>0</v>
      </c>
      <c r="X237" s="78">
        <v>0</v>
      </c>
      <c r="Y237" s="78">
        <v>0</v>
      </c>
      <c r="Z237" s="78">
        <v>0</v>
      </c>
      <c r="AA237" s="78">
        <v>0</v>
      </c>
      <c r="AB237" s="78">
        <v>0</v>
      </c>
      <c r="AC237" s="78">
        <v>0</v>
      </c>
      <c r="AD237" s="78">
        <v>0</v>
      </c>
      <c r="AE237" s="78">
        <v>0</v>
      </c>
      <c r="AF237" s="78">
        <v>0</v>
      </c>
      <c r="AG237" s="78">
        <v>0</v>
      </c>
      <c r="AH237" s="78">
        <v>0</v>
      </c>
      <c r="AI237" s="78">
        <v>0</v>
      </c>
      <c r="AJ237" s="78">
        <v>0</v>
      </c>
      <c r="AK237" s="78">
        <v>0</v>
      </c>
      <c r="AL237" s="78">
        <v>0</v>
      </c>
      <c r="AM237" s="78">
        <v>0</v>
      </c>
      <c r="AN237" s="78">
        <v>0</v>
      </c>
      <c r="AO237" s="78">
        <v>0</v>
      </c>
      <c r="AP237" s="78">
        <v>0</v>
      </c>
      <c r="AQ237" s="78">
        <v>0</v>
      </c>
      <c r="AR237" s="78">
        <v>0</v>
      </c>
      <c r="AS237" s="78">
        <v>0</v>
      </c>
      <c r="AT237" s="78">
        <v>0</v>
      </c>
      <c r="AU237" s="78">
        <v>0</v>
      </c>
      <c r="AV237" s="78">
        <v>0</v>
      </c>
      <c r="AW237" s="78">
        <v>0</v>
      </c>
      <c r="AX237" s="78">
        <v>0</v>
      </c>
      <c r="AY237" s="78">
        <v>0</v>
      </c>
      <c r="AZ237" s="78">
        <v>0</v>
      </c>
      <c r="BA237" s="78">
        <v>0</v>
      </c>
      <c r="BB237" s="78">
        <v>0</v>
      </c>
      <c r="BC237" s="78">
        <v>0</v>
      </c>
      <c r="BD237" s="16"/>
      <c r="BT237" s="35"/>
    </row>
    <row r="238" spans="1:72" s="37" customFormat="1" ht="18.75" x14ac:dyDescent="0.3">
      <c r="A238" s="39" t="s">
        <v>226</v>
      </c>
      <c r="B238" s="40" t="s">
        <v>227</v>
      </c>
      <c r="C238" s="41" t="s">
        <v>74</v>
      </c>
      <c r="D238" s="78">
        <v>0</v>
      </c>
      <c r="E238" s="78">
        <v>0</v>
      </c>
      <c r="F238" s="78">
        <v>0</v>
      </c>
      <c r="G238" s="78">
        <v>0</v>
      </c>
      <c r="H238" s="78">
        <v>0</v>
      </c>
      <c r="I238" s="78">
        <v>0</v>
      </c>
      <c r="J238" s="78">
        <v>0</v>
      </c>
      <c r="K238" s="78">
        <v>0</v>
      </c>
      <c r="L238" s="78">
        <v>0</v>
      </c>
      <c r="M238" s="78">
        <v>0</v>
      </c>
      <c r="N238" s="78">
        <v>0</v>
      </c>
      <c r="O238" s="78">
        <v>0</v>
      </c>
      <c r="P238" s="78">
        <v>0</v>
      </c>
      <c r="Q238" s="78">
        <v>0</v>
      </c>
      <c r="R238" s="78">
        <v>0</v>
      </c>
      <c r="S238" s="78">
        <v>0</v>
      </c>
      <c r="T238" s="78">
        <v>0</v>
      </c>
      <c r="U238" s="78">
        <v>0</v>
      </c>
      <c r="V238" s="78">
        <v>0</v>
      </c>
      <c r="W238" s="78">
        <v>0</v>
      </c>
      <c r="X238" s="78">
        <v>0</v>
      </c>
      <c r="Y238" s="78">
        <v>0</v>
      </c>
      <c r="Z238" s="78">
        <v>0</v>
      </c>
      <c r="AA238" s="78">
        <v>0</v>
      </c>
      <c r="AB238" s="78">
        <v>0</v>
      </c>
      <c r="AC238" s="78">
        <v>0</v>
      </c>
      <c r="AD238" s="78">
        <v>0</v>
      </c>
      <c r="AE238" s="78">
        <v>0</v>
      </c>
      <c r="AF238" s="78">
        <v>0</v>
      </c>
      <c r="AG238" s="78">
        <v>0</v>
      </c>
      <c r="AH238" s="78">
        <v>0</v>
      </c>
      <c r="AI238" s="78">
        <v>0</v>
      </c>
      <c r="AJ238" s="78">
        <v>0</v>
      </c>
      <c r="AK238" s="78">
        <v>0</v>
      </c>
      <c r="AL238" s="78">
        <v>0</v>
      </c>
      <c r="AM238" s="78">
        <v>0</v>
      </c>
      <c r="AN238" s="78">
        <v>0</v>
      </c>
      <c r="AO238" s="78">
        <v>0</v>
      </c>
      <c r="AP238" s="78">
        <v>0</v>
      </c>
      <c r="AQ238" s="78">
        <v>0</v>
      </c>
      <c r="AR238" s="78">
        <v>0</v>
      </c>
      <c r="AS238" s="78">
        <v>0</v>
      </c>
      <c r="AT238" s="78">
        <v>0</v>
      </c>
      <c r="AU238" s="78">
        <v>0</v>
      </c>
      <c r="AV238" s="78">
        <v>0</v>
      </c>
      <c r="AW238" s="78">
        <v>0</v>
      </c>
      <c r="AX238" s="78">
        <v>0</v>
      </c>
      <c r="AY238" s="78">
        <v>0</v>
      </c>
      <c r="AZ238" s="78">
        <v>0</v>
      </c>
      <c r="BA238" s="78">
        <v>0</v>
      </c>
      <c r="BB238" s="78">
        <v>0</v>
      </c>
      <c r="BC238" s="78">
        <v>0</v>
      </c>
      <c r="BD238" s="16"/>
      <c r="BT238" s="35"/>
    </row>
    <row r="239" spans="1:72" s="37" customFormat="1" ht="31.5" x14ac:dyDescent="0.3">
      <c r="A239" s="39" t="s">
        <v>228</v>
      </c>
      <c r="B239" s="40" t="s">
        <v>229</v>
      </c>
      <c r="C239" s="41" t="s">
        <v>74</v>
      </c>
      <c r="D239" s="78">
        <v>0</v>
      </c>
      <c r="E239" s="78">
        <v>0</v>
      </c>
      <c r="F239" s="78">
        <v>0</v>
      </c>
      <c r="G239" s="78">
        <v>0</v>
      </c>
      <c r="H239" s="78">
        <v>0</v>
      </c>
      <c r="I239" s="78">
        <v>0</v>
      </c>
      <c r="J239" s="78">
        <v>0</v>
      </c>
      <c r="K239" s="78">
        <v>0</v>
      </c>
      <c r="L239" s="78">
        <v>0</v>
      </c>
      <c r="M239" s="78">
        <v>0</v>
      </c>
      <c r="N239" s="78">
        <v>0</v>
      </c>
      <c r="O239" s="78">
        <v>0</v>
      </c>
      <c r="P239" s="78">
        <v>0</v>
      </c>
      <c r="Q239" s="78">
        <v>0</v>
      </c>
      <c r="R239" s="78">
        <v>0</v>
      </c>
      <c r="S239" s="78">
        <v>0</v>
      </c>
      <c r="T239" s="78">
        <v>0</v>
      </c>
      <c r="U239" s="78">
        <v>0</v>
      </c>
      <c r="V239" s="78">
        <v>0</v>
      </c>
      <c r="W239" s="78">
        <v>0</v>
      </c>
      <c r="X239" s="78">
        <v>0</v>
      </c>
      <c r="Y239" s="78">
        <v>0</v>
      </c>
      <c r="Z239" s="78">
        <v>0</v>
      </c>
      <c r="AA239" s="78">
        <v>0</v>
      </c>
      <c r="AB239" s="78">
        <v>0</v>
      </c>
      <c r="AC239" s="78">
        <v>0</v>
      </c>
      <c r="AD239" s="78">
        <v>0</v>
      </c>
      <c r="AE239" s="78">
        <v>0</v>
      </c>
      <c r="AF239" s="78">
        <v>0</v>
      </c>
      <c r="AG239" s="78">
        <v>0</v>
      </c>
      <c r="AH239" s="78">
        <v>0</v>
      </c>
      <c r="AI239" s="78">
        <v>0</v>
      </c>
      <c r="AJ239" s="78">
        <v>0</v>
      </c>
      <c r="AK239" s="78">
        <v>0</v>
      </c>
      <c r="AL239" s="78">
        <v>0</v>
      </c>
      <c r="AM239" s="78">
        <v>0</v>
      </c>
      <c r="AN239" s="78">
        <v>0</v>
      </c>
      <c r="AO239" s="78">
        <v>0</v>
      </c>
      <c r="AP239" s="78">
        <v>0</v>
      </c>
      <c r="AQ239" s="78">
        <v>0</v>
      </c>
      <c r="AR239" s="78">
        <v>0</v>
      </c>
      <c r="AS239" s="78">
        <v>0</v>
      </c>
      <c r="AT239" s="78">
        <v>0</v>
      </c>
      <c r="AU239" s="78">
        <v>0</v>
      </c>
      <c r="AV239" s="78">
        <v>0</v>
      </c>
      <c r="AW239" s="78">
        <v>0</v>
      </c>
      <c r="AX239" s="78">
        <v>0</v>
      </c>
      <c r="AY239" s="78">
        <v>0</v>
      </c>
      <c r="AZ239" s="78">
        <v>0</v>
      </c>
      <c r="BA239" s="78">
        <v>0</v>
      </c>
      <c r="BB239" s="78">
        <v>0</v>
      </c>
      <c r="BC239" s="78">
        <v>0</v>
      </c>
      <c r="BD239" s="16"/>
      <c r="BT239" s="35"/>
    </row>
    <row r="240" spans="1:72" s="37" customFormat="1" ht="31.5" x14ac:dyDescent="0.3">
      <c r="A240" s="39" t="s">
        <v>230</v>
      </c>
      <c r="B240" s="40" t="s">
        <v>231</v>
      </c>
      <c r="C240" s="41" t="s">
        <v>74</v>
      </c>
      <c r="D240" s="78">
        <v>0</v>
      </c>
      <c r="E240" s="78">
        <v>0</v>
      </c>
      <c r="F240" s="78">
        <v>0</v>
      </c>
      <c r="G240" s="78">
        <v>0</v>
      </c>
      <c r="H240" s="78">
        <v>0</v>
      </c>
      <c r="I240" s="78">
        <v>0</v>
      </c>
      <c r="J240" s="78">
        <v>0</v>
      </c>
      <c r="K240" s="78">
        <v>0</v>
      </c>
      <c r="L240" s="78">
        <v>0</v>
      </c>
      <c r="M240" s="78">
        <v>0</v>
      </c>
      <c r="N240" s="78">
        <v>0</v>
      </c>
      <c r="O240" s="78">
        <v>0</v>
      </c>
      <c r="P240" s="78">
        <v>0</v>
      </c>
      <c r="Q240" s="78">
        <v>0</v>
      </c>
      <c r="R240" s="78">
        <v>0</v>
      </c>
      <c r="S240" s="78">
        <v>0</v>
      </c>
      <c r="T240" s="78">
        <v>0</v>
      </c>
      <c r="U240" s="78">
        <v>0</v>
      </c>
      <c r="V240" s="78">
        <v>0</v>
      </c>
      <c r="W240" s="78">
        <v>0</v>
      </c>
      <c r="X240" s="78">
        <v>0</v>
      </c>
      <c r="Y240" s="78">
        <v>0</v>
      </c>
      <c r="Z240" s="78">
        <v>0</v>
      </c>
      <c r="AA240" s="78">
        <v>0</v>
      </c>
      <c r="AB240" s="78">
        <v>0</v>
      </c>
      <c r="AC240" s="78">
        <v>0</v>
      </c>
      <c r="AD240" s="78">
        <v>0</v>
      </c>
      <c r="AE240" s="78">
        <v>0</v>
      </c>
      <c r="AF240" s="78">
        <v>0</v>
      </c>
      <c r="AG240" s="78">
        <v>0</v>
      </c>
      <c r="AH240" s="78">
        <v>0</v>
      </c>
      <c r="AI240" s="78">
        <v>0</v>
      </c>
      <c r="AJ240" s="78">
        <v>0</v>
      </c>
      <c r="AK240" s="78">
        <v>0</v>
      </c>
      <c r="AL240" s="78">
        <v>0</v>
      </c>
      <c r="AM240" s="78">
        <v>0</v>
      </c>
      <c r="AN240" s="78">
        <v>0</v>
      </c>
      <c r="AO240" s="78">
        <v>0</v>
      </c>
      <c r="AP240" s="78">
        <v>0</v>
      </c>
      <c r="AQ240" s="78">
        <v>0</v>
      </c>
      <c r="AR240" s="78">
        <v>0</v>
      </c>
      <c r="AS240" s="78">
        <v>0</v>
      </c>
      <c r="AT240" s="78">
        <v>0</v>
      </c>
      <c r="AU240" s="78">
        <v>0</v>
      </c>
      <c r="AV240" s="78">
        <v>0</v>
      </c>
      <c r="AW240" s="78">
        <v>0</v>
      </c>
      <c r="AX240" s="78">
        <v>0</v>
      </c>
      <c r="AY240" s="78">
        <v>0</v>
      </c>
      <c r="AZ240" s="78">
        <v>0</v>
      </c>
      <c r="BA240" s="78">
        <v>0</v>
      </c>
      <c r="BB240" s="78">
        <v>0</v>
      </c>
      <c r="BC240" s="78">
        <v>0</v>
      </c>
      <c r="BD240" s="16"/>
      <c r="BT240" s="35"/>
    </row>
    <row r="241" spans="1:72" s="37" customFormat="1" ht="18.75" x14ac:dyDescent="0.3">
      <c r="A241" s="39" t="s">
        <v>232</v>
      </c>
      <c r="B241" s="40" t="s">
        <v>227</v>
      </c>
      <c r="C241" s="41" t="s">
        <v>74</v>
      </c>
      <c r="D241" s="78">
        <v>0</v>
      </c>
      <c r="E241" s="78">
        <v>0</v>
      </c>
      <c r="F241" s="78">
        <v>0</v>
      </c>
      <c r="G241" s="78">
        <v>0</v>
      </c>
      <c r="H241" s="78">
        <v>0</v>
      </c>
      <c r="I241" s="78">
        <v>0</v>
      </c>
      <c r="J241" s="78">
        <v>0</v>
      </c>
      <c r="K241" s="78">
        <v>0</v>
      </c>
      <c r="L241" s="78">
        <v>0</v>
      </c>
      <c r="M241" s="78">
        <v>0</v>
      </c>
      <c r="N241" s="78">
        <v>0</v>
      </c>
      <c r="O241" s="78">
        <v>0</v>
      </c>
      <c r="P241" s="78">
        <v>0</v>
      </c>
      <c r="Q241" s="78">
        <v>0</v>
      </c>
      <c r="R241" s="78">
        <v>0</v>
      </c>
      <c r="S241" s="78">
        <v>0</v>
      </c>
      <c r="T241" s="78">
        <v>0</v>
      </c>
      <c r="U241" s="78">
        <v>0</v>
      </c>
      <c r="V241" s="78">
        <v>0</v>
      </c>
      <c r="W241" s="78">
        <v>0</v>
      </c>
      <c r="X241" s="78">
        <v>0</v>
      </c>
      <c r="Y241" s="78">
        <v>0</v>
      </c>
      <c r="Z241" s="78">
        <v>0</v>
      </c>
      <c r="AA241" s="78">
        <v>0</v>
      </c>
      <c r="AB241" s="78">
        <v>0</v>
      </c>
      <c r="AC241" s="78">
        <v>0</v>
      </c>
      <c r="AD241" s="78">
        <v>0</v>
      </c>
      <c r="AE241" s="78">
        <v>0</v>
      </c>
      <c r="AF241" s="78">
        <v>0</v>
      </c>
      <c r="AG241" s="78">
        <v>0</v>
      </c>
      <c r="AH241" s="78">
        <v>0</v>
      </c>
      <c r="AI241" s="78">
        <v>0</v>
      </c>
      <c r="AJ241" s="78">
        <v>0</v>
      </c>
      <c r="AK241" s="78">
        <v>0</v>
      </c>
      <c r="AL241" s="78">
        <v>0</v>
      </c>
      <c r="AM241" s="78">
        <v>0</v>
      </c>
      <c r="AN241" s="78">
        <v>0</v>
      </c>
      <c r="AO241" s="78">
        <v>0</v>
      </c>
      <c r="AP241" s="78">
        <v>0</v>
      </c>
      <c r="AQ241" s="78">
        <v>0</v>
      </c>
      <c r="AR241" s="78">
        <v>0</v>
      </c>
      <c r="AS241" s="78">
        <v>0</v>
      </c>
      <c r="AT241" s="78">
        <v>0</v>
      </c>
      <c r="AU241" s="78">
        <v>0</v>
      </c>
      <c r="AV241" s="78">
        <v>0</v>
      </c>
      <c r="AW241" s="78">
        <v>0</v>
      </c>
      <c r="AX241" s="78">
        <v>0</v>
      </c>
      <c r="AY241" s="78">
        <v>0</v>
      </c>
      <c r="AZ241" s="78">
        <v>0</v>
      </c>
      <c r="BA241" s="78">
        <v>0</v>
      </c>
      <c r="BB241" s="78">
        <v>0</v>
      </c>
      <c r="BC241" s="78">
        <v>0</v>
      </c>
      <c r="BD241" s="16"/>
      <c r="BT241" s="35"/>
    </row>
    <row r="242" spans="1:72" s="37" customFormat="1" ht="31.5" x14ac:dyDescent="0.3">
      <c r="A242" s="39" t="s">
        <v>233</v>
      </c>
      <c r="B242" s="40" t="s">
        <v>229</v>
      </c>
      <c r="C242" s="41" t="s">
        <v>74</v>
      </c>
      <c r="D242" s="78">
        <v>0</v>
      </c>
      <c r="E242" s="78">
        <v>0</v>
      </c>
      <c r="F242" s="78">
        <v>0</v>
      </c>
      <c r="G242" s="78">
        <v>0</v>
      </c>
      <c r="H242" s="78">
        <v>0</v>
      </c>
      <c r="I242" s="78">
        <v>0</v>
      </c>
      <c r="J242" s="78">
        <v>0</v>
      </c>
      <c r="K242" s="78">
        <v>0</v>
      </c>
      <c r="L242" s="78">
        <v>0</v>
      </c>
      <c r="M242" s="78">
        <v>0</v>
      </c>
      <c r="N242" s="78">
        <v>0</v>
      </c>
      <c r="O242" s="78">
        <v>0</v>
      </c>
      <c r="P242" s="78">
        <v>0</v>
      </c>
      <c r="Q242" s="78">
        <v>0</v>
      </c>
      <c r="R242" s="78">
        <v>0</v>
      </c>
      <c r="S242" s="78">
        <v>0</v>
      </c>
      <c r="T242" s="78">
        <v>0</v>
      </c>
      <c r="U242" s="78">
        <v>0</v>
      </c>
      <c r="V242" s="78">
        <v>0</v>
      </c>
      <c r="W242" s="78">
        <v>0</v>
      </c>
      <c r="X242" s="78">
        <v>0</v>
      </c>
      <c r="Y242" s="78">
        <v>0</v>
      </c>
      <c r="Z242" s="78">
        <v>0</v>
      </c>
      <c r="AA242" s="78">
        <v>0</v>
      </c>
      <c r="AB242" s="78">
        <v>0</v>
      </c>
      <c r="AC242" s="78">
        <v>0</v>
      </c>
      <c r="AD242" s="78">
        <v>0</v>
      </c>
      <c r="AE242" s="78">
        <v>0</v>
      </c>
      <c r="AF242" s="78">
        <v>0</v>
      </c>
      <c r="AG242" s="78">
        <v>0</v>
      </c>
      <c r="AH242" s="78">
        <v>0</v>
      </c>
      <c r="AI242" s="78">
        <v>0</v>
      </c>
      <c r="AJ242" s="78">
        <v>0</v>
      </c>
      <c r="AK242" s="78">
        <v>0</v>
      </c>
      <c r="AL242" s="78">
        <v>0</v>
      </c>
      <c r="AM242" s="78">
        <v>0</v>
      </c>
      <c r="AN242" s="78">
        <v>0</v>
      </c>
      <c r="AO242" s="78">
        <v>0</v>
      </c>
      <c r="AP242" s="78">
        <v>0</v>
      </c>
      <c r="AQ242" s="78">
        <v>0</v>
      </c>
      <c r="AR242" s="78">
        <v>0</v>
      </c>
      <c r="AS242" s="78">
        <v>0</v>
      </c>
      <c r="AT242" s="78">
        <v>0</v>
      </c>
      <c r="AU242" s="78">
        <v>0</v>
      </c>
      <c r="AV242" s="78">
        <v>0</v>
      </c>
      <c r="AW242" s="78">
        <v>0</v>
      </c>
      <c r="AX242" s="78">
        <v>0</v>
      </c>
      <c r="AY242" s="78">
        <v>0</v>
      </c>
      <c r="AZ242" s="78">
        <v>0</v>
      </c>
      <c r="BA242" s="78">
        <v>0</v>
      </c>
      <c r="BB242" s="78">
        <v>0</v>
      </c>
      <c r="BC242" s="78">
        <v>0</v>
      </c>
      <c r="BD242" s="16"/>
      <c r="BT242" s="35"/>
    </row>
    <row r="243" spans="1:72" s="37" customFormat="1" ht="31.5" x14ac:dyDescent="0.3">
      <c r="A243" s="39" t="s">
        <v>234</v>
      </c>
      <c r="B243" s="40" t="s">
        <v>231</v>
      </c>
      <c r="C243" s="41" t="s">
        <v>74</v>
      </c>
      <c r="D243" s="78">
        <v>0</v>
      </c>
      <c r="E243" s="78">
        <v>0</v>
      </c>
      <c r="F243" s="78">
        <v>0</v>
      </c>
      <c r="G243" s="78">
        <v>0</v>
      </c>
      <c r="H243" s="78">
        <v>0</v>
      </c>
      <c r="I243" s="78">
        <v>0</v>
      </c>
      <c r="J243" s="78">
        <v>0</v>
      </c>
      <c r="K243" s="78">
        <v>0</v>
      </c>
      <c r="L243" s="78">
        <v>0</v>
      </c>
      <c r="M243" s="78">
        <v>0</v>
      </c>
      <c r="N243" s="78">
        <v>0</v>
      </c>
      <c r="O243" s="78">
        <v>0</v>
      </c>
      <c r="P243" s="78">
        <v>0</v>
      </c>
      <c r="Q243" s="78">
        <v>0</v>
      </c>
      <c r="R243" s="78">
        <v>0</v>
      </c>
      <c r="S243" s="78">
        <v>0</v>
      </c>
      <c r="T243" s="78">
        <v>0</v>
      </c>
      <c r="U243" s="78">
        <v>0</v>
      </c>
      <c r="V243" s="78">
        <v>0</v>
      </c>
      <c r="W243" s="78">
        <v>0</v>
      </c>
      <c r="X243" s="78">
        <v>0</v>
      </c>
      <c r="Y243" s="78">
        <v>0</v>
      </c>
      <c r="Z243" s="78">
        <v>0</v>
      </c>
      <c r="AA243" s="78">
        <v>0</v>
      </c>
      <c r="AB243" s="78">
        <v>0</v>
      </c>
      <c r="AC243" s="78">
        <v>0</v>
      </c>
      <c r="AD243" s="78">
        <v>0</v>
      </c>
      <c r="AE243" s="78">
        <v>0</v>
      </c>
      <c r="AF243" s="78">
        <v>0</v>
      </c>
      <c r="AG243" s="78">
        <v>0</v>
      </c>
      <c r="AH243" s="78">
        <v>0</v>
      </c>
      <c r="AI243" s="78">
        <v>0</v>
      </c>
      <c r="AJ243" s="78">
        <v>0</v>
      </c>
      <c r="AK243" s="78">
        <v>0</v>
      </c>
      <c r="AL243" s="78">
        <v>0</v>
      </c>
      <c r="AM243" s="78">
        <v>0</v>
      </c>
      <c r="AN243" s="78">
        <v>0</v>
      </c>
      <c r="AO243" s="78">
        <v>0</v>
      </c>
      <c r="AP243" s="78">
        <v>0</v>
      </c>
      <c r="AQ243" s="78">
        <v>0</v>
      </c>
      <c r="AR243" s="78">
        <v>0</v>
      </c>
      <c r="AS243" s="78">
        <v>0</v>
      </c>
      <c r="AT243" s="78">
        <v>0</v>
      </c>
      <c r="AU243" s="78">
        <v>0</v>
      </c>
      <c r="AV243" s="78">
        <v>0</v>
      </c>
      <c r="AW243" s="78">
        <v>0</v>
      </c>
      <c r="AX243" s="78">
        <v>0</v>
      </c>
      <c r="AY243" s="78">
        <v>0</v>
      </c>
      <c r="AZ243" s="78">
        <v>0</v>
      </c>
      <c r="BA243" s="78">
        <v>0</v>
      </c>
      <c r="BB243" s="78">
        <v>0</v>
      </c>
      <c r="BC243" s="78">
        <v>0</v>
      </c>
      <c r="BD243" s="16"/>
      <c r="BT243" s="35"/>
    </row>
    <row r="244" spans="1:72" s="37" customFormat="1" ht="18.75" x14ac:dyDescent="0.3">
      <c r="A244" s="39" t="s">
        <v>235</v>
      </c>
      <c r="B244" s="40" t="s">
        <v>236</v>
      </c>
      <c r="C244" s="41" t="s">
        <v>74</v>
      </c>
      <c r="D244" s="78">
        <v>0</v>
      </c>
      <c r="E244" s="78">
        <v>0</v>
      </c>
      <c r="F244" s="78">
        <v>0</v>
      </c>
      <c r="G244" s="78">
        <v>0</v>
      </c>
      <c r="H244" s="78">
        <v>0</v>
      </c>
      <c r="I244" s="78">
        <v>0</v>
      </c>
      <c r="J244" s="78">
        <v>0</v>
      </c>
      <c r="K244" s="78">
        <v>0</v>
      </c>
      <c r="L244" s="78">
        <v>0</v>
      </c>
      <c r="M244" s="78">
        <v>0</v>
      </c>
      <c r="N244" s="78">
        <v>0</v>
      </c>
      <c r="O244" s="78">
        <v>0</v>
      </c>
      <c r="P244" s="78">
        <v>0</v>
      </c>
      <c r="Q244" s="78">
        <v>0</v>
      </c>
      <c r="R244" s="78">
        <v>0</v>
      </c>
      <c r="S244" s="78">
        <v>0</v>
      </c>
      <c r="T244" s="78">
        <v>0</v>
      </c>
      <c r="U244" s="78">
        <v>0</v>
      </c>
      <c r="V244" s="78">
        <v>0</v>
      </c>
      <c r="W244" s="78">
        <v>0</v>
      </c>
      <c r="X244" s="78">
        <v>0</v>
      </c>
      <c r="Y244" s="78">
        <v>0</v>
      </c>
      <c r="Z244" s="78">
        <v>0</v>
      </c>
      <c r="AA244" s="78">
        <v>0</v>
      </c>
      <c r="AB244" s="78">
        <v>0</v>
      </c>
      <c r="AC244" s="78">
        <v>0</v>
      </c>
      <c r="AD244" s="78">
        <v>0</v>
      </c>
      <c r="AE244" s="78">
        <v>0</v>
      </c>
      <c r="AF244" s="78">
        <v>0</v>
      </c>
      <c r="AG244" s="78">
        <v>0</v>
      </c>
      <c r="AH244" s="78">
        <v>0</v>
      </c>
      <c r="AI244" s="78">
        <v>0</v>
      </c>
      <c r="AJ244" s="78">
        <v>0</v>
      </c>
      <c r="AK244" s="78">
        <v>0</v>
      </c>
      <c r="AL244" s="78">
        <v>0</v>
      </c>
      <c r="AM244" s="78">
        <v>0</v>
      </c>
      <c r="AN244" s="78">
        <v>0</v>
      </c>
      <c r="AO244" s="78">
        <v>0</v>
      </c>
      <c r="AP244" s="78">
        <v>0</v>
      </c>
      <c r="AQ244" s="78">
        <v>0</v>
      </c>
      <c r="AR244" s="78">
        <v>0</v>
      </c>
      <c r="AS244" s="78">
        <v>0</v>
      </c>
      <c r="AT244" s="78">
        <v>0</v>
      </c>
      <c r="AU244" s="78">
        <v>0</v>
      </c>
      <c r="AV244" s="78">
        <v>0</v>
      </c>
      <c r="AW244" s="78">
        <v>0</v>
      </c>
      <c r="AX244" s="78">
        <v>0</v>
      </c>
      <c r="AY244" s="78">
        <v>0</v>
      </c>
      <c r="AZ244" s="78">
        <v>0</v>
      </c>
      <c r="BA244" s="78">
        <v>0</v>
      </c>
      <c r="BB244" s="78">
        <v>0</v>
      </c>
      <c r="BC244" s="78">
        <v>0</v>
      </c>
      <c r="BD244" s="16"/>
      <c r="BT244" s="35"/>
    </row>
    <row r="245" spans="1:72" s="37" customFormat="1" ht="31.5" x14ac:dyDescent="0.3">
      <c r="A245" s="39" t="s">
        <v>237</v>
      </c>
      <c r="B245" s="40" t="s">
        <v>238</v>
      </c>
      <c r="C245" s="41" t="s">
        <v>74</v>
      </c>
      <c r="D245" s="78">
        <v>0</v>
      </c>
      <c r="E245" s="78">
        <v>0</v>
      </c>
      <c r="F245" s="78">
        <v>0</v>
      </c>
      <c r="G245" s="78">
        <v>0</v>
      </c>
      <c r="H245" s="78">
        <v>0</v>
      </c>
      <c r="I245" s="78">
        <v>0</v>
      </c>
      <c r="J245" s="78">
        <v>0</v>
      </c>
      <c r="K245" s="78">
        <v>0</v>
      </c>
      <c r="L245" s="78">
        <v>0</v>
      </c>
      <c r="M245" s="78">
        <v>0</v>
      </c>
      <c r="N245" s="78">
        <v>0</v>
      </c>
      <c r="O245" s="78">
        <v>0</v>
      </c>
      <c r="P245" s="78">
        <v>0</v>
      </c>
      <c r="Q245" s="78">
        <v>0</v>
      </c>
      <c r="R245" s="78">
        <v>0</v>
      </c>
      <c r="S245" s="78">
        <v>0</v>
      </c>
      <c r="T245" s="78">
        <v>0</v>
      </c>
      <c r="U245" s="78">
        <v>0</v>
      </c>
      <c r="V245" s="78">
        <v>0</v>
      </c>
      <c r="W245" s="78">
        <v>0</v>
      </c>
      <c r="X245" s="78">
        <v>0</v>
      </c>
      <c r="Y245" s="78">
        <v>0</v>
      </c>
      <c r="Z245" s="78">
        <v>0</v>
      </c>
      <c r="AA245" s="78">
        <v>0</v>
      </c>
      <c r="AB245" s="78">
        <v>0</v>
      </c>
      <c r="AC245" s="78">
        <v>0</v>
      </c>
      <c r="AD245" s="78">
        <v>0</v>
      </c>
      <c r="AE245" s="78">
        <v>0</v>
      </c>
      <c r="AF245" s="78">
        <v>0</v>
      </c>
      <c r="AG245" s="78">
        <v>0</v>
      </c>
      <c r="AH245" s="78">
        <v>0</v>
      </c>
      <c r="AI245" s="78">
        <v>0</v>
      </c>
      <c r="AJ245" s="78">
        <v>0</v>
      </c>
      <c r="AK245" s="78">
        <v>0</v>
      </c>
      <c r="AL245" s="78">
        <v>0</v>
      </c>
      <c r="AM245" s="78">
        <v>0</v>
      </c>
      <c r="AN245" s="78">
        <v>0</v>
      </c>
      <c r="AO245" s="78">
        <v>0</v>
      </c>
      <c r="AP245" s="78">
        <v>0</v>
      </c>
      <c r="AQ245" s="78">
        <v>0</v>
      </c>
      <c r="AR245" s="78">
        <v>0</v>
      </c>
      <c r="AS245" s="78">
        <v>0</v>
      </c>
      <c r="AT245" s="78">
        <v>0</v>
      </c>
      <c r="AU245" s="78">
        <v>0</v>
      </c>
      <c r="AV245" s="78">
        <v>0</v>
      </c>
      <c r="AW245" s="78">
        <v>0</v>
      </c>
      <c r="AX245" s="78">
        <v>0</v>
      </c>
      <c r="AY245" s="78">
        <v>0</v>
      </c>
      <c r="AZ245" s="78">
        <v>0</v>
      </c>
      <c r="BA245" s="78">
        <v>0</v>
      </c>
      <c r="BB245" s="78">
        <v>0</v>
      </c>
      <c r="BC245" s="78">
        <v>0</v>
      </c>
      <c r="BD245" s="16"/>
      <c r="BT245" s="35"/>
    </row>
    <row r="246" spans="1:72" s="37" customFormat="1" ht="18.75" x14ac:dyDescent="0.3">
      <c r="A246" s="39" t="s">
        <v>239</v>
      </c>
      <c r="B246" s="40" t="s">
        <v>240</v>
      </c>
      <c r="C246" s="41" t="s">
        <v>74</v>
      </c>
      <c r="D246" s="78">
        <v>0</v>
      </c>
      <c r="E246" s="78">
        <v>0</v>
      </c>
      <c r="F246" s="78">
        <v>0</v>
      </c>
      <c r="G246" s="78">
        <v>0</v>
      </c>
      <c r="H246" s="78">
        <v>0</v>
      </c>
      <c r="I246" s="78">
        <v>0</v>
      </c>
      <c r="J246" s="78">
        <v>0</v>
      </c>
      <c r="K246" s="78">
        <v>0</v>
      </c>
      <c r="L246" s="78">
        <v>0</v>
      </c>
      <c r="M246" s="78">
        <v>0</v>
      </c>
      <c r="N246" s="78">
        <v>0</v>
      </c>
      <c r="O246" s="78">
        <v>0</v>
      </c>
      <c r="P246" s="78">
        <v>0</v>
      </c>
      <c r="Q246" s="78">
        <v>0</v>
      </c>
      <c r="R246" s="78">
        <v>0</v>
      </c>
      <c r="S246" s="78">
        <v>0</v>
      </c>
      <c r="T246" s="78">
        <v>0</v>
      </c>
      <c r="U246" s="78">
        <v>0</v>
      </c>
      <c r="V246" s="78">
        <v>0</v>
      </c>
      <c r="W246" s="78">
        <v>0</v>
      </c>
      <c r="X246" s="78">
        <v>0</v>
      </c>
      <c r="Y246" s="78">
        <v>0</v>
      </c>
      <c r="Z246" s="78">
        <v>0</v>
      </c>
      <c r="AA246" s="78">
        <v>0</v>
      </c>
      <c r="AB246" s="78">
        <v>0</v>
      </c>
      <c r="AC246" s="78">
        <v>0</v>
      </c>
      <c r="AD246" s="78">
        <v>0</v>
      </c>
      <c r="AE246" s="78">
        <v>0</v>
      </c>
      <c r="AF246" s="78">
        <v>0</v>
      </c>
      <c r="AG246" s="78">
        <v>0</v>
      </c>
      <c r="AH246" s="78">
        <v>0</v>
      </c>
      <c r="AI246" s="78">
        <v>0</v>
      </c>
      <c r="AJ246" s="78">
        <v>0</v>
      </c>
      <c r="AK246" s="78">
        <v>0</v>
      </c>
      <c r="AL246" s="78">
        <v>0</v>
      </c>
      <c r="AM246" s="78">
        <v>0</v>
      </c>
      <c r="AN246" s="78">
        <v>0</v>
      </c>
      <c r="AO246" s="78">
        <v>0</v>
      </c>
      <c r="AP246" s="78">
        <v>0</v>
      </c>
      <c r="AQ246" s="78">
        <v>0</v>
      </c>
      <c r="AR246" s="78">
        <v>0</v>
      </c>
      <c r="AS246" s="78">
        <v>0</v>
      </c>
      <c r="AT246" s="78">
        <v>0</v>
      </c>
      <c r="AU246" s="78">
        <v>0</v>
      </c>
      <c r="AV246" s="78">
        <v>0</v>
      </c>
      <c r="AW246" s="78">
        <v>0</v>
      </c>
      <c r="AX246" s="78">
        <v>0</v>
      </c>
      <c r="AY246" s="78">
        <v>0</v>
      </c>
      <c r="AZ246" s="78">
        <v>0</v>
      </c>
      <c r="BA246" s="78">
        <v>0</v>
      </c>
      <c r="BB246" s="78">
        <v>0</v>
      </c>
      <c r="BC246" s="78">
        <v>0</v>
      </c>
      <c r="BD246" s="16"/>
      <c r="BT246" s="35"/>
    </row>
    <row r="247" spans="1:72" s="37" customFormat="1" ht="18.75" x14ac:dyDescent="0.3">
      <c r="A247" s="39" t="s">
        <v>241</v>
      </c>
      <c r="B247" s="40" t="s">
        <v>242</v>
      </c>
      <c r="C247" s="41" t="s">
        <v>74</v>
      </c>
      <c r="D247" s="78">
        <v>0</v>
      </c>
      <c r="E247" s="78">
        <v>0</v>
      </c>
      <c r="F247" s="78">
        <v>0</v>
      </c>
      <c r="G247" s="78">
        <v>0</v>
      </c>
      <c r="H247" s="78">
        <v>0</v>
      </c>
      <c r="I247" s="78">
        <v>0</v>
      </c>
      <c r="J247" s="78">
        <v>0</v>
      </c>
      <c r="K247" s="78">
        <v>0</v>
      </c>
      <c r="L247" s="78">
        <v>0</v>
      </c>
      <c r="M247" s="78">
        <v>0</v>
      </c>
      <c r="N247" s="78">
        <v>0</v>
      </c>
      <c r="O247" s="78">
        <v>0</v>
      </c>
      <c r="P247" s="78">
        <v>0</v>
      </c>
      <c r="Q247" s="78">
        <v>0</v>
      </c>
      <c r="R247" s="78">
        <v>0</v>
      </c>
      <c r="S247" s="78">
        <v>0</v>
      </c>
      <c r="T247" s="78">
        <v>0</v>
      </c>
      <c r="U247" s="78">
        <v>0</v>
      </c>
      <c r="V247" s="78">
        <v>0</v>
      </c>
      <c r="W247" s="78">
        <v>0</v>
      </c>
      <c r="X247" s="78">
        <v>0</v>
      </c>
      <c r="Y247" s="78">
        <v>0</v>
      </c>
      <c r="Z247" s="78">
        <v>0</v>
      </c>
      <c r="AA247" s="78">
        <v>0</v>
      </c>
      <c r="AB247" s="78">
        <v>0</v>
      </c>
      <c r="AC247" s="78">
        <v>0</v>
      </c>
      <c r="AD247" s="78">
        <v>0</v>
      </c>
      <c r="AE247" s="78">
        <v>0</v>
      </c>
      <c r="AF247" s="78">
        <v>0</v>
      </c>
      <c r="AG247" s="78">
        <v>0</v>
      </c>
      <c r="AH247" s="78">
        <v>0</v>
      </c>
      <c r="AI247" s="78">
        <v>0</v>
      </c>
      <c r="AJ247" s="78">
        <v>0</v>
      </c>
      <c r="AK247" s="78">
        <v>0</v>
      </c>
      <c r="AL247" s="78">
        <v>0</v>
      </c>
      <c r="AM247" s="78">
        <v>0</v>
      </c>
      <c r="AN247" s="78">
        <v>0</v>
      </c>
      <c r="AO247" s="78">
        <v>0</v>
      </c>
      <c r="AP247" s="78">
        <v>0</v>
      </c>
      <c r="AQ247" s="78">
        <v>0</v>
      </c>
      <c r="AR247" s="78">
        <v>0</v>
      </c>
      <c r="AS247" s="78">
        <v>0</v>
      </c>
      <c r="AT247" s="78">
        <v>0</v>
      </c>
      <c r="AU247" s="78">
        <v>0</v>
      </c>
      <c r="AV247" s="78">
        <v>0</v>
      </c>
      <c r="AW247" s="78">
        <v>0</v>
      </c>
      <c r="AX247" s="78">
        <v>0</v>
      </c>
      <c r="AY247" s="78">
        <v>0</v>
      </c>
      <c r="AZ247" s="78">
        <v>0</v>
      </c>
      <c r="BA247" s="78">
        <v>0</v>
      </c>
      <c r="BB247" s="78">
        <v>0</v>
      </c>
      <c r="BC247" s="78">
        <v>0</v>
      </c>
      <c r="BD247" s="16"/>
      <c r="BT247" s="35"/>
    </row>
    <row r="248" spans="1:72" s="37" customFormat="1" ht="18.75" x14ac:dyDescent="0.3">
      <c r="A248" s="39" t="s">
        <v>243</v>
      </c>
      <c r="B248" s="40" t="s">
        <v>244</v>
      </c>
      <c r="C248" s="41" t="s">
        <v>74</v>
      </c>
      <c r="D248" s="78">
        <v>0</v>
      </c>
      <c r="E248" s="78">
        <v>0</v>
      </c>
      <c r="F248" s="78">
        <v>0</v>
      </c>
      <c r="G248" s="78">
        <v>0</v>
      </c>
      <c r="H248" s="78">
        <v>0</v>
      </c>
      <c r="I248" s="78">
        <v>0</v>
      </c>
      <c r="J248" s="78">
        <v>0</v>
      </c>
      <c r="K248" s="78">
        <v>0</v>
      </c>
      <c r="L248" s="78">
        <v>0</v>
      </c>
      <c r="M248" s="78">
        <v>0</v>
      </c>
      <c r="N248" s="78">
        <v>0</v>
      </c>
      <c r="O248" s="78">
        <v>0</v>
      </c>
      <c r="P248" s="78">
        <v>0</v>
      </c>
      <c r="Q248" s="78">
        <v>0</v>
      </c>
      <c r="R248" s="78">
        <v>0</v>
      </c>
      <c r="S248" s="78">
        <v>0</v>
      </c>
      <c r="T248" s="78">
        <v>0</v>
      </c>
      <c r="U248" s="78">
        <v>0</v>
      </c>
      <c r="V248" s="78">
        <v>0</v>
      </c>
      <c r="W248" s="78">
        <v>0</v>
      </c>
      <c r="X248" s="78">
        <v>0</v>
      </c>
      <c r="Y248" s="78">
        <v>0</v>
      </c>
      <c r="Z248" s="78">
        <v>0</v>
      </c>
      <c r="AA248" s="78">
        <v>0</v>
      </c>
      <c r="AB248" s="78">
        <v>0</v>
      </c>
      <c r="AC248" s="78">
        <v>0</v>
      </c>
      <c r="AD248" s="78">
        <v>0</v>
      </c>
      <c r="AE248" s="78">
        <v>0</v>
      </c>
      <c r="AF248" s="78">
        <v>0</v>
      </c>
      <c r="AG248" s="78">
        <v>0</v>
      </c>
      <c r="AH248" s="78">
        <v>0</v>
      </c>
      <c r="AI248" s="78">
        <v>0</v>
      </c>
      <c r="AJ248" s="78">
        <v>0</v>
      </c>
      <c r="AK248" s="78">
        <v>0</v>
      </c>
      <c r="AL248" s="78">
        <v>0</v>
      </c>
      <c r="AM248" s="78">
        <v>0</v>
      </c>
      <c r="AN248" s="78">
        <v>0</v>
      </c>
      <c r="AO248" s="78">
        <v>0</v>
      </c>
      <c r="AP248" s="78">
        <v>0</v>
      </c>
      <c r="AQ248" s="78">
        <v>0</v>
      </c>
      <c r="AR248" s="78">
        <v>0</v>
      </c>
      <c r="AS248" s="78">
        <v>0</v>
      </c>
      <c r="AT248" s="78">
        <v>0</v>
      </c>
      <c r="AU248" s="78">
        <v>0</v>
      </c>
      <c r="AV248" s="78">
        <v>0</v>
      </c>
      <c r="AW248" s="78">
        <v>0</v>
      </c>
      <c r="AX248" s="78">
        <v>0</v>
      </c>
      <c r="AY248" s="78">
        <v>0</v>
      </c>
      <c r="AZ248" s="78">
        <v>0</v>
      </c>
      <c r="BA248" s="78">
        <v>0</v>
      </c>
      <c r="BB248" s="78">
        <v>0</v>
      </c>
      <c r="BC248" s="78">
        <v>0</v>
      </c>
      <c r="BD248" s="16"/>
      <c r="BT248" s="35"/>
    </row>
    <row r="249" spans="1:72" s="37" customFormat="1" ht="31.5" x14ac:dyDescent="0.3">
      <c r="A249" s="39" t="s">
        <v>245</v>
      </c>
      <c r="B249" s="40" t="s">
        <v>175</v>
      </c>
      <c r="C249" s="41" t="s">
        <v>74</v>
      </c>
      <c r="D249" s="78">
        <v>0</v>
      </c>
      <c r="E249" s="78">
        <v>0</v>
      </c>
      <c r="F249" s="78">
        <v>0</v>
      </c>
      <c r="G249" s="78">
        <v>0</v>
      </c>
      <c r="H249" s="78">
        <v>0</v>
      </c>
      <c r="I249" s="78">
        <v>0</v>
      </c>
      <c r="J249" s="78">
        <v>0</v>
      </c>
      <c r="K249" s="78">
        <v>0</v>
      </c>
      <c r="L249" s="78">
        <v>0</v>
      </c>
      <c r="M249" s="78">
        <v>0</v>
      </c>
      <c r="N249" s="78">
        <v>0</v>
      </c>
      <c r="O249" s="78">
        <v>0</v>
      </c>
      <c r="P249" s="78">
        <v>0</v>
      </c>
      <c r="Q249" s="78">
        <v>0</v>
      </c>
      <c r="R249" s="78">
        <v>0</v>
      </c>
      <c r="S249" s="78">
        <v>0</v>
      </c>
      <c r="T249" s="78">
        <v>0</v>
      </c>
      <c r="U249" s="78">
        <v>0</v>
      </c>
      <c r="V249" s="78">
        <v>0</v>
      </c>
      <c r="W249" s="78">
        <v>0</v>
      </c>
      <c r="X249" s="78">
        <v>0</v>
      </c>
      <c r="Y249" s="78">
        <v>0</v>
      </c>
      <c r="Z249" s="78">
        <v>0</v>
      </c>
      <c r="AA249" s="78">
        <v>0</v>
      </c>
      <c r="AB249" s="78">
        <v>0</v>
      </c>
      <c r="AC249" s="78">
        <v>0</v>
      </c>
      <c r="AD249" s="78">
        <v>0</v>
      </c>
      <c r="AE249" s="78">
        <v>0</v>
      </c>
      <c r="AF249" s="78">
        <v>0</v>
      </c>
      <c r="AG249" s="78">
        <v>0</v>
      </c>
      <c r="AH249" s="78">
        <v>0</v>
      </c>
      <c r="AI249" s="78">
        <v>0</v>
      </c>
      <c r="AJ249" s="78">
        <v>0</v>
      </c>
      <c r="AK249" s="78">
        <v>0</v>
      </c>
      <c r="AL249" s="78">
        <v>0</v>
      </c>
      <c r="AM249" s="78">
        <v>0</v>
      </c>
      <c r="AN249" s="78">
        <v>0</v>
      </c>
      <c r="AO249" s="78">
        <v>0</v>
      </c>
      <c r="AP249" s="78">
        <v>0</v>
      </c>
      <c r="AQ249" s="78">
        <v>0</v>
      </c>
      <c r="AR249" s="78">
        <v>0</v>
      </c>
      <c r="AS249" s="78">
        <v>0</v>
      </c>
      <c r="AT249" s="78">
        <v>0</v>
      </c>
      <c r="AU249" s="78">
        <v>0</v>
      </c>
      <c r="AV249" s="78">
        <v>0</v>
      </c>
      <c r="AW249" s="78">
        <v>0</v>
      </c>
      <c r="AX249" s="78">
        <v>0</v>
      </c>
      <c r="AY249" s="78">
        <v>0</v>
      </c>
      <c r="AZ249" s="78">
        <v>0</v>
      </c>
      <c r="BA249" s="78">
        <v>0</v>
      </c>
      <c r="BB249" s="78">
        <v>0</v>
      </c>
      <c r="BC249" s="78">
        <v>0</v>
      </c>
      <c r="BD249" s="16"/>
      <c r="BT249" s="35"/>
    </row>
    <row r="250" spans="1:72" s="37" customFormat="1" ht="18.75" x14ac:dyDescent="0.3">
      <c r="A250" s="39" t="s">
        <v>246</v>
      </c>
      <c r="B250" s="40" t="s">
        <v>247</v>
      </c>
      <c r="C250" s="41" t="s">
        <v>74</v>
      </c>
      <c r="D250" s="78">
        <v>0</v>
      </c>
      <c r="E250" s="78">
        <v>0</v>
      </c>
      <c r="F250" s="78">
        <v>0</v>
      </c>
      <c r="G250" s="78">
        <v>0</v>
      </c>
      <c r="H250" s="78">
        <v>0</v>
      </c>
      <c r="I250" s="78">
        <v>0</v>
      </c>
      <c r="J250" s="78">
        <v>0</v>
      </c>
      <c r="K250" s="78">
        <v>0</v>
      </c>
      <c r="L250" s="78">
        <v>0</v>
      </c>
      <c r="M250" s="78">
        <v>0</v>
      </c>
      <c r="N250" s="78">
        <v>0</v>
      </c>
      <c r="O250" s="78">
        <v>0</v>
      </c>
      <c r="P250" s="78">
        <v>0</v>
      </c>
      <c r="Q250" s="78">
        <v>0</v>
      </c>
      <c r="R250" s="78">
        <v>0</v>
      </c>
      <c r="S250" s="78">
        <v>0</v>
      </c>
      <c r="T250" s="78">
        <v>0</v>
      </c>
      <c r="U250" s="78">
        <v>0</v>
      </c>
      <c r="V250" s="78">
        <v>0</v>
      </c>
      <c r="W250" s="78">
        <v>0</v>
      </c>
      <c r="X250" s="78">
        <v>0</v>
      </c>
      <c r="Y250" s="78">
        <v>0</v>
      </c>
      <c r="Z250" s="78">
        <v>0</v>
      </c>
      <c r="AA250" s="78">
        <v>0</v>
      </c>
      <c r="AB250" s="78">
        <v>0</v>
      </c>
      <c r="AC250" s="78">
        <v>0</v>
      </c>
      <c r="AD250" s="78">
        <v>0</v>
      </c>
      <c r="AE250" s="78">
        <v>0</v>
      </c>
      <c r="AF250" s="78">
        <v>0</v>
      </c>
      <c r="AG250" s="78">
        <v>0</v>
      </c>
      <c r="AH250" s="78">
        <v>0</v>
      </c>
      <c r="AI250" s="78">
        <v>0</v>
      </c>
      <c r="AJ250" s="78">
        <v>0</v>
      </c>
      <c r="AK250" s="78">
        <v>0</v>
      </c>
      <c r="AL250" s="78">
        <v>0</v>
      </c>
      <c r="AM250" s="78">
        <v>0</v>
      </c>
      <c r="AN250" s="78">
        <v>0</v>
      </c>
      <c r="AO250" s="78">
        <v>0</v>
      </c>
      <c r="AP250" s="78">
        <v>0</v>
      </c>
      <c r="AQ250" s="78">
        <v>0</v>
      </c>
      <c r="AR250" s="78">
        <v>0</v>
      </c>
      <c r="AS250" s="78">
        <v>0</v>
      </c>
      <c r="AT250" s="78">
        <v>0</v>
      </c>
      <c r="AU250" s="78">
        <v>0</v>
      </c>
      <c r="AV250" s="78">
        <v>0</v>
      </c>
      <c r="AW250" s="78">
        <v>0</v>
      </c>
      <c r="AX250" s="78">
        <v>0</v>
      </c>
      <c r="AY250" s="78">
        <v>0</v>
      </c>
      <c r="AZ250" s="78">
        <v>0</v>
      </c>
      <c r="BA250" s="78">
        <v>0</v>
      </c>
      <c r="BB250" s="78">
        <v>0</v>
      </c>
      <c r="BC250" s="78">
        <v>0</v>
      </c>
      <c r="BD250" s="16"/>
      <c r="BT250" s="35"/>
    </row>
    <row r="251" spans="1:72" s="37" customFormat="1" ht="47.25" x14ac:dyDescent="0.3">
      <c r="A251" s="39" t="s">
        <v>248</v>
      </c>
      <c r="B251" s="40" t="s">
        <v>249</v>
      </c>
      <c r="C251" s="41" t="s">
        <v>74</v>
      </c>
      <c r="D251" s="76">
        <f>D252+D258+D265+D272+D273</f>
        <v>55.087602082146496</v>
      </c>
      <c r="E251" s="76">
        <f t="shared" ref="E251:BC251" si="83">E252+E258+E265+E272+E273</f>
        <v>0</v>
      </c>
      <c r="F251" s="76">
        <f t="shared" si="83"/>
        <v>0</v>
      </c>
      <c r="G251" s="76">
        <f t="shared" si="83"/>
        <v>0</v>
      </c>
      <c r="H251" s="76">
        <f t="shared" si="83"/>
        <v>0</v>
      </c>
      <c r="I251" s="76">
        <f t="shared" si="83"/>
        <v>0</v>
      </c>
      <c r="J251" s="76">
        <f t="shared" si="83"/>
        <v>0</v>
      </c>
      <c r="K251" s="76">
        <f t="shared" si="83"/>
        <v>0</v>
      </c>
      <c r="L251" s="76">
        <f t="shared" si="83"/>
        <v>0</v>
      </c>
      <c r="M251" s="76">
        <f t="shared" si="83"/>
        <v>0</v>
      </c>
      <c r="N251" s="76">
        <f t="shared" si="83"/>
        <v>0</v>
      </c>
      <c r="O251" s="76">
        <f t="shared" si="83"/>
        <v>0</v>
      </c>
      <c r="P251" s="76">
        <f t="shared" si="83"/>
        <v>0</v>
      </c>
      <c r="Q251" s="76">
        <f t="shared" si="83"/>
        <v>0</v>
      </c>
      <c r="R251" s="76">
        <f t="shared" si="83"/>
        <v>0</v>
      </c>
      <c r="S251" s="76">
        <f t="shared" si="83"/>
        <v>0</v>
      </c>
      <c r="T251" s="76">
        <f t="shared" si="83"/>
        <v>0</v>
      </c>
      <c r="U251" s="76">
        <f t="shared" si="83"/>
        <v>0</v>
      </c>
      <c r="V251" s="76">
        <f t="shared" si="83"/>
        <v>0</v>
      </c>
      <c r="W251" s="76">
        <f t="shared" si="83"/>
        <v>0</v>
      </c>
      <c r="X251" s="76">
        <f t="shared" si="83"/>
        <v>0</v>
      </c>
      <c r="Y251" s="76">
        <f t="shared" si="83"/>
        <v>0</v>
      </c>
      <c r="Z251" s="76">
        <f t="shared" si="83"/>
        <v>0</v>
      </c>
      <c r="AA251" s="76">
        <f t="shared" si="83"/>
        <v>0</v>
      </c>
      <c r="AB251" s="76">
        <f t="shared" si="83"/>
        <v>0</v>
      </c>
      <c r="AC251" s="76">
        <f t="shared" si="83"/>
        <v>0</v>
      </c>
      <c r="AD251" s="76">
        <f t="shared" si="83"/>
        <v>45.906335068455412</v>
      </c>
      <c r="AE251" s="76">
        <f t="shared" si="83"/>
        <v>0</v>
      </c>
      <c r="AF251" s="76">
        <f t="shared" si="83"/>
        <v>0</v>
      </c>
      <c r="AG251" s="76">
        <f t="shared" si="83"/>
        <v>0</v>
      </c>
      <c r="AH251" s="76">
        <f t="shared" si="83"/>
        <v>0</v>
      </c>
      <c r="AI251" s="76">
        <f t="shared" si="83"/>
        <v>0</v>
      </c>
      <c r="AJ251" s="76">
        <f t="shared" si="83"/>
        <v>0</v>
      </c>
      <c r="AK251" s="76">
        <f t="shared" si="83"/>
        <v>0</v>
      </c>
      <c r="AL251" s="76">
        <f t="shared" si="83"/>
        <v>0</v>
      </c>
      <c r="AM251" s="76">
        <f t="shared" si="83"/>
        <v>0</v>
      </c>
      <c r="AN251" s="76">
        <f t="shared" si="83"/>
        <v>0</v>
      </c>
      <c r="AO251" s="76">
        <f t="shared" si="83"/>
        <v>0</v>
      </c>
      <c r="AP251" s="76">
        <f t="shared" si="83"/>
        <v>0</v>
      </c>
      <c r="AQ251" s="76">
        <f t="shared" si="83"/>
        <v>0</v>
      </c>
      <c r="AR251" s="76">
        <f t="shared" si="83"/>
        <v>0</v>
      </c>
      <c r="AS251" s="76">
        <f t="shared" si="83"/>
        <v>0</v>
      </c>
      <c r="AT251" s="76">
        <f t="shared" si="83"/>
        <v>0</v>
      </c>
      <c r="AU251" s="76">
        <f t="shared" si="83"/>
        <v>0</v>
      </c>
      <c r="AV251" s="76">
        <f t="shared" si="83"/>
        <v>0</v>
      </c>
      <c r="AW251" s="76">
        <f t="shared" si="83"/>
        <v>0</v>
      </c>
      <c r="AX251" s="76">
        <f t="shared" si="83"/>
        <v>0</v>
      </c>
      <c r="AY251" s="76">
        <f t="shared" si="83"/>
        <v>0</v>
      </c>
      <c r="AZ251" s="76">
        <f t="shared" si="83"/>
        <v>0</v>
      </c>
      <c r="BA251" s="76">
        <f t="shared" si="83"/>
        <v>0</v>
      </c>
      <c r="BB251" s="76">
        <f t="shared" si="83"/>
        <v>0</v>
      </c>
      <c r="BC251" s="76">
        <f t="shared" si="83"/>
        <v>0</v>
      </c>
      <c r="BD251" s="16"/>
      <c r="BT251" s="35"/>
    </row>
    <row r="252" spans="1:72" s="37" customFormat="1" ht="18.75" x14ac:dyDescent="0.3">
      <c r="A252" s="39" t="s">
        <v>250</v>
      </c>
      <c r="B252" s="40" t="s">
        <v>251</v>
      </c>
      <c r="C252" s="41" t="s">
        <v>74</v>
      </c>
      <c r="D252" s="76">
        <v>0</v>
      </c>
      <c r="E252" s="76">
        <v>0</v>
      </c>
      <c r="F252" s="76">
        <v>0</v>
      </c>
      <c r="G252" s="76">
        <v>0</v>
      </c>
      <c r="H252" s="76">
        <v>0</v>
      </c>
      <c r="I252" s="76">
        <v>0</v>
      </c>
      <c r="J252" s="76">
        <v>0</v>
      </c>
      <c r="K252" s="76">
        <v>0</v>
      </c>
      <c r="L252" s="76">
        <v>0</v>
      </c>
      <c r="M252" s="76">
        <v>0</v>
      </c>
      <c r="N252" s="76">
        <v>0</v>
      </c>
      <c r="O252" s="76">
        <v>0</v>
      </c>
      <c r="P252" s="76">
        <v>0</v>
      </c>
      <c r="Q252" s="76">
        <v>0</v>
      </c>
      <c r="R252" s="76">
        <v>0</v>
      </c>
      <c r="S252" s="76">
        <v>0</v>
      </c>
      <c r="T252" s="76">
        <v>0</v>
      </c>
      <c r="U252" s="76">
        <v>0</v>
      </c>
      <c r="V252" s="76">
        <v>0</v>
      </c>
      <c r="W252" s="76">
        <v>0</v>
      </c>
      <c r="X252" s="76">
        <v>0</v>
      </c>
      <c r="Y252" s="76">
        <v>0</v>
      </c>
      <c r="Z252" s="76">
        <v>0</v>
      </c>
      <c r="AA252" s="76">
        <v>0</v>
      </c>
      <c r="AB252" s="76">
        <v>0</v>
      </c>
      <c r="AC252" s="76">
        <v>0</v>
      </c>
      <c r="AD252" s="76">
        <v>0</v>
      </c>
      <c r="AE252" s="76">
        <v>0</v>
      </c>
      <c r="AF252" s="76">
        <v>0</v>
      </c>
      <c r="AG252" s="76">
        <v>0</v>
      </c>
      <c r="AH252" s="76">
        <v>0</v>
      </c>
      <c r="AI252" s="76">
        <v>0</v>
      </c>
      <c r="AJ252" s="76">
        <v>0</v>
      </c>
      <c r="AK252" s="76">
        <v>0</v>
      </c>
      <c r="AL252" s="76">
        <v>0</v>
      </c>
      <c r="AM252" s="76">
        <v>0</v>
      </c>
      <c r="AN252" s="76">
        <v>0</v>
      </c>
      <c r="AO252" s="76">
        <v>0</v>
      </c>
      <c r="AP252" s="76">
        <v>0</v>
      </c>
      <c r="AQ252" s="76">
        <v>0</v>
      </c>
      <c r="AR252" s="76">
        <v>0</v>
      </c>
      <c r="AS252" s="76">
        <v>0</v>
      </c>
      <c r="AT252" s="76">
        <v>0</v>
      </c>
      <c r="AU252" s="76">
        <v>0</v>
      </c>
      <c r="AV252" s="76">
        <v>0</v>
      </c>
      <c r="AW252" s="76">
        <v>0</v>
      </c>
      <c r="AX252" s="76">
        <v>0</v>
      </c>
      <c r="AY252" s="76">
        <v>0</v>
      </c>
      <c r="AZ252" s="76">
        <v>0</v>
      </c>
      <c r="BA252" s="76">
        <v>0</v>
      </c>
      <c r="BB252" s="76">
        <v>0</v>
      </c>
      <c r="BC252" s="76">
        <v>0</v>
      </c>
      <c r="BD252" s="16"/>
      <c r="BT252" s="35"/>
    </row>
    <row r="253" spans="1:72" s="37" customFormat="1" ht="18.75" x14ac:dyDescent="0.3">
      <c r="A253" s="39" t="s">
        <v>252</v>
      </c>
      <c r="B253" s="40" t="s">
        <v>253</v>
      </c>
      <c r="C253" s="41" t="s">
        <v>74</v>
      </c>
      <c r="D253" s="76">
        <v>0</v>
      </c>
      <c r="E253" s="76">
        <v>0</v>
      </c>
      <c r="F253" s="76">
        <v>0</v>
      </c>
      <c r="G253" s="76">
        <v>0</v>
      </c>
      <c r="H253" s="76">
        <v>0</v>
      </c>
      <c r="I253" s="76">
        <v>0</v>
      </c>
      <c r="J253" s="76">
        <v>0</v>
      </c>
      <c r="K253" s="76">
        <v>0</v>
      </c>
      <c r="L253" s="76">
        <v>0</v>
      </c>
      <c r="M253" s="76">
        <v>0</v>
      </c>
      <c r="N253" s="76">
        <v>0</v>
      </c>
      <c r="O253" s="76">
        <v>0</v>
      </c>
      <c r="P253" s="76">
        <v>0</v>
      </c>
      <c r="Q253" s="76">
        <v>0</v>
      </c>
      <c r="R253" s="76">
        <v>0</v>
      </c>
      <c r="S253" s="76">
        <v>0</v>
      </c>
      <c r="T253" s="76">
        <v>0</v>
      </c>
      <c r="U253" s="76">
        <v>0</v>
      </c>
      <c r="V253" s="76">
        <v>0</v>
      </c>
      <c r="W253" s="76">
        <v>0</v>
      </c>
      <c r="X253" s="76">
        <v>0</v>
      </c>
      <c r="Y253" s="76">
        <v>0</v>
      </c>
      <c r="Z253" s="76">
        <v>0</v>
      </c>
      <c r="AA253" s="76">
        <v>0</v>
      </c>
      <c r="AB253" s="76">
        <v>0</v>
      </c>
      <c r="AC253" s="76">
        <v>0</v>
      </c>
      <c r="AD253" s="76">
        <v>0</v>
      </c>
      <c r="AE253" s="76">
        <v>0</v>
      </c>
      <c r="AF253" s="76">
        <v>0</v>
      </c>
      <c r="AG253" s="76">
        <v>0</v>
      </c>
      <c r="AH253" s="76">
        <v>0</v>
      </c>
      <c r="AI253" s="76">
        <v>0</v>
      </c>
      <c r="AJ253" s="76">
        <v>0</v>
      </c>
      <c r="AK253" s="76">
        <v>0</v>
      </c>
      <c r="AL253" s="76">
        <v>0</v>
      </c>
      <c r="AM253" s="76">
        <v>0</v>
      </c>
      <c r="AN253" s="76">
        <v>0</v>
      </c>
      <c r="AO253" s="76">
        <v>0</v>
      </c>
      <c r="AP253" s="76">
        <v>0</v>
      </c>
      <c r="AQ253" s="76">
        <v>0</v>
      </c>
      <c r="AR253" s="76">
        <v>0</v>
      </c>
      <c r="AS253" s="76">
        <v>0</v>
      </c>
      <c r="AT253" s="76">
        <v>0</v>
      </c>
      <c r="AU253" s="76">
        <v>0</v>
      </c>
      <c r="AV253" s="76">
        <v>0</v>
      </c>
      <c r="AW253" s="76">
        <v>0</v>
      </c>
      <c r="AX253" s="76">
        <v>0</v>
      </c>
      <c r="AY253" s="76">
        <v>0</v>
      </c>
      <c r="AZ253" s="76">
        <v>0</v>
      </c>
      <c r="BA253" s="76">
        <v>0</v>
      </c>
      <c r="BB253" s="76">
        <v>0</v>
      </c>
      <c r="BC253" s="76">
        <v>0</v>
      </c>
      <c r="BD253" s="16"/>
      <c r="BT253" s="35"/>
    </row>
    <row r="254" spans="1:72" s="37" customFormat="1" ht="31.5" x14ac:dyDescent="0.3">
      <c r="A254" s="39" t="s">
        <v>254</v>
      </c>
      <c r="B254" s="40" t="s">
        <v>255</v>
      </c>
      <c r="C254" s="41" t="s">
        <v>74</v>
      </c>
      <c r="D254" s="76">
        <v>0</v>
      </c>
      <c r="E254" s="76">
        <v>0</v>
      </c>
      <c r="F254" s="76">
        <v>0</v>
      </c>
      <c r="G254" s="76">
        <v>0</v>
      </c>
      <c r="H254" s="76">
        <v>0</v>
      </c>
      <c r="I254" s="76">
        <v>0</v>
      </c>
      <c r="J254" s="76">
        <v>0</v>
      </c>
      <c r="K254" s="76">
        <v>0</v>
      </c>
      <c r="L254" s="76">
        <v>0</v>
      </c>
      <c r="M254" s="76">
        <v>0</v>
      </c>
      <c r="N254" s="76">
        <v>0</v>
      </c>
      <c r="O254" s="76">
        <v>0</v>
      </c>
      <c r="P254" s="76">
        <v>0</v>
      </c>
      <c r="Q254" s="76">
        <v>0</v>
      </c>
      <c r="R254" s="76">
        <v>0</v>
      </c>
      <c r="S254" s="76">
        <v>0</v>
      </c>
      <c r="T254" s="76">
        <v>0</v>
      </c>
      <c r="U254" s="76">
        <v>0</v>
      </c>
      <c r="V254" s="76">
        <v>0</v>
      </c>
      <c r="W254" s="76">
        <v>0</v>
      </c>
      <c r="X254" s="76">
        <v>0</v>
      </c>
      <c r="Y254" s="76">
        <v>0</v>
      </c>
      <c r="Z254" s="76">
        <v>0</v>
      </c>
      <c r="AA254" s="76">
        <v>0</v>
      </c>
      <c r="AB254" s="76">
        <v>0</v>
      </c>
      <c r="AC254" s="76">
        <v>0</v>
      </c>
      <c r="AD254" s="76">
        <v>0</v>
      </c>
      <c r="AE254" s="76">
        <v>0</v>
      </c>
      <c r="AF254" s="76">
        <v>0</v>
      </c>
      <c r="AG254" s="76">
        <v>0</v>
      </c>
      <c r="AH254" s="76">
        <v>0</v>
      </c>
      <c r="AI254" s="76">
        <v>0</v>
      </c>
      <c r="AJ254" s="76">
        <v>0</v>
      </c>
      <c r="AK254" s="76">
        <v>0</v>
      </c>
      <c r="AL254" s="76">
        <v>0</v>
      </c>
      <c r="AM254" s="76">
        <v>0</v>
      </c>
      <c r="AN254" s="76">
        <v>0</v>
      </c>
      <c r="AO254" s="76">
        <v>0</v>
      </c>
      <c r="AP254" s="76">
        <v>0</v>
      </c>
      <c r="AQ254" s="76">
        <v>0</v>
      </c>
      <c r="AR254" s="76">
        <v>0</v>
      </c>
      <c r="AS254" s="76">
        <v>0</v>
      </c>
      <c r="AT254" s="76">
        <v>0</v>
      </c>
      <c r="AU254" s="76">
        <v>0</v>
      </c>
      <c r="AV254" s="76">
        <v>0</v>
      </c>
      <c r="AW254" s="76">
        <v>0</v>
      </c>
      <c r="AX254" s="76">
        <v>0</v>
      </c>
      <c r="AY254" s="76">
        <v>0</v>
      </c>
      <c r="AZ254" s="76">
        <v>0</v>
      </c>
      <c r="BA254" s="76">
        <v>0</v>
      </c>
      <c r="BB254" s="76">
        <v>0</v>
      </c>
      <c r="BC254" s="76">
        <v>0</v>
      </c>
      <c r="BD254" s="16"/>
      <c r="BT254" s="35"/>
    </row>
    <row r="255" spans="1:72" s="37" customFormat="1" ht="18.75" x14ac:dyDescent="0.3">
      <c r="A255" s="39" t="s">
        <v>256</v>
      </c>
      <c r="B255" s="40" t="s">
        <v>163</v>
      </c>
      <c r="C255" s="41" t="s">
        <v>74</v>
      </c>
      <c r="D255" s="76">
        <v>0</v>
      </c>
      <c r="E255" s="76">
        <v>0</v>
      </c>
      <c r="F255" s="76">
        <v>0</v>
      </c>
      <c r="G255" s="76">
        <v>0</v>
      </c>
      <c r="H255" s="76">
        <v>0</v>
      </c>
      <c r="I255" s="76">
        <v>0</v>
      </c>
      <c r="J255" s="76">
        <v>0</v>
      </c>
      <c r="K255" s="76">
        <v>0</v>
      </c>
      <c r="L255" s="76">
        <v>0</v>
      </c>
      <c r="M255" s="76">
        <v>0</v>
      </c>
      <c r="N255" s="76">
        <v>0</v>
      </c>
      <c r="O255" s="76">
        <v>0</v>
      </c>
      <c r="P255" s="76">
        <v>0</v>
      </c>
      <c r="Q255" s="76">
        <v>0</v>
      </c>
      <c r="R255" s="76">
        <v>0</v>
      </c>
      <c r="S255" s="76">
        <v>0</v>
      </c>
      <c r="T255" s="76">
        <v>0</v>
      </c>
      <c r="U255" s="76">
        <v>0</v>
      </c>
      <c r="V255" s="76">
        <v>0</v>
      </c>
      <c r="W255" s="76">
        <v>0</v>
      </c>
      <c r="X255" s="76">
        <v>0</v>
      </c>
      <c r="Y255" s="76">
        <v>0</v>
      </c>
      <c r="Z255" s="76">
        <v>0</v>
      </c>
      <c r="AA255" s="76">
        <v>0</v>
      </c>
      <c r="AB255" s="76">
        <v>0</v>
      </c>
      <c r="AC255" s="76">
        <v>0</v>
      </c>
      <c r="AD255" s="76">
        <v>0</v>
      </c>
      <c r="AE255" s="76">
        <v>0</v>
      </c>
      <c r="AF255" s="76">
        <v>0</v>
      </c>
      <c r="AG255" s="76">
        <v>0</v>
      </c>
      <c r="AH255" s="76">
        <v>0</v>
      </c>
      <c r="AI255" s="76">
        <v>0</v>
      </c>
      <c r="AJ255" s="76">
        <v>0</v>
      </c>
      <c r="AK255" s="76">
        <v>0</v>
      </c>
      <c r="AL255" s="76">
        <v>0</v>
      </c>
      <c r="AM255" s="76">
        <v>0</v>
      </c>
      <c r="AN255" s="76">
        <v>0</v>
      </c>
      <c r="AO255" s="76">
        <v>0</v>
      </c>
      <c r="AP255" s="76">
        <v>0</v>
      </c>
      <c r="AQ255" s="76">
        <v>0</v>
      </c>
      <c r="AR255" s="76">
        <v>0</v>
      </c>
      <c r="AS255" s="76">
        <v>0</v>
      </c>
      <c r="AT255" s="76">
        <v>0</v>
      </c>
      <c r="AU255" s="76">
        <v>0</v>
      </c>
      <c r="AV255" s="76">
        <v>0</v>
      </c>
      <c r="AW255" s="76">
        <v>0</v>
      </c>
      <c r="AX255" s="76">
        <v>0</v>
      </c>
      <c r="AY255" s="76">
        <v>0</v>
      </c>
      <c r="AZ255" s="76">
        <v>0</v>
      </c>
      <c r="BA255" s="76">
        <v>0</v>
      </c>
      <c r="BB255" s="76">
        <v>0</v>
      </c>
      <c r="BC255" s="76">
        <v>0</v>
      </c>
      <c r="BD255" s="16"/>
      <c r="BT255" s="35"/>
    </row>
    <row r="256" spans="1:72" s="37" customFormat="1" ht="31.5" x14ac:dyDescent="0.3">
      <c r="A256" s="39" t="s">
        <v>257</v>
      </c>
      <c r="B256" s="40" t="s">
        <v>258</v>
      </c>
      <c r="C256" s="41" t="s">
        <v>74</v>
      </c>
      <c r="D256" s="76">
        <v>0</v>
      </c>
      <c r="E256" s="76">
        <v>0</v>
      </c>
      <c r="F256" s="76">
        <v>0</v>
      </c>
      <c r="G256" s="76">
        <v>0</v>
      </c>
      <c r="H256" s="76">
        <v>0</v>
      </c>
      <c r="I256" s="76">
        <v>0</v>
      </c>
      <c r="J256" s="76">
        <v>0</v>
      </c>
      <c r="K256" s="76">
        <v>0</v>
      </c>
      <c r="L256" s="76">
        <v>0</v>
      </c>
      <c r="M256" s="76">
        <v>0</v>
      </c>
      <c r="N256" s="76">
        <v>0</v>
      </c>
      <c r="O256" s="76">
        <v>0</v>
      </c>
      <c r="P256" s="76">
        <v>0</v>
      </c>
      <c r="Q256" s="76">
        <v>0</v>
      </c>
      <c r="R256" s="76">
        <v>0</v>
      </c>
      <c r="S256" s="76">
        <v>0</v>
      </c>
      <c r="T256" s="76">
        <v>0</v>
      </c>
      <c r="U256" s="76">
        <v>0</v>
      </c>
      <c r="V256" s="76">
        <v>0</v>
      </c>
      <c r="W256" s="76">
        <v>0</v>
      </c>
      <c r="X256" s="76">
        <v>0</v>
      </c>
      <c r="Y256" s="76">
        <v>0</v>
      </c>
      <c r="Z256" s="76">
        <v>0</v>
      </c>
      <c r="AA256" s="76">
        <v>0</v>
      </c>
      <c r="AB256" s="76">
        <v>0</v>
      </c>
      <c r="AC256" s="76">
        <v>0</v>
      </c>
      <c r="AD256" s="76">
        <v>0</v>
      </c>
      <c r="AE256" s="76">
        <v>0</v>
      </c>
      <c r="AF256" s="76">
        <v>0</v>
      </c>
      <c r="AG256" s="76">
        <v>0</v>
      </c>
      <c r="AH256" s="76">
        <v>0</v>
      </c>
      <c r="AI256" s="76">
        <v>0</v>
      </c>
      <c r="AJ256" s="76">
        <v>0</v>
      </c>
      <c r="AK256" s="76">
        <v>0</v>
      </c>
      <c r="AL256" s="76">
        <v>0</v>
      </c>
      <c r="AM256" s="76">
        <v>0</v>
      </c>
      <c r="AN256" s="76">
        <v>0</v>
      </c>
      <c r="AO256" s="76">
        <v>0</v>
      </c>
      <c r="AP256" s="76">
        <v>0</v>
      </c>
      <c r="AQ256" s="76">
        <v>0</v>
      </c>
      <c r="AR256" s="76">
        <v>0</v>
      </c>
      <c r="AS256" s="76">
        <v>0</v>
      </c>
      <c r="AT256" s="76">
        <v>0</v>
      </c>
      <c r="AU256" s="76">
        <v>0</v>
      </c>
      <c r="AV256" s="76">
        <v>0</v>
      </c>
      <c r="AW256" s="76">
        <v>0</v>
      </c>
      <c r="AX256" s="76">
        <v>0</v>
      </c>
      <c r="AY256" s="76">
        <v>0</v>
      </c>
      <c r="AZ256" s="76">
        <v>0</v>
      </c>
      <c r="BA256" s="76">
        <v>0</v>
      </c>
      <c r="BB256" s="76">
        <v>0</v>
      </c>
      <c r="BC256" s="76">
        <v>0</v>
      </c>
      <c r="BD256" s="16"/>
      <c r="BT256" s="35"/>
    </row>
    <row r="257" spans="1:72" s="37" customFormat="1" ht="31.5" x14ac:dyDescent="0.3">
      <c r="A257" s="39" t="s">
        <v>259</v>
      </c>
      <c r="B257" s="40" t="s">
        <v>260</v>
      </c>
      <c r="C257" s="41" t="s">
        <v>74</v>
      </c>
      <c r="D257" s="76">
        <v>0</v>
      </c>
      <c r="E257" s="76">
        <v>0</v>
      </c>
      <c r="F257" s="76">
        <v>0</v>
      </c>
      <c r="G257" s="76">
        <v>0</v>
      </c>
      <c r="H257" s="76">
        <v>0</v>
      </c>
      <c r="I257" s="76">
        <v>0</v>
      </c>
      <c r="J257" s="76">
        <v>0</v>
      </c>
      <c r="K257" s="76">
        <v>0</v>
      </c>
      <c r="L257" s="76">
        <v>0</v>
      </c>
      <c r="M257" s="76">
        <v>0</v>
      </c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76">
        <v>0</v>
      </c>
      <c r="T257" s="76">
        <v>0</v>
      </c>
      <c r="U257" s="76">
        <v>0</v>
      </c>
      <c r="V257" s="76">
        <v>0</v>
      </c>
      <c r="W257" s="76">
        <v>0</v>
      </c>
      <c r="X257" s="76">
        <v>0</v>
      </c>
      <c r="Y257" s="76">
        <v>0</v>
      </c>
      <c r="Z257" s="76">
        <v>0</v>
      </c>
      <c r="AA257" s="76">
        <v>0</v>
      </c>
      <c r="AB257" s="76">
        <v>0</v>
      </c>
      <c r="AC257" s="76">
        <v>0</v>
      </c>
      <c r="AD257" s="76">
        <v>0</v>
      </c>
      <c r="AE257" s="76">
        <v>0</v>
      </c>
      <c r="AF257" s="76">
        <v>0</v>
      </c>
      <c r="AG257" s="76">
        <v>0</v>
      </c>
      <c r="AH257" s="76">
        <v>0</v>
      </c>
      <c r="AI257" s="76">
        <v>0</v>
      </c>
      <c r="AJ257" s="76">
        <v>0</v>
      </c>
      <c r="AK257" s="76">
        <v>0</v>
      </c>
      <c r="AL257" s="76">
        <v>0</v>
      </c>
      <c r="AM257" s="76">
        <v>0</v>
      </c>
      <c r="AN257" s="76">
        <v>0</v>
      </c>
      <c r="AO257" s="76">
        <v>0</v>
      </c>
      <c r="AP257" s="76">
        <v>0</v>
      </c>
      <c r="AQ257" s="76">
        <v>0</v>
      </c>
      <c r="AR257" s="76">
        <v>0</v>
      </c>
      <c r="AS257" s="76">
        <v>0</v>
      </c>
      <c r="AT257" s="76">
        <v>0</v>
      </c>
      <c r="AU257" s="76">
        <v>0</v>
      </c>
      <c r="AV257" s="76">
        <v>0</v>
      </c>
      <c r="AW257" s="76">
        <v>0</v>
      </c>
      <c r="AX257" s="76">
        <v>0</v>
      </c>
      <c r="AY257" s="76">
        <v>0</v>
      </c>
      <c r="AZ257" s="76">
        <v>0</v>
      </c>
      <c r="BA257" s="76">
        <v>0</v>
      </c>
      <c r="BB257" s="76">
        <v>0</v>
      </c>
      <c r="BC257" s="76">
        <v>0</v>
      </c>
      <c r="BD257" s="16"/>
      <c r="BT257" s="35"/>
    </row>
    <row r="258" spans="1:72" s="37" customFormat="1" ht="31.5" x14ac:dyDescent="0.3">
      <c r="A258" s="39" t="s">
        <v>261</v>
      </c>
      <c r="B258" s="40" t="s">
        <v>262</v>
      </c>
      <c r="C258" s="41" t="s">
        <v>74</v>
      </c>
      <c r="D258" s="76">
        <v>0</v>
      </c>
      <c r="E258" s="76">
        <v>0</v>
      </c>
      <c r="F258" s="76">
        <v>0</v>
      </c>
      <c r="G258" s="76">
        <v>0</v>
      </c>
      <c r="H258" s="76">
        <v>0</v>
      </c>
      <c r="I258" s="76">
        <v>0</v>
      </c>
      <c r="J258" s="76">
        <v>0</v>
      </c>
      <c r="K258" s="76">
        <v>0</v>
      </c>
      <c r="L258" s="76">
        <v>0</v>
      </c>
      <c r="M258" s="76">
        <v>0</v>
      </c>
      <c r="N258" s="76">
        <v>0</v>
      </c>
      <c r="O258" s="76">
        <v>0</v>
      </c>
      <c r="P258" s="76">
        <v>0</v>
      </c>
      <c r="Q258" s="76">
        <v>0</v>
      </c>
      <c r="R258" s="76">
        <v>0</v>
      </c>
      <c r="S258" s="76">
        <v>0</v>
      </c>
      <c r="T258" s="76">
        <v>0</v>
      </c>
      <c r="U258" s="76">
        <v>0</v>
      </c>
      <c r="V258" s="76">
        <v>0</v>
      </c>
      <c r="W258" s="76">
        <v>0</v>
      </c>
      <c r="X258" s="76">
        <v>0</v>
      </c>
      <c r="Y258" s="76">
        <v>0</v>
      </c>
      <c r="Z258" s="76">
        <v>0</v>
      </c>
      <c r="AA258" s="76">
        <v>0</v>
      </c>
      <c r="AB258" s="76">
        <v>0</v>
      </c>
      <c r="AC258" s="76">
        <v>0</v>
      </c>
      <c r="AD258" s="76">
        <v>0</v>
      </c>
      <c r="AE258" s="76">
        <v>0</v>
      </c>
      <c r="AF258" s="76">
        <v>0</v>
      </c>
      <c r="AG258" s="76">
        <v>0</v>
      </c>
      <c r="AH258" s="76">
        <v>0</v>
      </c>
      <c r="AI258" s="76">
        <v>0</v>
      </c>
      <c r="AJ258" s="76">
        <v>0</v>
      </c>
      <c r="AK258" s="76">
        <v>0</v>
      </c>
      <c r="AL258" s="76">
        <v>0</v>
      </c>
      <c r="AM258" s="76">
        <v>0</v>
      </c>
      <c r="AN258" s="76">
        <v>0</v>
      </c>
      <c r="AO258" s="76">
        <v>0</v>
      </c>
      <c r="AP258" s="76">
        <v>0</v>
      </c>
      <c r="AQ258" s="76">
        <v>0</v>
      </c>
      <c r="AR258" s="76">
        <v>0</v>
      </c>
      <c r="AS258" s="76">
        <v>0</v>
      </c>
      <c r="AT258" s="76">
        <v>0</v>
      </c>
      <c r="AU258" s="76">
        <v>0</v>
      </c>
      <c r="AV258" s="76">
        <v>0</v>
      </c>
      <c r="AW258" s="76">
        <v>0</v>
      </c>
      <c r="AX258" s="76">
        <v>0</v>
      </c>
      <c r="AY258" s="76">
        <v>0</v>
      </c>
      <c r="AZ258" s="76">
        <v>0</v>
      </c>
      <c r="BA258" s="76">
        <v>0</v>
      </c>
      <c r="BB258" s="76">
        <v>0</v>
      </c>
      <c r="BC258" s="76">
        <v>0</v>
      </c>
      <c r="BD258" s="16"/>
      <c r="BT258" s="35"/>
    </row>
    <row r="259" spans="1:72" s="37" customFormat="1" ht="31.5" x14ac:dyDescent="0.3">
      <c r="A259" s="39" t="s">
        <v>263</v>
      </c>
      <c r="B259" s="40" t="s">
        <v>264</v>
      </c>
      <c r="C259" s="41" t="s">
        <v>74</v>
      </c>
      <c r="D259" s="76">
        <v>0</v>
      </c>
      <c r="E259" s="76">
        <v>0</v>
      </c>
      <c r="F259" s="76">
        <v>0</v>
      </c>
      <c r="G259" s="76">
        <v>0</v>
      </c>
      <c r="H259" s="76">
        <v>0</v>
      </c>
      <c r="I259" s="76">
        <v>0</v>
      </c>
      <c r="J259" s="76">
        <v>0</v>
      </c>
      <c r="K259" s="76">
        <v>0</v>
      </c>
      <c r="L259" s="76">
        <v>0</v>
      </c>
      <c r="M259" s="76">
        <v>0</v>
      </c>
      <c r="N259" s="76">
        <v>0</v>
      </c>
      <c r="O259" s="76">
        <v>0</v>
      </c>
      <c r="P259" s="76">
        <v>0</v>
      </c>
      <c r="Q259" s="76">
        <v>0</v>
      </c>
      <c r="R259" s="76">
        <v>0</v>
      </c>
      <c r="S259" s="76">
        <v>0</v>
      </c>
      <c r="T259" s="76">
        <v>0</v>
      </c>
      <c r="U259" s="76">
        <v>0</v>
      </c>
      <c r="V259" s="76">
        <v>0</v>
      </c>
      <c r="W259" s="76">
        <v>0</v>
      </c>
      <c r="X259" s="76">
        <v>0</v>
      </c>
      <c r="Y259" s="76">
        <v>0</v>
      </c>
      <c r="Z259" s="76">
        <v>0</v>
      </c>
      <c r="AA259" s="76">
        <v>0</v>
      </c>
      <c r="AB259" s="76">
        <v>0</v>
      </c>
      <c r="AC259" s="76">
        <v>0</v>
      </c>
      <c r="AD259" s="76">
        <v>0</v>
      </c>
      <c r="AE259" s="76">
        <v>0</v>
      </c>
      <c r="AF259" s="76">
        <v>0</v>
      </c>
      <c r="AG259" s="76">
        <v>0</v>
      </c>
      <c r="AH259" s="76">
        <v>0</v>
      </c>
      <c r="AI259" s="76">
        <v>0</v>
      </c>
      <c r="AJ259" s="76">
        <v>0</v>
      </c>
      <c r="AK259" s="76">
        <v>0</v>
      </c>
      <c r="AL259" s="76">
        <v>0</v>
      </c>
      <c r="AM259" s="76">
        <v>0</v>
      </c>
      <c r="AN259" s="76">
        <v>0</v>
      </c>
      <c r="AO259" s="76">
        <v>0</v>
      </c>
      <c r="AP259" s="76">
        <v>0</v>
      </c>
      <c r="AQ259" s="76">
        <v>0</v>
      </c>
      <c r="AR259" s="76">
        <v>0</v>
      </c>
      <c r="AS259" s="76">
        <v>0</v>
      </c>
      <c r="AT259" s="76">
        <v>0</v>
      </c>
      <c r="AU259" s="76">
        <v>0</v>
      </c>
      <c r="AV259" s="76">
        <v>0</v>
      </c>
      <c r="AW259" s="76">
        <v>0</v>
      </c>
      <c r="AX259" s="76">
        <v>0</v>
      </c>
      <c r="AY259" s="76">
        <v>0</v>
      </c>
      <c r="AZ259" s="76">
        <v>0</v>
      </c>
      <c r="BA259" s="76">
        <v>0</v>
      </c>
      <c r="BB259" s="76">
        <v>0</v>
      </c>
      <c r="BC259" s="76">
        <v>0</v>
      </c>
      <c r="BD259" s="16"/>
      <c r="BT259" s="35"/>
    </row>
    <row r="260" spans="1:72" s="37" customFormat="1" ht="31.5" x14ac:dyDescent="0.3">
      <c r="A260" s="39" t="s">
        <v>265</v>
      </c>
      <c r="B260" s="40" t="s">
        <v>266</v>
      </c>
      <c r="C260" s="41" t="s">
        <v>74</v>
      </c>
      <c r="D260" s="76">
        <v>0</v>
      </c>
      <c r="E260" s="76">
        <v>0</v>
      </c>
      <c r="F260" s="76">
        <v>0</v>
      </c>
      <c r="G260" s="76">
        <v>0</v>
      </c>
      <c r="H260" s="76">
        <v>0</v>
      </c>
      <c r="I260" s="76">
        <v>0</v>
      </c>
      <c r="J260" s="76">
        <v>0</v>
      </c>
      <c r="K260" s="76">
        <v>0</v>
      </c>
      <c r="L260" s="76">
        <v>0</v>
      </c>
      <c r="M260" s="76">
        <v>0</v>
      </c>
      <c r="N260" s="76">
        <v>0</v>
      </c>
      <c r="O260" s="76">
        <v>0</v>
      </c>
      <c r="P260" s="76">
        <v>0</v>
      </c>
      <c r="Q260" s="76">
        <v>0</v>
      </c>
      <c r="R260" s="76">
        <v>0</v>
      </c>
      <c r="S260" s="76">
        <v>0</v>
      </c>
      <c r="T260" s="76">
        <v>0</v>
      </c>
      <c r="U260" s="76">
        <v>0</v>
      </c>
      <c r="V260" s="76">
        <v>0</v>
      </c>
      <c r="W260" s="76">
        <v>0</v>
      </c>
      <c r="X260" s="76">
        <v>0</v>
      </c>
      <c r="Y260" s="76">
        <v>0</v>
      </c>
      <c r="Z260" s="76">
        <v>0</v>
      </c>
      <c r="AA260" s="76">
        <v>0</v>
      </c>
      <c r="AB260" s="76">
        <v>0</v>
      </c>
      <c r="AC260" s="76">
        <v>0</v>
      </c>
      <c r="AD260" s="76">
        <v>0</v>
      </c>
      <c r="AE260" s="76">
        <v>0</v>
      </c>
      <c r="AF260" s="76">
        <v>0</v>
      </c>
      <c r="AG260" s="76">
        <v>0</v>
      </c>
      <c r="AH260" s="76">
        <v>0</v>
      </c>
      <c r="AI260" s="76">
        <v>0</v>
      </c>
      <c r="AJ260" s="76">
        <v>0</v>
      </c>
      <c r="AK260" s="76">
        <v>0</v>
      </c>
      <c r="AL260" s="76">
        <v>0</v>
      </c>
      <c r="AM260" s="76">
        <v>0</v>
      </c>
      <c r="AN260" s="76">
        <v>0</v>
      </c>
      <c r="AO260" s="76">
        <v>0</v>
      </c>
      <c r="AP260" s="76">
        <v>0</v>
      </c>
      <c r="AQ260" s="76">
        <v>0</v>
      </c>
      <c r="AR260" s="76">
        <v>0</v>
      </c>
      <c r="AS260" s="76">
        <v>0</v>
      </c>
      <c r="AT260" s="76">
        <v>0</v>
      </c>
      <c r="AU260" s="76">
        <v>0</v>
      </c>
      <c r="AV260" s="76">
        <v>0</v>
      </c>
      <c r="AW260" s="76">
        <v>0</v>
      </c>
      <c r="AX260" s="76">
        <v>0</v>
      </c>
      <c r="AY260" s="76">
        <v>0</v>
      </c>
      <c r="AZ260" s="76">
        <v>0</v>
      </c>
      <c r="BA260" s="76">
        <v>0</v>
      </c>
      <c r="BB260" s="76">
        <v>0</v>
      </c>
      <c r="BC260" s="76">
        <v>0</v>
      </c>
      <c r="BD260" s="16"/>
      <c r="BT260" s="35"/>
    </row>
    <row r="261" spans="1:72" s="37" customFormat="1" ht="31.5" x14ac:dyDescent="0.3">
      <c r="A261" s="39" t="s">
        <v>267</v>
      </c>
      <c r="B261" s="40" t="s">
        <v>165</v>
      </c>
      <c r="C261" s="41" t="s">
        <v>74</v>
      </c>
      <c r="D261" s="76">
        <v>0</v>
      </c>
      <c r="E261" s="76">
        <v>0</v>
      </c>
      <c r="F261" s="76">
        <v>0</v>
      </c>
      <c r="G261" s="76">
        <v>0</v>
      </c>
      <c r="H261" s="76">
        <v>0</v>
      </c>
      <c r="I261" s="76">
        <v>0</v>
      </c>
      <c r="J261" s="76">
        <v>0</v>
      </c>
      <c r="K261" s="76">
        <v>0</v>
      </c>
      <c r="L261" s="76">
        <v>0</v>
      </c>
      <c r="M261" s="76">
        <v>0</v>
      </c>
      <c r="N261" s="76">
        <v>0</v>
      </c>
      <c r="O261" s="76">
        <v>0</v>
      </c>
      <c r="P261" s="76">
        <v>0</v>
      </c>
      <c r="Q261" s="76">
        <v>0</v>
      </c>
      <c r="R261" s="76">
        <v>0</v>
      </c>
      <c r="S261" s="76">
        <v>0</v>
      </c>
      <c r="T261" s="76">
        <v>0</v>
      </c>
      <c r="U261" s="76">
        <v>0</v>
      </c>
      <c r="V261" s="76">
        <v>0</v>
      </c>
      <c r="W261" s="76">
        <v>0</v>
      </c>
      <c r="X261" s="76">
        <v>0</v>
      </c>
      <c r="Y261" s="76">
        <v>0</v>
      </c>
      <c r="Z261" s="76">
        <v>0</v>
      </c>
      <c r="AA261" s="76">
        <v>0</v>
      </c>
      <c r="AB261" s="76">
        <v>0</v>
      </c>
      <c r="AC261" s="76">
        <v>0</v>
      </c>
      <c r="AD261" s="76">
        <v>0</v>
      </c>
      <c r="AE261" s="76">
        <v>0</v>
      </c>
      <c r="AF261" s="76">
        <v>0</v>
      </c>
      <c r="AG261" s="76">
        <v>0</v>
      </c>
      <c r="AH261" s="76">
        <v>0</v>
      </c>
      <c r="AI261" s="76">
        <v>0</v>
      </c>
      <c r="AJ261" s="76">
        <v>0</v>
      </c>
      <c r="AK261" s="76">
        <v>0</v>
      </c>
      <c r="AL261" s="76">
        <v>0</v>
      </c>
      <c r="AM261" s="76">
        <v>0</v>
      </c>
      <c r="AN261" s="76">
        <v>0</v>
      </c>
      <c r="AO261" s="76">
        <v>0</v>
      </c>
      <c r="AP261" s="76">
        <v>0</v>
      </c>
      <c r="AQ261" s="76">
        <v>0</v>
      </c>
      <c r="AR261" s="76">
        <v>0</v>
      </c>
      <c r="AS261" s="76">
        <v>0</v>
      </c>
      <c r="AT261" s="76">
        <v>0</v>
      </c>
      <c r="AU261" s="76">
        <v>0</v>
      </c>
      <c r="AV261" s="76">
        <v>0</v>
      </c>
      <c r="AW261" s="76">
        <v>0</v>
      </c>
      <c r="AX261" s="76">
        <v>0</v>
      </c>
      <c r="AY261" s="76">
        <v>0</v>
      </c>
      <c r="AZ261" s="76">
        <v>0</v>
      </c>
      <c r="BA261" s="76">
        <v>0</v>
      </c>
      <c r="BB261" s="76">
        <v>0</v>
      </c>
      <c r="BC261" s="76">
        <v>0</v>
      </c>
      <c r="BD261" s="16"/>
      <c r="BT261" s="35"/>
    </row>
    <row r="262" spans="1:72" s="37" customFormat="1" ht="31.5" x14ac:dyDescent="0.3">
      <c r="A262" s="39" t="s">
        <v>268</v>
      </c>
      <c r="B262" s="40" t="s">
        <v>269</v>
      </c>
      <c r="C262" s="41" t="s">
        <v>74</v>
      </c>
      <c r="D262" s="76">
        <v>0</v>
      </c>
      <c r="E262" s="76">
        <v>0</v>
      </c>
      <c r="F262" s="76">
        <v>0</v>
      </c>
      <c r="G262" s="76">
        <v>0</v>
      </c>
      <c r="H262" s="76">
        <v>0</v>
      </c>
      <c r="I262" s="76">
        <v>0</v>
      </c>
      <c r="J262" s="76">
        <v>0</v>
      </c>
      <c r="K262" s="76">
        <v>0</v>
      </c>
      <c r="L262" s="76">
        <v>0</v>
      </c>
      <c r="M262" s="76">
        <v>0</v>
      </c>
      <c r="N262" s="76">
        <v>0</v>
      </c>
      <c r="O262" s="76">
        <v>0</v>
      </c>
      <c r="P262" s="76">
        <v>0</v>
      </c>
      <c r="Q262" s="76">
        <v>0</v>
      </c>
      <c r="R262" s="76">
        <v>0</v>
      </c>
      <c r="S262" s="76">
        <v>0</v>
      </c>
      <c r="T262" s="76">
        <v>0</v>
      </c>
      <c r="U262" s="76">
        <v>0</v>
      </c>
      <c r="V262" s="76">
        <v>0</v>
      </c>
      <c r="W262" s="76">
        <v>0</v>
      </c>
      <c r="X262" s="76">
        <v>0</v>
      </c>
      <c r="Y262" s="76">
        <v>0</v>
      </c>
      <c r="Z262" s="76">
        <v>0</v>
      </c>
      <c r="AA262" s="76">
        <v>0</v>
      </c>
      <c r="AB262" s="76">
        <v>0</v>
      </c>
      <c r="AC262" s="76">
        <v>0</v>
      </c>
      <c r="AD262" s="76">
        <v>0</v>
      </c>
      <c r="AE262" s="76">
        <v>0</v>
      </c>
      <c r="AF262" s="76">
        <v>0</v>
      </c>
      <c r="AG262" s="76">
        <v>0</v>
      </c>
      <c r="AH262" s="76">
        <v>0</v>
      </c>
      <c r="AI262" s="76">
        <v>0</v>
      </c>
      <c r="AJ262" s="76">
        <v>0</v>
      </c>
      <c r="AK262" s="76">
        <v>0</v>
      </c>
      <c r="AL262" s="76">
        <v>0</v>
      </c>
      <c r="AM262" s="76">
        <v>0</v>
      </c>
      <c r="AN262" s="76">
        <v>0</v>
      </c>
      <c r="AO262" s="76">
        <v>0</v>
      </c>
      <c r="AP262" s="76">
        <v>0</v>
      </c>
      <c r="AQ262" s="76">
        <v>0</v>
      </c>
      <c r="AR262" s="76">
        <v>0</v>
      </c>
      <c r="AS262" s="76">
        <v>0</v>
      </c>
      <c r="AT262" s="76">
        <v>0</v>
      </c>
      <c r="AU262" s="76">
        <v>0</v>
      </c>
      <c r="AV262" s="76">
        <v>0</v>
      </c>
      <c r="AW262" s="76">
        <v>0</v>
      </c>
      <c r="AX262" s="76">
        <v>0</v>
      </c>
      <c r="AY262" s="76">
        <v>0</v>
      </c>
      <c r="AZ262" s="76">
        <v>0</v>
      </c>
      <c r="BA262" s="76">
        <v>0</v>
      </c>
      <c r="BB262" s="76">
        <v>0</v>
      </c>
      <c r="BC262" s="76">
        <v>0</v>
      </c>
      <c r="BD262" s="16"/>
      <c r="BT262" s="35"/>
    </row>
    <row r="263" spans="1:72" s="37" customFormat="1" ht="31.5" x14ac:dyDescent="0.3">
      <c r="A263" s="39" t="s">
        <v>270</v>
      </c>
      <c r="B263" s="40" t="s">
        <v>271</v>
      </c>
      <c r="C263" s="41" t="s">
        <v>74</v>
      </c>
      <c r="D263" s="76">
        <v>0</v>
      </c>
      <c r="E263" s="76">
        <v>0</v>
      </c>
      <c r="F263" s="76">
        <v>0</v>
      </c>
      <c r="G263" s="76">
        <v>0</v>
      </c>
      <c r="H263" s="76">
        <v>0</v>
      </c>
      <c r="I263" s="76">
        <v>0</v>
      </c>
      <c r="J263" s="76">
        <v>0</v>
      </c>
      <c r="K263" s="76">
        <v>0</v>
      </c>
      <c r="L263" s="76">
        <v>0</v>
      </c>
      <c r="M263" s="76">
        <v>0</v>
      </c>
      <c r="N263" s="76">
        <v>0</v>
      </c>
      <c r="O263" s="76">
        <v>0</v>
      </c>
      <c r="P263" s="76">
        <v>0</v>
      </c>
      <c r="Q263" s="76">
        <v>0</v>
      </c>
      <c r="R263" s="76">
        <v>0</v>
      </c>
      <c r="S263" s="76">
        <v>0</v>
      </c>
      <c r="T263" s="76">
        <v>0</v>
      </c>
      <c r="U263" s="76">
        <v>0</v>
      </c>
      <c r="V263" s="76">
        <v>0</v>
      </c>
      <c r="W263" s="76">
        <v>0</v>
      </c>
      <c r="X263" s="76">
        <v>0</v>
      </c>
      <c r="Y263" s="76">
        <v>0</v>
      </c>
      <c r="Z263" s="76">
        <v>0</v>
      </c>
      <c r="AA263" s="76">
        <v>0</v>
      </c>
      <c r="AB263" s="76">
        <v>0</v>
      </c>
      <c r="AC263" s="76">
        <v>0</v>
      </c>
      <c r="AD263" s="76">
        <v>0</v>
      </c>
      <c r="AE263" s="76">
        <v>0</v>
      </c>
      <c r="AF263" s="76">
        <v>0</v>
      </c>
      <c r="AG263" s="76">
        <v>0</v>
      </c>
      <c r="AH263" s="76">
        <v>0</v>
      </c>
      <c r="AI263" s="76">
        <v>0</v>
      </c>
      <c r="AJ263" s="76">
        <v>0</v>
      </c>
      <c r="AK263" s="76">
        <v>0</v>
      </c>
      <c r="AL263" s="76">
        <v>0</v>
      </c>
      <c r="AM263" s="76">
        <v>0</v>
      </c>
      <c r="AN263" s="76">
        <v>0</v>
      </c>
      <c r="AO263" s="76">
        <v>0</v>
      </c>
      <c r="AP263" s="76">
        <v>0</v>
      </c>
      <c r="AQ263" s="76">
        <v>0</v>
      </c>
      <c r="AR263" s="76">
        <v>0</v>
      </c>
      <c r="AS263" s="76">
        <v>0</v>
      </c>
      <c r="AT263" s="76">
        <v>0</v>
      </c>
      <c r="AU263" s="76">
        <v>0</v>
      </c>
      <c r="AV263" s="76">
        <v>0</v>
      </c>
      <c r="AW263" s="76">
        <v>0</v>
      </c>
      <c r="AX263" s="76">
        <v>0</v>
      </c>
      <c r="AY263" s="76">
        <v>0</v>
      </c>
      <c r="AZ263" s="76">
        <v>0</v>
      </c>
      <c r="BA263" s="76">
        <v>0</v>
      </c>
      <c r="BB263" s="76">
        <v>0</v>
      </c>
      <c r="BC263" s="76">
        <v>0</v>
      </c>
      <c r="BD263" s="16"/>
      <c r="BT263" s="35"/>
    </row>
    <row r="264" spans="1:72" s="37" customFormat="1" ht="18.75" x14ac:dyDescent="0.3">
      <c r="A264" s="39" t="s">
        <v>272</v>
      </c>
      <c r="B264" s="40" t="s">
        <v>273</v>
      </c>
      <c r="C264" s="41" t="s">
        <v>74</v>
      </c>
      <c r="D264" s="76">
        <v>0</v>
      </c>
      <c r="E264" s="76">
        <v>0</v>
      </c>
      <c r="F264" s="76">
        <v>0</v>
      </c>
      <c r="G264" s="76">
        <v>0</v>
      </c>
      <c r="H264" s="76">
        <v>0</v>
      </c>
      <c r="I264" s="76">
        <v>0</v>
      </c>
      <c r="J264" s="76">
        <v>0</v>
      </c>
      <c r="K264" s="76">
        <v>0</v>
      </c>
      <c r="L264" s="76">
        <v>0</v>
      </c>
      <c r="M264" s="76">
        <v>0</v>
      </c>
      <c r="N264" s="76">
        <v>0</v>
      </c>
      <c r="O264" s="76">
        <v>0</v>
      </c>
      <c r="P264" s="76">
        <v>0</v>
      </c>
      <c r="Q264" s="76">
        <v>0</v>
      </c>
      <c r="R264" s="76">
        <v>0</v>
      </c>
      <c r="S264" s="76">
        <v>0</v>
      </c>
      <c r="T264" s="76">
        <v>0</v>
      </c>
      <c r="U264" s="76">
        <v>0</v>
      </c>
      <c r="V264" s="76">
        <v>0</v>
      </c>
      <c r="W264" s="76">
        <v>0</v>
      </c>
      <c r="X264" s="76">
        <v>0</v>
      </c>
      <c r="Y264" s="76">
        <v>0</v>
      </c>
      <c r="Z264" s="76">
        <v>0</v>
      </c>
      <c r="AA264" s="76">
        <v>0</v>
      </c>
      <c r="AB264" s="76">
        <v>0</v>
      </c>
      <c r="AC264" s="76">
        <v>0</v>
      </c>
      <c r="AD264" s="76">
        <v>0</v>
      </c>
      <c r="AE264" s="76">
        <v>0</v>
      </c>
      <c r="AF264" s="76">
        <v>0</v>
      </c>
      <c r="AG264" s="76">
        <v>0</v>
      </c>
      <c r="AH264" s="76">
        <v>0</v>
      </c>
      <c r="AI264" s="76">
        <v>0</v>
      </c>
      <c r="AJ264" s="76">
        <v>0</v>
      </c>
      <c r="AK264" s="76">
        <v>0</v>
      </c>
      <c r="AL264" s="76">
        <v>0</v>
      </c>
      <c r="AM264" s="76">
        <v>0</v>
      </c>
      <c r="AN264" s="76">
        <v>0</v>
      </c>
      <c r="AO264" s="76">
        <v>0</v>
      </c>
      <c r="AP264" s="76">
        <v>0</v>
      </c>
      <c r="AQ264" s="76">
        <v>0</v>
      </c>
      <c r="AR264" s="76">
        <v>0</v>
      </c>
      <c r="AS264" s="76">
        <v>0</v>
      </c>
      <c r="AT264" s="76">
        <v>0</v>
      </c>
      <c r="AU264" s="76">
        <v>0</v>
      </c>
      <c r="AV264" s="76">
        <v>0</v>
      </c>
      <c r="AW264" s="76">
        <v>0</v>
      </c>
      <c r="AX264" s="76">
        <v>0</v>
      </c>
      <c r="AY264" s="76">
        <v>0</v>
      </c>
      <c r="AZ264" s="76">
        <v>0</v>
      </c>
      <c r="BA264" s="76">
        <v>0</v>
      </c>
      <c r="BB264" s="76">
        <v>0</v>
      </c>
      <c r="BC264" s="76">
        <v>0</v>
      </c>
      <c r="BD264" s="16"/>
      <c r="BT264" s="35"/>
    </row>
    <row r="265" spans="1:72" s="37" customFormat="1" ht="18.75" x14ac:dyDescent="0.3">
      <c r="A265" s="39" t="s">
        <v>274</v>
      </c>
      <c r="B265" s="40" t="s">
        <v>275</v>
      </c>
      <c r="C265" s="41" t="s">
        <v>74</v>
      </c>
      <c r="D265" s="76">
        <v>0</v>
      </c>
      <c r="E265" s="76">
        <v>0</v>
      </c>
      <c r="F265" s="76">
        <v>0</v>
      </c>
      <c r="G265" s="76">
        <v>0</v>
      </c>
      <c r="H265" s="76">
        <v>0</v>
      </c>
      <c r="I265" s="76">
        <v>0</v>
      </c>
      <c r="J265" s="76">
        <v>0</v>
      </c>
      <c r="K265" s="76">
        <v>0</v>
      </c>
      <c r="L265" s="76">
        <v>0</v>
      </c>
      <c r="M265" s="76">
        <v>0</v>
      </c>
      <c r="N265" s="76">
        <v>0</v>
      </c>
      <c r="O265" s="76">
        <v>0</v>
      </c>
      <c r="P265" s="76">
        <v>0</v>
      </c>
      <c r="Q265" s="76">
        <v>0</v>
      </c>
      <c r="R265" s="76">
        <v>0</v>
      </c>
      <c r="S265" s="76">
        <v>0</v>
      </c>
      <c r="T265" s="76">
        <v>0</v>
      </c>
      <c r="U265" s="76">
        <v>0</v>
      </c>
      <c r="V265" s="76">
        <v>0</v>
      </c>
      <c r="W265" s="76">
        <v>0</v>
      </c>
      <c r="X265" s="76">
        <v>0</v>
      </c>
      <c r="Y265" s="76">
        <v>0</v>
      </c>
      <c r="Z265" s="76">
        <v>0</v>
      </c>
      <c r="AA265" s="76">
        <v>0</v>
      </c>
      <c r="AB265" s="76">
        <v>0</v>
      </c>
      <c r="AC265" s="76">
        <v>0</v>
      </c>
      <c r="AD265" s="76">
        <v>0</v>
      </c>
      <c r="AE265" s="76">
        <v>0</v>
      </c>
      <c r="AF265" s="76">
        <v>0</v>
      </c>
      <c r="AG265" s="76">
        <v>0</v>
      </c>
      <c r="AH265" s="76">
        <v>0</v>
      </c>
      <c r="AI265" s="76">
        <v>0</v>
      </c>
      <c r="AJ265" s="76">
        <v>0</v>
      </c>
      <c r="AK265" s="76">
        <v>0</v>
      </c>
      <c r="AL265" s="76">
        <v>0</v>
      </c>
      <c r="AM265" s="76">
        <v>0</v>
      </c>
      <c r="AN265" s="76">
        <v>0</v>
      </c>
      <c r="AO265" s="76">
        <v>0</v>
      </c>
      <c r="AP265" s="76">
        <v>0</v>
      </c>
      <c r="AQ265" s="76">
        <v>0</v>
      </c>
      <c r="AR265" s="76">
        <v>0</v>
      </c>
      <c r="AS265" s="76">
        <v>0</v>
      </c>
      <c r="AT265" s="76">
        <v>0</v>
      </c>
      <c r="AU265" s="76">
        <v>0</v>
      </c>
      <c r="AV265" s="76">
        <v>0</v>
      </c>
      <c r="AW265" s="76">
        <v>0</v>
      </c>
      <c r="AX265" s="76">
        <v>0</v>
      </c>
      <c r="AY265" s="76">
        <v>0</v>
      </c>
      <c r="AZ265" s="76">
        <v>0</v>
      </c>
      <c r="BA265" s="76">
        <v>0</v>
      </c>
      <c r="BB265" s="76">
        <v>0</v>
      </c>
      <c r="BC265" s="76">
        <v>0</v>
      </c>
      <c r="BD265" s="16"/>
      <c r="BT265" s="35"/>
    </row>
    <row r="266" spans="1:72" s="37" customFormat="1" ht="18.75" x14ac:dyDescent="0.3">
      <c r="A266" s="39" t="s">
        <v>276</v>
      </c>
      <c r="B266" s="40" t="s">
        <v>277</v>
      </c>
      <c r="C266" s="41" t="s">
        <v>74</v>
      </c>
      <c r="D266" s="76">
        <v>0</v>
      </c>
      <c r="E266" s="76">
        <v>0</v>
      </c>
      <c r="F266" s="76">
        <v>0</v>
      </c>
      <c r="G266" s="76">
        <v>0</v>
      </c>
      <c r="H266" s="76">
        <v>0</v>
      </c>
      <c r="I266" s="76">
        <v>0</v>
      </c>
      <c r="J266" s="76">
        <v>0</v>
      </c>
      <c r="K266" s="76">
        <v>0</v>
      </c>
      <c r="L266" s="76">
        <v>0</v>
      </c>
      <c r="M266" s="76">
        <v>0</v>
      </c>
      <c r="N266" s="76">
        <v>0</v>
      </c>
      <c r="O266" s="76">
        <v>0</v>
      </c>
      <c r="P266" s="76">
        <v>0</v>
      </c>
      <c r="Q266" s="76">
        <v>0</v>
      </c>
      <c r="R266" s="76">
        <v>0</v>
      </c>
      <c r="S266" s="76">
        <v>0</v>
      </c>
      <c r="T266" s="76">
        <v>0</v>
      </c>
      <c r="U266" s="76">
        <v>0</v>
      </c>
      <c r="V266" s="76">
        <v>0</v>
      </c>
      <c r="W266" s="76">
        <v>0</v>
      </c>
      <c r="X266" s="76">
        <v>0</v>
      </c>
      <c r="Y266" s="76">
        <v>0</v>
      </c>
      <c r="Z266" s="76">
        <v>0</v>
      </c>
      <c r="AA266" s="76">
        <v>0</v>
      </c>
      <c r="AB266" s="76">
        <v>0</v>
      </c>
      <c r="AC266" s="76">
        <v>0</v>
      </c>
      <c r="AD266" s="76">
        <v>0</v>
      </c>
      <c r="AE266" s="76">
        <v>0</v>
      </c>
      <c r="AF266" s="76">
        <v>0</v>
      </c>
      <c r="AG266" s="76">
        <v>0</v>
      </c>
      <c r="AH266" s="76">
        <v>0</v>
      </c>
      <c r="AI266" s="76">
        <v>0</v>
      </c>
      <c r="AJ266" s="76">
        <v>0</v>
      </c>
      <c r="AK266" s="76">
        <v>0</v>
      </c>
      <c r="AL266" s="76">
        <v>0</v>
      </c>
      <c r="AM266" s="76">
        <v>0</v>
      </c>
      <c r="AN266" s="76">
        <v>0</v>
      </c>
      <c r="AO266" s="76">
        <v>0</v>
      </c>
      <c r="AP266" s="76">
        <v>0</v>
      </c>
      <c r="AQ266" s="76">
        <v>0</v>
      </c>
      <c r="AR266" s="76">
        <v>0</v>
      </c>
      <c r="AS266" s="76">
        <v>0</v>
      </c>
      <c r="AT266" s="76">
        <v>0</v>
      </c>
      <c r="AU266" s="76">
        <v>0</v>
      </c>
      <c r="AV266" s="76">
        <v>0</v>
      </c>
      <c r="AW266" s="76">
        <v>0</v>
      </c>
      <c r="AX266" s="76">
        <v>0</v>
      </c>
      <c r="AY266" s="76">
        <v>0</v>
      </c>
      <c r="AZ266" s="76">
        <v>0</v>
      </c>
      <c r="BA266" s="76">
        <v>0</v>
      </c>
      <c r="BB266" s="76">
        <v>0</v>
      </c>
      <c r="BC266" s="76">
        <v>0</v>
      </c>
      <c r="BD266" s="16"/>
      <c r="BT266" s="35"/>
    </row>
    <row r="267" spans="1:72" s="37" customFormat="1" ht="31.5" x14ac:dyDescent="0.3">
      <c r="A267" s="39" t="s">
        <v>278</v>
      </c>
      <c r="B267" s="40" t="s">
        <v>279</v>
      </c>
      <c r="C267" s="41" t="s">
        <v>74</v>
      </c>
      <c r="D267" s="76">
        <v>0</v>
      </c>
      <c r="E267" s="76">
        <v>0</v>
      </c>
      <c r="F267" s="76">
        <v>0</v>
      </c>
      <c r="G267" s="76">
        <v>0</v>
      </c>
      <c r="H267" s="76">
        <v>0</v>
      </c>
      <c r="I267" s="76">
        <v>0</v>
      </c>
      <c r="J267" s="76">
        <v>0</v>
      </c>
      <c r="K267" s="76">
        <v>0</v>
      </c>
      <c r="L267" s="76">
        <v>0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76">
        <v>0</v>
      </c>
      <c r="T267" s="76">
        <v>0</v>
      </c>
      <c r="U267" s="76">
        <v>0</v>
      </c>
      <c r="V267" s="76">
        <v>0</v>
      </c>
      <c r="W267" s="76">
        <v>0</v>
      </c>
      <c r="X267" s="76">
        <v>0</v>
      </c>
      <c r="Y267" s="76">
        <v>0</v>
      </c>
      <c r="Z267" s="76">
        <v>0</v>
      </c>
      <c r="AA267" s="76">
        <v>0</v>
      </c>
      <c r="AB267" s="76">
        <v>0</v>
      </c>
      <c r="AC267" s="76">
        <v>0</v>
      </c>
      <c r="AD267" s="76">
        <v>0</v>
      </c>
      <c r="AE267" s="76">
        <v>0</v>
      </c>
      <c r="AF267" s="76">
        <v>0</v>
      </c>
      <c r="AG267" s="76">
        <v>0</v>
      </c>
      <c r="AH267" s="76">
        <v>0</v>
      </c>
      <c r="AI267" s="76">
        <v>0</v>
      </c>
      <c r="AJ267" s="76">
        <v>0</v>
      </c>
      <c r="AK267" s="76">
        <v>0</v>
      </c>
      <c r="AL267" s="76">
        <v>0</v>
      </c>
      <c r="AM267" s="76">
        <v>0</v>
      </c>
      <c r="AN267" s="76">
        <v>0</v>
      </c>
      <c r="AO267" s="76">
        <v>0</v>
      </c>
      <c r="AP267" s="76">
        <v>0</v>
      </c>
      <c r="AQ267" s="76">
        <v>0</v>
      </c>
      <c r="AR267" s="76">
        <v>0</v>
      </c>
      <c r="AS267" s="76">
        <v>0</v>
      </c>
      <c r="AT267" s="76">
        <v>0</v>
      </c>
      <c r="AU267" s="76">
        <v>0</v>
      </c>
      <c r="AV267" s="76">
        <v>0</v>
      </c>
      <c r="AW267" s="76">
        <v>0</v>
      </c>
      <c r="AX267" s="76">
        <v>0</v>
      </c>
      <c r="AY267" s="76">
        <v>0</v>
      </c>
      <c r="AZ267" s="76">
        <v>0</v>
      </c>
      <c r="BA267" s="76">
        <v>0</v>
      </c>
      <c r="BB267" s="76">
        <v>0</v>
      </c>
      <c r="BC267" s="76">
        <v>0</v>
      </c>
      <c r="BD267" s="16"/>
      <c r="BT267" s="35"/>
    </row>
    <row r="268" spans="1:72" s="37" customFormat="1" ht="31.5" x14ac:dyDescent="0.3">
      <c r="A268" s="39" t="s">
        <v>280</v>
      </c>
      <c r="B268" s="40" t="s">
        <v>281</v>
      </c>
      <c r="C268" s="41" t="s">
        <v>74</v>
      </c>
      <c r="D268" s="76">
        <v>0</v>
      </c>
      <c r="E268" s="76">
        <v>0</v>
      </c>
      <c r="F268" s="76">
        <v>0</v>
      </c>
      <c r="G268" s="76"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76">
        <v>0</v>
      </c>
      <c r="S268" s="76">
        <v>0</v>
      </c>
      <c r="T268" s="76">
        <v>0</v>
      </c>
      <c r="U268" s="76">
        <v>0</v>
      </c>
      <c r="V268" s="76">
        <v>0</v>
      </c>
      <c r="W268" s="76">
        <v>0</v>
      </c>
      <c r="X268" s="76">
        <v>0</v>
      </c>
      <c r="Y268" s="76">
        <v>0</v>
      </c>
      <c r="Z268" s="76">
        <v>0</v>
      </c>
      <c r="AA268" s="76">
        <v>0</v>
      </c>
      <c r="AB268" s="76">
        <v>0</v>
      </c>
      <c r="AC268" s="76">
        <v>0</v>
      </c>
      <c r="AD268" s="76">
        <v>0</v>
      </c>
      <c r="AE268" s="76">
        <v>0</v>
      </c>
      <c r="AF268" s="76">
        <v>0</v>
      </c>
      <c r="AG268" s="76">
        <v>0</v>
      </c>
      <c r="AH268" s="76">
        <v>0</v>
      </c>
      <c r="AI268" s="76">
        <v>0</v>
      </c>
      <c r="AJ268" s="76">
        <v>0</v>
      </c>
      <c r="AK268" s="76">
        <v>0</v>
      </c>
      <c r="AL268" s="76">
        <v>0</v>
      </c>
      <c r="AM268" s="76">
        <v>0</v>
      </c>
      <c r="AN268" s="76">
        <v>0</v>
      </c>
      <c r="AO268" s="76">
        <v>0</v>
      </c>
      <c r="AP268" s="76">
        <v>0</v>
      </c>
      <c r="AQ268" s="76">
        <v>0</v>
      </c>
      <c r="AR268" s="76">
        <v>0</v>
      </c>
      <c r="AS268" s="76">
        <v>0</v>
      </c>
      <c r="AT268" s="76">
        <v>0</v>
      </c>
      <c r="AU268" s="76">
        <v>0</v>
      </c>
      <c r="AV268" s="76">
        <v>0</v>
      </c>
      <c r="AW268" s="76">
        <v>0</v>
      </c>
      <c r="AX268" s="76">
        <v>0</v>
      </c>
      <c r="AY268" s="76">
        <v>0</v>
      </c>
      <c r="AZ268" s="76">
        <v>0</v>
      </c>
      <c r="BA268" s="76">
        <v>0</v>
      </c>
      <c r="BB268" s="76">
        <v>0</v>
      </c>
      <c r="BC268" s="76">
        <v>0</v>
      </c>
      <c r="BD268" s="16"/>
      <c r="BT268" s="35"/>
    </row>
    <row r="269" spans="1:72" s="37" customFormat="1" ht="31.5" x14ac:dyDescent="0.3">
      <c r="A269" s="39" t="s">
        <v>282</v>
      </c>
      <c r="B269" s="40" t="s">
        <v>283</v>
      </c>
      <c r="C269" s="41" t="s">
        <v>74</v>
      </c>
      <c r="D269" s="76">
        <v>0</v>
      </c>
      <c r="E269" s="76">
        <v>0</v>
      </c>
      <c r="F269" s="76">
        <v>0</v>
      </c>
      <c r="G269" s="76">
        <v>0</v>
      </c>
      <c r="H269" s="76">
        <v>0</v>
      </c>
      <c r="I269" s="76">
        <v>0</v>
      </c>
      <c r="J269" s="76">
        <v>0</v>
      </c>
      <c r="K269" s="76">
        <v>0</v>
      </c>
      <c r="L269" s="76">
        <v>0</v>
      </c>
      <c r="M269" s="76">
        <v>0</v>
      </c>
      <c r="N269" s="76">
        <v>0</v>
      </c>
      <c r="O269" s="76">
        <v>0</v>
      </c>
      <c r="P269" s="76">
        <v>0</v>
      </c>
      <c r="Q269" s="76">
        <v>0</v>
      </c>
      <c r="R269" s="76">
        <v>0</v>
      </c>
      <c r="S269" s="76">
        <v>0</v>
      </c>
      <c r="T269" s="76">
        <v>0</v>
      </c>
      <c r="U269" s="76">
        <v>0</v>
      </c>
      <c r="V269" s="76">
        <v>0</v>
      </c>
      <c r="W269" s="76">
        <v>0</v>
      </c>
      <c r="X269" s="76">
        <v>0</v>
      </c>
      <c r="Y269" s="76">
        <v>0</v>
      </c>
      <c r="Z269" s="76">
        <v>0</v>
      </c>
      <c r="AA269" s="76">
        <v>0</v>
      </c>
      <c r="AB269" s="76">
        <v>0</v>
      </c>
      <c r="AC269" s="76">
        <v>0</v>
      </c>
      <c r="AD269" s="76">
        <v>0</v>
      </c>
      <c r="AE269" s="76">
        <v>0</v>
      </c>
      <c r="AF269" s="76">
        <v>0</v>
      </c>
      <c r="AG269" s="76">
        <v>0</v>
      </c>
      <c r="AH269" s="76">
        <v>0</v>
      </c>
      <c r="AI269" s="76">
        <v>0</v>
      </c>
      <c r="AJ269" s="76">
        <v>0</v>
      </c>
      <c r="AK269" s="76">
        <v>0</v>
      </c>
      <c r="AL269" s="76">
        <v>0</v>
      </c>
      <c r="AM269" s="76">
        <v>0</v>
      </c>
      <c r="AN269" s="76">
        <v>0</v>
      </c>
      <c r="AO269" s="76">
        <v>0</v>
      </c>
      <c r="AP269" s="76">
        <v>0</v>
      </c>
      <c r="AQ269" s="76">
        <v>0</v>
      </c>
      <c r="AR269" s="76">
        <v>0</v>
      </c>
      <c r="AS269" s="76">
        <v>0</v>
      </c>
      <c r="AT269" s="76">
        <v>0</v>
      </c>
      <c r="AU269" s="76">
        <v>0</v>
      </c>
      <c r="AV269" s="76">
        <v>0</v>
      </c>
      <c r="AW269" s="76">
        <v>0</v>
      </c>
      <c r="AX269" s="76">
        <v>0</v>
      </c>
      <c r="AY269" s="76">
        <v>0</v>
      </c>
      <c r="AZ269" s="76">
        <v>0</v>
      </c>
      <c r="BA269" s="76">
        <v>0</v>
      </c>
      <c r="BB269" s="76">
        <v>0</v>
      </c>
      <c r="BC269" s="76">
        <v>0</v>
      </c>
      <c r="BD269" s="16"/>
      <c r="BT269" s="35"/>
    </row>
    <row r="270" spans="1:72" s="37" customFormat="1" ht="31.5" x14ac:dyDescent="0.3">
      <c r="A270" s="39" t="s">
        <v>284</v>
      </c>
      <c r="B270" s="40" t="s">
        <v>285</v>
      </c>
      <c r="C270" s="41" t="s">
        <v>74</v>
      </c>
      <c r="D270" s="76">
        <v>0</v>
      </c>
      <c r="E270" s="76">
        <v>0</v>
      </c>
      <c r="F270" s="76">
        <v>0</v>
      </c>
      <c r="G270" s="76">
        <v>0</v>
      </c>
      <c r="H270" s="76">
        <v>0</v>
      </c>
      <c r="I270" s="76">
        <v>0</v>
      </c>
      <c r="J270" s="76">
        <v>0</v>
      </c>
      <c r="K270" s="76">
        <v>0</v>
      </c>
      <c r="L270" s="76">
        <v>0</v>
      </c>
      <c r="M270" s="76">
        <v>0</v>
      </c>
      <c r="N270" s="76">
        <v>0</v>
      </c>
      <c r="O270" s="76">
        <v>0</v>
      </c>
      <c r="P270" s="76">
        <v>0</v>
      </c>
      <c r="Q270" s="76">
        <v>0</v>
      </c>
      <c r="R270" s="76">
        <v>0</v>
      </c>
      <c r="S270" s="76">
        <v>0</v>
      </c>
      <c r="T270" s="76">
        <v>0</v>
      </c>
      <c r="U270" s="76">
        <v>0</v>
      </c>
      <c r="V270" s="76">
        <v>0</v>
      </c>
      <c r="W270" s="76">
        <v>0</v>
      </c>
      <c r="X270" s="76">
        <v>0</v>
      </c>
      <c r="Y270" s="76">
        <v>0</v>
      </c>
      <c r="Z270" s="76">
        <v>0</v>
      </c>
      <c r="AA270" s="76">
        <v>0</v>
      </c>
      <c r="AB270" s="76">
        <v>0</v>
      </c>
      <c r="AC270" s="76">
        <v>0</v>
      </c>
      <c r="AD270" s="76">
        <v>0</v>
      </c>
      <c r="AE270" s="76">
        <v>0</v>
      </c>
      <c r="AF270" s="76">
        <v>0</v>
      </c>
      <c r="AG270" s="76">
        <v>0</v>
      </c>
      <c r="AH270" s="76">
        <v>0</v>
      </c>
      <c r="AI270" s="76">
        <v>0</v>
      </c>
      <c r="AJ270" s="76">
        <v>0</v>
      </c>
      <c r="AK270" s="76">
        <v>0</v>
      </c>
      <c r="AL270" s="76">
        <v>0</v>
      </c>
      <c r="AM270" s="76">
        <v>0</v>
      </c>
      <c r="AN270" s="76">
        <v>0</v>
      </c>
      <c r="AO270" s="76">
        <v>0</v>
      </c>
      <c r="AP270" s="76">
        <v>0</v>
      </c>
      <c r="AQ270" s="76">
        <v>0</v>
      </c>
      <c r="AR270" s="76">
        <v>0</v>
      </c>
      <c r="AS270" s="76">
        <v>0</v>
      </c>
      <c r="AT270" s="76">
        <v>0</v>
      </c>
      <c r="AU270" s="76">
        <v>0</v>
      </c>
      <c r="AV270" s="76">
        <v>0</v>
      </c>
      <c r="AW270" s="76">
        <v>0</v>
      </c>
      <c r="AX270" s="76">
        <v>0</v>
      </c>
      <c r="AY270" s="76">
        <v>0</v>
      </c>
      <c r="AZ270" s="76">
        <v>0</v>
      </c>
      <c r="BA270" s="76">
        <v>0</v>
      </c>
      <c r="BB270" s="76">
        <v>0</v>
      </c>
      <c r="BC270" s="76">
        <v>0</v>
      </c>
      <c r="BD270" s="16"/>
      <c r="BT270" s="35"/>
    </row>
    <row r="271" spans="1:72" s="37" customFormat="1" ht="31.5" x14ac:dyDescent="0.3">
      <c r="A271" s="39" t="s">
        <v>286</v>
      </c>
      <c r="B271" s="40" t="s">
        <v>287</v>
      </c>
      <c r="C271" s="41" t="s">
        <v>74</v>
      </c>
      <c r="D271" s="76">
        <v>0</v>
      </c>
      <c r="E271" s="76">
        <v>0</v>
      </c>
      <c r="F271" s="76">
        <v>0</v>
      </c>
      <c r="G271" s="76">
        <v>0</v>
      </c>
      <c r="H271" s="76">
        <v>0</v>
      </c>
      <c r="I271" s="76">
        <v>0</v>
      </c>
      <c r="J271" s="76">
        <v>0</v>
      </c>
      <c r="K271" s="76">
        <v>0</v>
      </c>
      <c r="L271" s="76">
        <v>0</v>
      </c>
      <c r="M271" s="76">
        <v>0</v>
      </c>
      <c r="N271" s="76">
        <v>0</v>
      </c>
      <c r="O271" s="76">
        <v>0</v>
      </c>
      <c r="P271" s="76">
        <v>0</v>
      </c>
      <c r="Q271" s="76">
        <v>0</v>
      </c>
      <c r="R271" s="76">
        <v>0</v>
      </c>
      <c r="S271" s="76">
        <v>0</v>
      </c>
      <c r="T271" s="76">
        <v>0</v>
      </c>
      <c r="U271" s="76">
        <v>0</v>
      </c>
      <c r="V271" s="76">
        <v>0</v>
      </c>
      <c r="W271" s="76">
        <v>0</v>
      </c>
      <c r="X271" s="76">
        <v>0</v>
      </c>
      <c r="Y271" s="76">
        <v>0</v>
      </c>
      <c r="Z271" s="76">
        <v>0</v>
      </c>
      <c r="AA271" s="76">
        <v>0</v>
      </c>
      <c r="AB271" s="76">
        <v>0</v>
      </c>
      <c r="AC271" s="76">
        <v>0</v>
      </c>
      <c r="AD271" s="76">
        <v>0</v>
      </c>
      <c r="AE271" s="76">
        <v>0</v>
      </c>
      <c r="AF271" s="76">
        <v>0</v>
      </c>
      <c r="AG271" s="76">
        <v>0</v>
      </c>
      <c r="AH271" s="76">
        <v>0</v>
      </c>
      <c r="AI271" s="76">
        <v>0</v>
      </c>
      <c r="AJ271" s="76">
        <v>0</v>
      </c>
      <c r="AK271" s="76">
        <v>0</v>
      </c>
      <c r="AL271" s="76">
        <v>0</v>
      </c>
      <c r="AM271" s="76">
        <v>0</v>
      </c>
      <c r="AN271" s="76">
        <v>0</v>
      </c>
      <c r="AO271" s="76">
        <v>0</v>
      </c>
      <c r="AP271" s="76">
        <v>0</v>
      </c>
      <c r="AQ271" s="76">
        <v>0</v>
      </c>
      <c r="AR271" s="76">
        <v>0</v>
      </c>
      <c r="AS271" s="76">
        <v>0</v>
      </c>
      <c r="AT271" s="76">
        <v>0</v>
      </c>
      <c r="AU271" s="76">
        <v>0</v>
      </c>
      <c r="AV271" s="76">
        <v>0</v>
      </c>
      <c r="AW271" s="76">
        <v>0</v>
      </c>
      <c r="AX271" s="76">
        <v>0</v>
      </c>
      <c r="AY271" s="76">
        <v>0</v>
      </c>
      <c r="AZ271" s="76">
        <v>0</v>
      </c>
      <c r="BA271" s="76">
        <v>0</v>
      </c>
      <c r="BB271" s="76">
        <v>0</v>
      </c>
      <c r="BC271" s="76">
        <v>0</v>
      </c>
      <c r="BD271" s="16"/>
      <c r="BT271" s="35"/>
    </row>
    <row r="272" spans="1:72" s="37" customFormat="1" ht="31.5" x14ac:dyDescent="0.3">
      <c r="A272" s="39" t="s">
        <v>288</v>
      </c>
      <c r="B272" s="40" t="s">
        <v>175</v>
      </c>
      <c r="C272" s="41" t="s">
        <v>74</v>
      </c>
      <c r="D272" s="76">
        <v>0</v>
      </c>
      <c r="E272" s="76">
        <v>0</v>
      </c>
      <c r="F272" s="76">
        <v>0</v>
      </c>
      <c r="G272" s="76">
        <v>0</v>
      </c>
      <c r="H272" s="76">
        <v>0</v>
      </c>
      <c r="I272" s="76">
        <v>0</v>
      </c>
      <c r="J272" s="76">
        <v>0</v>
      </c>
      <c r="K272" s="76">
        <v>0</v>
      </c>
      <c r="L272" s="76">
        <v>0</v>
      </c>
      <c r="M272" s="76">
        <v>0</v>
      </c>
      <c r="N272" s="76">
        <v>0</v>
      </c>
      <c r="O272" s="76">
        <v>0</v>
      </c>
      <c r="P272" s="76">
        <v>0</v>
      </c>
      <c r="Q272" s="76">
        <v>0</v>
      </c>
      <c r="R272" s="76">
        <v>0</v>
      </c>
      <c r="S272" s="76">
        <v>0</v>
      </c>
      <c r="T272" s="76">
        <v>0</v>
      </c>
      <c r="U272" s="76">
        <v>0</v>
      </c>
      <c r="V272" s="76">
        <v>0</v>
      </c>
      <c r="W272" s="76">
        <v>0</v>
      </c>
      <c r="X272" s="76">
        <v>0</v>
      </c>
      <c r="Y272" s="76">
        <v>0</v>
      </c>
      <c r="Z272" s="76">
        <v>0</v>
      </c>
      <c r="AA272" s="76">
        <v>0</v>
      </c>
      <c r="AB272" s="76">
        <v>0</v>
      </c>
      <c r="AC272" s="76">
        <v>0</v>
      </c>
      <c r="AD272" s="76">
        <v>0</v>
      </c>
      <c r="AE272" s="76">
        <v>0</v>
      </c>
      <c r="AF272" s="76">
        <v>0</v>
      </c>
      <c r="AG272" s="76">
        <v>0</v>
      </c>
      <c r="AH272" s="76">
        <v>0</v>
      </c>
      <c r="AI272" s="76">
        <v>0</v>
      </c>
      <c r="AJ272" s="76">
        <v>0</v>
      </c>
      <c r="AK272" s="76">
        <v>0</v>
      </c>
      <c r="AL272" s="76">
        <v>0</v>
      </c>
      <c r="AM272" s="76">
        <v>0</v>
      </c>
      <c r="AN272" s="76">
        <v>0</v>
      </c>
      <c r="AO272" s="76">
        <v>0</v>
      </c>
      <c r="AP272" s="76">
        <v>0</v>
      </c>
      <c r="AQ272" s="76">
        <v>0</v>
      </c>
      <c r="AR272" s="76">
        <v>0</v>
      </c>
      <c r="AS272" s="76">
        <v>0</v>
      </c>
      <c r="AT272" s="76">
        <v>0</v>
      </c>
      <c r="AU272" s="76">
        <v>0</v>
      </c>
      <c r="AV272" s="76">
        <v>0</v>
      </c>
      <c r="AW272" s="76">
        <v>0</v>
      </c>
      <c r="AX272" s="76">
        <v>0</v>
      </c>
      <c r="AY272" s="76">
        <v>0</v>
      </c>
      <c r="AZ272" s="76">
        <v>0</v>
      </c>
      <c r="BA272" s="76">
        <v>0</v>
      </c>
      <c r="BB272" s="76">
        <v>0</v>
      </c>
      <c r="BC272" s="76">
        <v>0</v>
      </c>
      <c r="BD272" s="16"/>
      <c r="BT272" s="35"/>
    </row>
    <row r="273" spans="1:72" s="37" customFormat="1" ht="18.75" x14ac:dyDescent="0.3">
      <c r="A273" s="39" t="s">
        <v>289</v>
      </c>
      <c r="B273" s="40" t="s">
        <v>177</v>
      </c>
      <c r="C273" s="41" t="s">
        <v>74</v>
      </c>
      <c r="D273" s="76">
        <f t="shared" ref="D273:AI273" si="84">SUM(D274:D276)</f>
        <v>55.087602082146496</v>
      </c>
      <c r="E273" s="76">
        <f t="shared" si="84"/>
        <v>0</v>
      </c>
      <c r="F273" s="76">
        <f t="shared" si="84"/>
        <v>0</v>
      </c>
      <c r="G273" s="76">
        <f t="shared" si="84"/>
        <v>0</v>
      </c>
      <c r="H273" s="76">
        <f t="shared" si="84"/>
        <v>0</v>
      </c>
      <c r="I273" s="76">
        <f t="shared" si="84"/>
        <v>0</v>
      </c>
      <c r="J273" s="76">
        <f t="shared" si="84"/>
        <v>0</v>
      </c>
      <c r="K273" s="76">
        <f t="shared" si="84"/>
        <v>0</v>
      </c>
      <c r="L273" s="76">
        <f t="shared" si="84"/>
        <v>0</v>
      </c>
      <c r="M273" s="76">
        <f t="shared" si="84"/>
        <v>0</v>
      </c>
      <c r="N273" s="76">
        <f t="shared" si="84"/>
        <v>0</v>
      </c>
      <c r="O273" s="76">
        <f t="shared" si="84"/>
        <v>0</v>
      </c>
      <c r="P273" s="76">
        <f t="shared" si="84"/>
        <v>0</v>
      </c>
      <c r="Q273" s="76">
        <f t="shared" si="84"/>
        <v>0</v>
      </c>
      <c r="R273" s="76">
        <f t="shared" si="84"/>
        <v>0</v>
      </c>
      <c r="S273" s="76">
        <f t="shared" si="84"/>
        <v>0</v>
      </c>
      <c r="T273" s="76">
        <f t="shared" si="84"/>
        <v>0</v>
      </c>
      <c r="U273" s="76">
        <f t="shared" si="84"/>
        <v>0</v>
      </c>
      <c r="V273" s="76">
        <f t="shared" si="84"/>
        <v>0</v>
      </c>
      <c r="W273" s="76">
        <f t="shared" si="84"/>
        <v>0</v>
      </c>
      <c r="X273" s="76">
        <f t="shared" si="84"/>
        <v>0</v>
      </c>
      <c r="Y273" s="76">
        <f t="shared" si="84"/>
        <v>0</v>
      </c>
      <c r="Z273" s="76">
        <f t="shared" si="84"/>
        <v>0</v>
      </c>
      <c r="AA273" s="76">
        <f t="shared" si="84"/>
        <v>0</v>
      </c>
      <c r="AB273" s="76">
        <f t="shared" si="84"/>
        <v>0</v>
      </c>
      <c r="AC273" s="76">
        <f t="shared" si="84"/>
        <v>0</v>
      </c>
      <c r="AD273" s="76">
        <f t="shared" si="84"/>
        <v>45.906335068455412</v>
      </c>
      <c r="AE273" s="76">
        <f t="shared" si="84"/>
        <v>0</v>
      </c>
      <c r="AF273" s="76">
        <f t="shared" si="84"/>
        <v>0</v>
      </c>
      <c r="AG273" s="76">
        <f t="shared" si="84"/>
        <v>0</v>
      </c>
      <c r="AH273" s="76">
        <f t="shared" si="84"/>
        <v>0</v>
      </c>
      <c r="AI273" s="76">
        <f t="shared" si="84"/>
        <v>0</v>
      </c>
      <c r="AJ273" s="76">
        <f t="shared" ref="AJ273:BC273" si="85">SUM(AJ274:AJ276)</f>
        <v>0</v>
      </c>
      <c r="AK273" s="76">
        <f t="shared" si="85"/>
        <v>0</v>
      </c>
      <c r="AL273" s="76">
        <f t="shared" si="85"/>
        <v>0</v>
      </c>
      <c r="AM273" s="76">
        <f t="shared" si="85"/>
        <v>0</v>
      </c>
      <c r="AN273" s="76">
        <f t="shared" si="85"/>
        <v>0</v>
      </c>
      <c r="AO273" s="76">
        <f t="shared" si="85"/>
        <v>0</v>
      </c>
      <c r="AP273" s="76">
        <f t="shared" si="85"/>
        <v>0</v>
      </c>
      <c r="AQ273" s="76">
        <f t="shared" si="85"/>
        <v>0</v>
      </c>
      <c r="AR273" s="76">
        <f t="shared" si="85"/>
        <v>0</v>
      </c>
      <c r="AS273" s="76">
        <f t="shared" si="85"/>
        <v>0</v>
      </c>
      <c r="AT273" s="76">
        <f t="shared" si="85"/>
        <v>0</v>
      </c>
      <c r="AU273" s="76">
        <f t="shared" si="85"/>
        <v>0</v>
      </c>
      <c r="AV273" s="76">
        <f t="shared" si="85"/>
        <v>0</v>
      </c>
      <c r="AW273" s="76">
        <f t="shared" si="85"/>
        <v>0</v>
      </c>
      <c r="AX273" s="76">
        <f t="shared" si="85"/>
        <v>0</v>
      </c>
      <c r="AY273" s="76">
        <f t="shared" si="85"/>
        <v>0</v>
      </c>
      <c r="AZ273" s="76">
        <f t="shared" si="85"/>
        <v>0</v>
      </c>
      <c r="BA273" s="76">
        <f t="shared" si="85"/>
        <v>0</v>
      </c>
      <c r="BB273" s="76">
        <f t="shared" si="85"/>
        <v>0</v>
      </c>
      <c r="BC273" s="76">
        <f t="shared" si="85"/>
        <v>0</v>
      </c>
      <c r="BD273" s="16"/>
      <c r="BT273" s="35"/>
    </row>
    <row r="274" spans="1:72" s="37" customFormat="1" ht="63" x14ac:dyDescent="0.3">
      <c r="A274" s="39" t="s">
        <v>289</v>
      </c>
      <c r="B274" s="40" t="s">
        <v>555</v>
      </c>
      <c r="C274" s="41" t="s">
        <v>556</v>
      </c>
      <c r="D274" s="78">
        <v>50.747008072349523</v>
      </c>
      <c r="E274" s="78">
        <v>0</v>
      </c>
      <c r="F274" s="78">
        <f>K274+P274+U274+Z274</f>
        <v>0</v>
      </c>
      <c r="G274" s="78">
        <f>L274+Q274+V274+AA274</f>
        <v>0</v>
      </c>
      <c r="H274" s="78">
        <f>M274+R274+W274+AB274</f>
        <v>0</v>
      </c>
      <c r="I274" s="78">
        <f>N274+S274+X274+AC274</f>
        <v>0</v>
      </c>
      <c r="J274" s="78">
        <v>0</v>
      </c>
      <c r="K274" s="78">
        <v>0</v>
      </c>
      <c r="L274" s="78">
        <v>0</v>
      </c>
      <c r="M274" s="78">
        <v>0</v>
      </c>
      <c r="N274" s="78">
        <v>0</v>
      </c>
      <c r="O274" s="78">
        <v>0</v>
      </c>
      <c r="P274" s="78">
        <v>0</v>
      </c>
      <c r="Q274" s="78">
        <v>0</v>
      </c>
      <c r="R274" s="78">
        <v>0</v>
      </c>
      <c r="S274" s="78">
        <v>0</v>
      </c>
      <c r="T274" s="78">
        <v>0</v>
      </c>
      <c r="U274" s="78">
        <v>0</v>
      </c>
      <c r="V274" s="78">
        <v>0</v>
      </c>
      <c r="W274" s="78">
        <v>0</v>
      </c>
      <c r="X274" s="78">
        <f t="shared" ref="X274:X276" si="86">T274-U274-V274-W274</f>
        <v>0</v>
      </c>
      <c r="Y274" s="78">
        <v>0</v>
      </c>
      <c r="Z274" s="78">
        <v>0</v>
      </c>
      <c r="AA274" s="78">
        <v>0</v>
      </c>
      <c r="AB274" s="78">
        <v>0</v>
      </c>
      <c r="AC274" s="78">
        <v>0</v>
      </c>
      <c r="AD274" s="78">
        <v>42.289173393624601</v>
      </c>
      <c r="AE274" s="78">
        <v>0</v>
      </c>
      <c r="AF274" s="78">
        <f>AK274+AP274+AU274+AZ274</f>
        <v>0</v>
      </c>
      <c r="AG274" s="78">
        <f>AL274+AQ274+AV274+BA274</f>
        <v>0</v>
      </c>
      <c r="AH274" s="78">
        <f>AM274+AR274+AW274+BB274</f>
        <v>0</v>
      </c>
      <c r="AI274" s="78">
        <f>AN274+AS274+AX274+BC274</f>
        <v>0</v>
      </c>
      <c r="AJ274" s="78">
        <v>0</v>
      </c>
      <c r="AK274" s="76">
        <v>0</v>
      </c>
      <c r="AL274" s="76">
        <v>0</v>
      </c>
      <c r="AM274" s="76">
        <v>0</v>
      </c>
      <c r="AN274" s="76">
        <v>0</v>
      </c>
      <c r="AO274" s="78">
        <v>0</v>
      </c>
      <c r="AP274" s="76">
        <v>0</v>
      </c>
      <c r="AQ274" s="76">
        <v>0</v>
      </c>
      <c r="AR274" s="76">
        <v>0</v>
      </c>
      <c r="AS274" s="76">
        <v>0</v>
      </c>
      <c r="AT274" s="78">
        <v>0</v>
      </c>
      <c r="AU274" s="76">
        <v>0</v>
      </c>
      <c r="AV274" s="76">
        <v>0</v>
      </c>
      <c r="AW274" s="76">
        <v>0</v>
      </c>
      <c r="AX274" s="76">
        <v>0</v>
      </c>
      <c r="AY274" s="78">
        <v>0</v>
      </c>
      <c r="AZ274" s="76">
        <v>0</v>
      </c>
      <c r="BA274" s="76">
        <v>0</v>
      </c>
      <c r="BB274" s="76">
        <v>0</v>
      </c>
      <c r="BC274" s="76">
        <v>0</v>
      </c>
      <c r="BD274" s="16"/>
      <c r="BT274" s="35"/>
    </row>
    <row r="275" spans="1:72" s="37" customFormat="1" ht="63" x14ac:dyDescent="0.3">
      <c r="A275" s="39" t="s">
        <v>289</v>
      </c>
      <c r="B275" s="40" t="s">
        <v>557</v>
      </c>
      <c r="C275" s="41" t="s">
        <v>558</v>
      </c>
      <c r="D275" s="78">
        <v>1.035751509041448</v>
      </c>
      <c r="E275" s="78">
        <v>0</v>
      </c>
      <c r="F275" s="78">
        <f t="shared" ref="F275:I276" si="87">K275+P275+U275+Z275</f>
        <v>0</v>
      </c>
      <c r="G275" s="78">
        <f t="shared" si="87"/>
        <v>0</v>
      </c>
      <c r="H275" s="78">
        <f t="shared" si="87"/>
        <v>0</v>
      </c>
      <c r="I275" s="78">
        <f t="shared" si="87"/>
        <v>0</v>
      </c>
      <c r="J275" s="78">
        <v>0</v>
      </c>
      <c r="K275" s="78">
        <v>0</v>
      </c>
      <c r="L275" s="78">
        <v>0</v>
      </c>
      <c r="M275" s="78">
        <v>0</v>
      </c>
      <c r="N275" s="78">
        <v>0</v>
      </c>
      <c r="O275" s="78">
        <v>0</v>
      </c>
      <c r="P275" s="78">
        <v>0</v>
      </c>
      <c r="Q275" s="78">
        <v>0</v>
      </c>
      <c r="R275" s="78">
        <v>0</v>
      </c>
      <c r="S275" s="78">
        <v>0</v>
      </c>
      <c r="T275" s="78">
        <v>0</v>
      </c>
      <c r="U275" s="78">
        <v>0</v>
      </c>
      <c r="V275" s="78">
        <v>0</v>
      </c>
      <c r="W275" s="78">
        <v>0</v>
      </c>
      <c r="X275" s="78">
        <f t="shared" si="86"/>
        <v>0</v>
      </c>
      <c r="Y275" s="78">
        <v>0</v>
      </c>
      <c r="Z275" s="78">
        <v>0</v>
      </c>
      <c r="AA275" s="78">
        <v>0</v>
      </c>
      <c r="AB275" s="78">
        <v>0</v>
      </c>
      <c r="AC275" s="78">
        <v>0</v>
      </c>
      <c r="AD275" s="78">
        <v>0.86312625753453998</v>
      </c>
      <c r="AE275" s="78">
        <v>0</v>
      </c>
      <c r="AF275" s="78">
        <f t="shared" ref="AF275:AI276" si="88">AK275+AP275+AU275+AZ275</f>
        <v>0</v>
      </c>
      <c r="AG275" s="78">
        <f t="shared" si="88"/>
        <v>0</v>
      </c>
      <c r="AH275" s="78">
        <f t="shared" si="88"/>
        <v>0</v>
      </c>
      <c r="AI275" s="78">
        <f t="shared" si="88"/>
        <v>0</v>
      </c>
      <c r="AJ275" s="78">
        <v>0</v>
      </c>
      <c r="AK275" s="76">
        <v>0</v>
      </c>
      <c r="AL275" s="76">
        <v>0</v>
      </c>
      <c r="AM275" s="76">
        <v>0</v>
      </c>
      <c r="AN275" s="76">
        <v>0</v>
      </c>
      <c r="AO275" s="78">
        <v>0</v>
      </c>
      <c r="AP275" s="76">
        <v>0</v>
      </c>
      <c r="AQ275" s="76">
        <v>0</v>
      </c>
      <c r="AR275" s="76">
        <v>0</v>
      </c>
      <c r="AS275" s="76">
        <v>0</v>
      </c>
      <c r="AT275" s="78">
        <v>0</v>
      </c>
      <c r="AU275" s="76">
        <v>0</v>
      </c>
      <c r="AV275" s="76">
        <v>0</v>
      </c>
      <c r="AW275" s="76">
        <v>0</v>
      </c>
      <c r="AX275" s="76">
        <v>0</v>
      </c>
      <c r="AY275" s="78">
        <v>0</v>
      </c>
      <c r="AZ275" s="76">
        <v>0</v>
      </c>
      <c r="BA275" s="76">
        <v>0</v>
      </c>
      <c r="BB275" s="76">
        <v>0</v>
      </c>
      <c r="BC275" s="76">
        <v>0</v>
      </c>
      <c r="BD275" s="16"/>
      <c r="BT275" s="35"/>
    </row>
    <row r="276" spans="1:72" s="37" customFormat="1" ht="63" x14ac:dyDescent="0.3">
      <c r="A276" s="39" t="s">
        <v>289</v>
      </c>
      <c r="B276" s="40" t="s">
        <v>559</v>
      </c>
      <c r="C276" s="41" t="s">
        <v>560</v>
      </c>
      <c r="D276" s="78">
        <v>3.3048425007555262</v>
      </c>
      <c r="E276" s="78">
        <v>0</v>
      </c>
      <c r="F276" s="78">
        <f t="shared" si="87"/>
        <v>0</v>
      </c>
      <c r="G276" s="78">
        <f t="shared" si="87"/>
        <v>0</v>
      </c>
      <c r="H276" s="78">
        <f t="shared" si="87"/>
        <v>0</v>
      </c>
      <c r="I276" s="78">
        <f t="shared" si="87"/>
        <v>0</v>
      </c>
      <c r="J276" s="78">
        <v>0</v>
      </c>
      <c r="K276" s="78">
        <v>0</v>
      </c>
      <c r="L276" s="78">
        <v>0</v>
      </c>
      <c r="M276" s="78">
        <v>0</v>
      </c>
      <c r="N276" s="78">
        <v>0</v>
      </c>
      <c r="O276" s="78">
        <v>0</v>
      </c>
      <c r="P276" s="78">
        <v>0</v>
      </c>
      <c r="Q276" s="78">
        <v>0</v>
      </c>
      <c r="R276" s="78">
        <v>0</v>
      </c>
      <c r="S276" s="78">
        <v>0</v>
      </c>
      <c r="T276" s="78">
        <v>0</v>
      </c>
      <c r="U276" s="78">
        <v>0</v>
      </c>
      <c r="V276" s="78">
        <v>0</v>
      </c>
      <c r="W276" s="78">
        <v>0</v>
      </c>
      <c r="X276" s="78">
        <f t="shared" si="86"/>
        <v>0</v>
      </c>
      <c r="Y276" s="78">
        <v>0</v>
      </c>
      <c r="Z276" s="78">
        <v>0</v>
      </c>
      <c r="AA276" s="78">
        <v>0</v>
      </c>
      <c r="AB276" s="78">
        <v>0</v>
      </c>
      <c r="AC276" s="78">
        <v>0</v>
      </c>
      <c r="AD276" s="78">
        <v>2.7540354172962718</v>
      </c>
      <c r="AE276" s="78">
        <v>0</v>
      </c>
      <c r="AF276" s="78">
        <f t="shared" si="88"/>
        <v>0</v>
      </c>
      <c r="AG276" s="78">
        <f t="shared" si="88"/>
        <v>0</v>
      </c>
      <c r="AH276" s="78">
        <f t="shared" si="88"/>
        <v>0</v>
      </c>
      <c r="AI276" s="78">
        <f t="shared" si="88"/>
        <v>0</v>
      </c>
      <c r="AJ276" s="78">
        <v>0</v>
      </c>
      <c r="AK276" s="76">
        <v>0</v>
      </c>
      <c r="AL276" s="76">
        <v>0</v>
      </c>
      <c r="AM276" s="76">
        <v>0</v>
      </c>
      <c r="AN276" s="76">
        <v>0</v>
      </c>
      <c r="AO276" s="78">
        <v>0</v>
      </c>
      <c r="AP276" s="76">
        <v>0</v>
      </c>
      <c r="AQ276" s="76">
        <v>0</v>
      </c>
      <c r="AR276" s="76">
        <v>0</v>
      </c>
      <c r="AS276" s="76">
        <v>0</v>
      </c>
      <c r="AT276" s="78">
        <v>0</v>
      </c>
      <c r="AU276" s="76">
        <v>0</v>
      </c>
      <c r="AV276" s="76">
        <v>0</v>
      </c>
      <c r="AW276" s="76">
        <v>0</v>
      </c>
      <c r="AX276" s="76">
        <v>0</v>
      </c>
      <c r="AY276" s="78">
        <v>0</v>
      </c>
      <c r="AZ276" s="76">
        <v>0</v>
      </c>
      <c r="BA276" s="76">
        <v>0</v>
      </c>
      <c r="BB276" s="76">
        <v>0</v>
      </c>
      <c r="BC276" s="76">
        <v>0</v>
      </c>
      <c r="BD276" s="16"/>
      <c r="BT276" s="35"/>
    </row>
    <row r="277" spans="1:72" s="37" customFormat="1" ht="18.75" x14ac:dyDescent="0.3">
      <c r="A277" s="39" t="s">
        <v>290</v>
      </c>
      <c r="B277" s="40" t="s">
        <v>291</v>
      </c>
      <c r="C277" s="41" t="s">
        <v>74</v>
      </c>
      <c r="D277" s="78">
        <v>0</v>
      </c>
      <c r="E277" s="78">
        <v>0</v>
      </c>
      <c r="F277" s="78">
        <v>0</v>
      </c>
      <c r="G277" s="78">
        <v>0</v>
      </c>
      <c r="H277" s="78">
        <v>0</v>
      </c>
      <c r="I277" s="78">
        <v>0</v>
      </c>
      <c r="J277" s="78">
        <v>0</v>
      </c>
      <c r="K277" s="78">
        <v>0</v>
      </c>
      <c r="L277" s="78">
        <v>0</v>
      </c>
      <c r="M277" s="78">
        <v>0</v>
      </c>
      <c r="N277" s="78">
        <v>0</v>
      </c>
      <c r="O277" s="78">
        <v>0</v>
      </c>
      <c r="P277" s="78">
        <v>0</v>
      </c>
      <c r="Q277" s="78">
        <v>0</v>
      </c>
      <c r="R277" s="78">
        <v>0</v>
      </c>
      <c r="S277" s="78">
        <v>0</v>
      </c>
      <c r="T277" s="78">
        <v>0</v>
      </c>
      <c r="U277" s="78">
        <v>0</v>
      </c>
      <c r="V277" s="78">
        <v>0</v>
      </c>
      <c r="W277" s="78">
        <v>0</v>
      </c>
      <c r="X277" s="78">
        <v>0</v>
      </c>
      <c r="Y277" s="78">
        <v>0</v>
      </c>
      <c r="Z277" s="78">
        <v>0</v>
      </c>
      <c r="AA277" s="78">
        <v>0</v>
      </c>
      <c r="AB277" s="78">
        <v>0</v>
      </c>
      <c r="AC277" s="78">
        <v>0</v>
      </c>
      <c r="AD277" s="78">
        <v>0</v>
      </c>
      <c r="AE277" s="78">
        <v>0</v>
      </c>
      <c r="AF277" s="78">
        <v>0</v>
      </c>
      <c r="AG277" s="78">
        <v>0</v>
      </c>
      <c r="AH277" s="78">
        <v>0</v>
      </c>
      <c r="AI277" s="78">
        <v>0</v>
      </c>
      <c r="AJ277" s="78">
        <v>0</v>
      </c>
      <c r="AK277" s="78">
        <v>0</v>
      </c>
      <c r="AL277" s="78">
        <v>0</v>
      </c>
      <c r="AM277" s="78">
        <v>0</v>
      </c>
      <c r="AN277" s="78">
        <v>0</v>
      </c>
      <c r="AO277" s="78">
        <v>0</v>
      </c>
      <c r="AP277" s="78">
        <v>0</v>
      </c>
      <c r="AQ277" s="78">
        <v>0</v>
      </c>
      <c r="AR277" s="78">
        <v>0</v>
      </c>
      <c r="AS277" s="78">
        <v>0</v>
      </c>
      <c r="AT277" s="78">
        <v>0</v>
      </c>
      <c r="AU277" s="78">
        <v>0</v>
      </c>
      <c r="AV277" s="78">
        <v>0</v>
      </c>
      <c r="AW277" s="78">
        <v>0</v>
      </c>
      <c r="AX277" s="78">
        <v>0</v>
      </c>
      <c r="AY277" s="78">
        <v>0</v>
      </c>
      <c r="AZ277" s="78">
        <v>0</v>
      </c>
      <c r="BA277" s="78">
        <v>0</v>
      </c>
      <c r="BB277" s="78">
        <v>0</v>
      </c>
      <c r="BC277" s="78">
        <v>0</v>
      </c>
      <c r="BD277" s="16"/>
      <c r="BT277" s="35"/>
    </row>
    <row r="278" spans="1:72" ht="18.75" x14ac:dyDescent="0.3">
      <c r="A278" s="42"/>
      <c r="B278" s="42"/>
      <c r="C278" s="42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0"/>
      <c r="AD278" s="80"/>
      <c r="AE278" s="80"/>
      <c r="AF278" s="80"/>
      <c r="AG278" s="80"/>
      <c r="AH278" s="80"/>
      <c r="AI278" s="80"/>
      <c r="AJ278" s="80"/>
      <c r="AK278" s="80"/>
      <c r="AL278" s="80"/>
      <c r="AM278" s="80"/>
      <c r="AN278" s="80"/>
      <c r="AO278" s="80"/>
      <c r="AP278" s="80"/>
      <c r="AQ278" s="80"/>
      <c r="AR278" s="80"/>
      <c r="AS278" s="80"/>
      <c r="AT278" s="80"/>
      <c r="AU278" s="80"/>
      <c r="AV278" s="80"/>
      <c r="AW278" s="80"/>
      <c r="AX278" s="80"/>
      <c r="AY278" s="80"/>
      <c r="AZ278" s="80"/>
      <c r="BA278" s="80"/>
      <c r="BB278" s="80"/>
      <c r="BC278" s="80"/>
      <c r="BD278" s="36"/>
      <c r="BT278" s="43"/>
    </row>
    <row r="279" spans="1:72" ht="18.75" x14ac:dyDescent="0.3">
      <c r="A279" s="44" t="s">
        <v>292</v>
      </c>
      <c r="B279" s="44"/>
      <c r="C279" s="45"/>
      <c r="D279" s="45"/>
      <c r="E279" s="46"/>
      <c r="F279" s="46"/>
      <c r="G279" s="46"/>
      <c r="H279" s="46"/>
      <c r="I279" s="46"/>
      <c r="J279" s="45"/>
      <c r="K279" s="42"/>
      <c r="L279" s="42"/>
      <c r="M279" s="42"/>
      <c r="N279" s="42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  <c r="AH279" s="46"/>
      <c r="AI279" s="46"/>
      <c r="AJ279" s="46"/>
      <c r="AK279" s="46"/>
      <c r="AL279" s="46"/>
      <c r="AM279" s="46"/>
      <c r="AN279" s="46"/>
      <c r="AO279" s="46"/>
      <c r="AP279" s="46"/>
      <c r="AQ279" s="46"/>
      <c r="AR279" s="46"/>
      <c r="AS279" s="46"/>
      <c r="AT279" s="46"/>
      <c r="AU279" s="46"/>
      <c r="AV279" s="46"/>
      <c r="AW279" s="46"/>
      <c r="AX279" s="46"/>
      <c r="AY279" s="46"/>
      <c r="AZ279" s="46"/>
      <c r="BA279" s="46"/>
      <c r="BB279" s="46"/>
      <c r="BC279" s="46"/>
      <c r="BD279" s="36"/>
      <c r="BT279" s="43"/>
    </row>
    <row r="280" spans="1:72" ht="18.75" x14ac:dyDescent="0.3">
      <c r="A280" s="42"/>
      <c r="B280" s="42" t="s">
        <v>293</v>
      </c>
      <c r="C280" s="42"/>
      <c r="D280" s="42"/>
      <c r="E280" s="46"/>
      <c r="F280" s="46"/>
      <c r="G280" s="46"/>
      <c r="H280" s="46"/>
      <c r="I280" s="46"/>
      <c r="J280" s="42"/>
      <c r="K280" s="42"/>
      <c r="L280" s="42"/>
      <c r="M280" s="42"/>
      <c r="N280" s="42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  <c r="AE280" s="46"/>
      <c r="AF280" s="46"/>
      <c r="AG280" s="46"/>
      <c r="AH280" s="46"/>
      <c r="AI280" s="46"/>
      <c r="AJ280" s="46"/>
      <c r="AK280" s="46"/>
      <c r="AL280" s="46"/>
      <c r="AM280" s="46"/>
      <c r="AN280" s="46"/>
      <c r="AO280" s="46"/>
      <c r="AP280" s="46"/>
      <c r="AQ280" s="46"/>
      <c r="AR280" s="46"/>
      <c r="AS280" s="46"/>
      <c r="AT280" s="46"/>
      <c r="AU280" s="46"/>
      <c r="AV280" s="46"/>
      <c r="AW280" s="46"/>
      <c r="AX280" s="46"/>
      <c r="AY280" s="46"/>
      <c r="AZ280" s="46"/>
      <c r="BA280" s="46"/>
      <c r="BB280" s="46"/>
      <c r="BC280" s="46"/>
      <c r="BD280" s="36"/>
      <c r="BT280" s="43"/>
    </row>
    <row r="281" spans="1:72" x14ac:dyDescent="0.25">
      <c r="A281" s="42"/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</row>
    <row r="282" spans="1:72" x14ac:dyDescent="0.25">
      <c r="A282" s="46"/>
      <c r="B282" s="47" t="s">
        <v>294</v>
      </c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  <c r="AC282" s="47"/>
      <c r="AD282" s="47"/>
      <c r="AE282" s="46"/>
      <c r="AF282" s="46"/>
      <c r="AG282" s="46"/>
      <c r="AH282" s="46"/>
      <c r="AI282" s="46"/>
      <c r="AJ282" s="46"/>
      <c r="AK282" s="46"/>
      <c r="AL282" s="46"/>
      <c r="AM282" s="46"/>
      <c r="AN282" s="46"/>
      <c r="AO282" s="46"/>
      <c r="AP282" s="46"/>
      <c r="AQ282" s="46"/>
      <c r="AR282" s="46"/>
      <c r="AS282" s="46"/>
      <c r="AT282" s="46"/>
      <c r="AU282" s="46"/>
      <c r="AV282" s="46"/>
      <c r="AW282" s="46"/>
      <c r="AX282" s="46"/>
      <c r="AY282" s="46"/>
      <c r="AZ282" s="46"/>
      <c r="BA282" s="46"/>
      <c r="BB282" s="46"/>
      <c r="BC282" s="46"/>
    </row>
    <row r="283" spans="1:72" x14ac:dyDescent="0.25">
      <c r="A283" s="46"/>
      <c r="B283" s="46" t="s">
        <v>295</v>
      </c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</row>
    <row r="284" spans="1:72" x14ac:dyDescent="0.25">
      <c r="A284" s="46"/>
      <c r="B284" s="42"/>
      <c r="C284" s="42"/>
      <c r="D284" s="42"/>
      <c r="E284" s="46"/>
      <c r="F284" s="46"/>
      <c r="G284" s="46"/>
      <c r="H284" s="46"/>
      <c r="I284" s="46"/>
      <c r="J284" s="42"/>
      <c r="K284" s="42"/>
      <c r="L284" s="42"/>
      <c r="M284" s="42"/>
      <c r="N284" s="42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  <c r="AG284" s="46"/>
      <c r="AH284" s="46"/>
      <c r="AI284" s="46"/>
      <c r="AJ284" s="46"/>
      <c r="AK284" s="46"/>
      <c r="AL284" s="46"/>
      <c r="AM284" s="46"/>
      <c r="AN284" s="46"/>
      <c r="AO284" s="46"/>
      <c r="AP284" s="46"/>
      <c r="AQ284" s="46"/>
      <c r="AR284" s="46"/>
      <c r="AS284" s="46"/>
      <c r="AT284" s="46"/>
      <c r="AU284" s="46"/>
      <c r="AV284" s="46"/>
      <c r="AW284" s="46"/>
      <c r="AX284" s="46"/>
      <c r="AY284" s="46"/>
      <c r="AZ284" s="46"/>
      <c r="BA284" s="46"/>
      <c r="BB284" s="46"/>
      <c r="BC284" s="46"/>
    </row>
    <row r="285" spans="1:72" x14ac:dyDescent="0.25">
      <c r="A285" s="48"/>
      <c r="B285" s="49"/>
      <c r="C285" s="49"/>
      <c r="D285" s="49"/>
      <c r="E285" s="49"/>
      <c r="F285" s="49"/>
      <c r="G285" s="49"/>
      <c r="H285" s="49"/>
    </row>
    <row r="286" spans="1:72" ht="23.25" x14ac:dyDescent="0.25">
      <c r="A286" s="48"/>
      <c r="B286" s="50"/>
      <c r="C286" s="50"/>
      <c r="D286" s="50"/>
      <c r="E286" s="51"/>
      <c r="F286" s="52"/>
      <c r="G286" s="51"/>
      <c r="H286" s="51"/>
      <c r="I286" s="51"/>
      <c r="J286" s="51"/>
      <c r="K286" s="51"/>
      <c r="L286" s="51"/>
      <c r="M286" s="51"/>
      <c r="N286" s="51"/>
      <c r="O286" s="51"/>
      <c r="P286" s="52"/>
      <c r="Q286" s="51"/>
      <c r="R286" s="51"/>
      <c r="S286" s="51"/>
      <c r="T286" s="51"/>
      <c r="U286" s="52"/>
      <c r="V286" s="51"/>
      <c r="W286" s="51"/>
      <c r="X286" s="51"/>
      <c r="Y286" s="51"/>
      <c r="Z286" s="52"/>
      <c r="AA286" s="51"/>
      <c r="AB286" s="51"/>
      <c r="AC286" s="51"/>
    </row>
    <row r="287" spans="1:72" x14ac:dyDescent="0.25">
      <c r="A287" s="48"/>
      <c r="F287" s="53"/>
      <c r="P287" s="53"/>
      <c r="U287" s="53"/>
      <c r="Z287" s="53"/>
    </row>
    <row r="288" spans="1:72" x14ac:dyDescent="0.25">
      <c r="A288" s="48"/>
      <c r="F288" s="53"/>
      <c r="P288" s="53"/>
      <c r="U288" s="53"/>
      <c r="Z288" s="53"/>
    </row>
    <row r="289" spans="4:52" ht="23.25" x14ac:dyDescent="0.35">
      <c r="D289" s="54"/>
      <c r="E289" s="51"/>
      <c r="F289" s="52"/>
      <c r="G289" s="51"/>
      <c r="H289" s="51"/>
      <c r="I289" s="51"/>
      <c r="J289" s="54"/>
      <c r="K289" s="52"/>
      <c r="L289" s="55"/>
      <c r="M289" s="52"/>
      <c r="O289" s="51"/>
      <c r="P289" s="52"/>
      <c r="R289" s="51"/>
      <c r="S289" s="51"/>
      <c r="T289" s="56"/>
      <c r="U289" s="52"/>
      <c r="V289" s="51"/>
      <c r="W289" s="51"/>
      <c r="X289" s="51"/>
      <c r="Y289" s="51"/>
      <c r="Z289" s="52"/>
      <c r="AA289" s="51"/>
      <c r="AB289" s="51"/>
      <c r="AC289" s="51"/>
      <c r="AD289" s="57"/>
      <c r="AE289" s="57"/>
      <c r="AF289" s="57"/>
      <c r="AJ289" s="57"/>
      <c r="AK289" s="57"/>
      <c r="AO289" s="57"/>
      <c r="AP289" s="57"/>
      <c r="AT289" s="57"/>
      <c r="AU289" s="57"/>
      <c r="AY289" s="57"/>
      <c r="AZ289" s="57"/>
    </row>
    <row r="290" spans="4:52" ht="23.25" x14ac:dyDescent="0.25">
      <c r="Q290" s="52"/>
    </row>
    <row r="291" spans="4:52" x14ac:dyDescent="0.25">
      <c r="J291" s="35"/>
    </row>
    <row r="292" spans="4:52" x14ac:dyDescent="0.25">
      <c r="Q292" s="35"/>
    </row>
    <row r="293" spans="4:52" x14ac:dyDescent="0.25">
      <c r="J293" s="35"/>
      <c r="P293" s="29"/>
      <c r="T293" s="58"/>
      <c r="V293" s="58"/>
    </row>
    <row r="295" spans="4:52" x14ac:dyDescent="0.25">
      <c r="Q295" s="35"/>
    </row>
  </sheetData>
  <mergeCells count="32">
    <mergeCell ref="A279:B279"/>
    <mergeCell ref="B282:AD282"/>
    <mergeCell ref="B285:H285"/>
    <mergeCell ref="B286:D286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2023-02-13T08:12:35Z</dcterms:created>
  <dcterms:modified xsi:type="dcterms:W3CDTF">2023-02-13T08:13:37Z</dcterms:modified>
</cp:coreProperties>
</file>