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7квЭт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'17квЭт'!$A$25:$BC$311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'17квЭт'!$A$48:$BC$212</definedName>
    <definedName name="Z_02F617A7_AC90_4FC1_8EBD_0119B58FDA4E_.wvu.FilterData" localSheetId="0" hidden="1">'17квЭт'!$A$24:$CS$212</definedName>
    <definedName name="Z_072137E3_9A31_40C6_B2F8_9E0682CF001C_.wvu.FilterData" localSheetId="0" hidden="1">'17квЭт'!$A$48:$BC$306</definedName>
    <definedName name="Z_087625E1_6442_4CFE_9ADB_7A5E7D20F421_.wvu.FilterData" localSheetId="0" hidden="1">'17квЭт'!$A$48:$AD$306</definedName>
    <definedName name="Z_1AD847B3_D1E0_44CD_AF15_91B849865305_.wvu.FilterData" localSheetId="0" hidden="1">'17квЭт'!$A$23:$CS$212</definedName>
    <definedName name="Z_2823C9D0_EDF7_44D5_BF70_FDDE347D4F0E_.wvu.FilterData" localSheetId="0" hidden="1">'17квЭт'!$A$24:$CS$212</definedName>
    <definedName name="Z_2B944529_4431_4AE3_A585_21D645644E2B_.wvu.FilterData" localSheetId="0" hidden="1">'17квЭт'!$A$24:$CS$303</definedName>
    <definedName name="Z_2DB1AFA1_9EED_47A4_81DD_AA83ACAA5BC0_.wvu.FilterData" localSheetId="0" hidden="1">'17квЭт'!$A$24:$CS$212</definedName>
    <definedName name="Z_2E4718AB_D46C_466F_9118_23B770501C6C_.wvu.FilterData" localSheetId="0" hidden="1">'17квЭт'!$A$24:$CS$303</definedName>
    <definedName name="Z_33343788_544D_4423_8FF3_EF749714CEB9_.wvu.FilterData" localSheetId="0" hidden="1">'17квЭт'!$A$24:$CS$212</definedName>
    <definedName name="Z_35E5254D_33D2_4F9E_A1A3_D8A4A840691E_.wvu.FilterData" localSheetId="0" hidden="1">'17квЭт'!$A$48:$AD$306</definedName>
    <definedName name="Z_3A06BBD0_81FF_44D2_9B0D_78E790C5E538_.wvu.FilterData" localSheetId="0" hidden="1">'17квЭт'!$A$48:$BC$212</definedName>
    <definedName name="Z_3CFED653_3FF8_4525_901F_5C4FEBAD0CAD_.wvu.FilterData" localSheetId="0" hidden="1">'17квЭт'!$A$24:$CS$212</definedName>
    <definedName name="Z_3E704B2B_2057_4AAE_87C3_E767D1ECBD4F_.wvu.FilterData" localSheetId="0" hidden="1">'17квЭт'!$A$24:$CS$303</definedName>
    <definedName name="Z_40AF2882_EE60_4760_BBBA_B54B2DAF72F9_.wvu.FilterData" localSheetId="0" hidden="1">'17квЭт'!$A$48:$AD$309</definedName>
    <definedName name="Z_41F93F62_A402_4147_9873_09CD3B23B08F_.wvu.FilterData" localSheetId="0" hidden="1">'17квЭт'!$A$48:$BC$212</definedName>
    <definedName name="Z_434B79F9_CE67_44DF_BBA0_0AA985688936_.wvu.FilterData" localSheetId="0" hidden="1">'17квЭт'!$A$24:$CS$303</definedName>
    <definedName name="Z_4540E8E9_6871_4C85_9E6A_95C4A28A8744_.wvu.FilterData" localSheetId="0" hidden="1">'17квЭт'!$A$24:$CS$212</definedName>
    <definedName name="Z_456B260A_4433_4764_B08B_5A07673D1E6C_.wvu.FilterData" localSheetId="0" hidden="1">'17квЭт'!$A$48:$AD$309</definedName>
    <definedName name="Z_45A33C6B_22FE_4D73_8747_E651D8D2E196_.wvu.FilterData" localSheetId="0" hidden="1">'17квЭт'!$A$24:$CS$303</definedName>
    <definedName name="Z_48A60FB0_9A73_41A3_99DB_17520660C91A_.wvu.FilterData" localSheetId="0" hidden="1">'17квЭт'!$A$24:$CS$303</definedName>
    <definedName name="Z_4B3A00AF_787E_4B8F_B5D3_BAD465B8CDA9_.wvu.FilterData" localSheetId="0" hidden="1">'17квЭт'!$A$24:$CS$303</definedName>
    <definedName name="Z_50DC79DA_283A_432F_94F4_E13227EBE3F9_.wvu.FilterData" localSheetId="0" hidden="1">'17квЭт'!$A$24:$CS$303</definedName>
    <definedName name="Z_52298989_4E9D_46B0_9737_236DEA1DD466_.wvu.FilterData" localSheetId="0" hidden="1">'17квЭт'!$A$48:$BC$212</definedName>
    <definedName name="Z_5594FD29_FABD_49E6_9D64_2B8E5C5B7EE9_.wvu.FilterData" localSheetId="0" hidden="1">'17квЭт'!$A$24:$CS$303</definedName>
    <definedName name="Z_5DB20B66_A204_4534_9D3A_54EDA260AF22_.wvu.FilterData" localSheetId="0" hidden="1">'17квЭт'!$A$23:$CS$212</definedName>
    <definedName name="Z_5F2A370E_836A_4992_942B_22CE95057883_.wvu.FilterData" localSheetId="0" hidden="1">'17квЭт'!$A$48:$AD$309</definedName>
    <definedName name="Z_5F39CD15_C553_4CF0_940C_0295EF87970E_.wvu.FilterData" localSheetId="0" hidden="1">'17квЭт'!$A$48:$BC$212</definedName>
    <definedName name="Z_638697C3_FF78_4B65_B9E8_EA2C7C52D3B4_.wvu.FilterData" localSheetId="0" hidden="1">'17квЭт'!$A$48:$BC$310</definedName>
    <definedName name="Z_65E366B1_FB4C_47A2_865E_678A6987F520_.wvu.FilterData" localSheetId="0" hidden="1">'17квЭт'!$A$23:$CS$212</definedName>
    <definedName name="Z_66B9BBC6_1CF1_44FB_8291_1EEE67980E16_.wvu.FilterData" localSheetId="0" hidden="1">'17квЭт'!$A$24:$CS$303</definedName>
    <definedName name="Z_68608AB4_99AC_4E4C_A27D_0DD29BE6EC94_.wvu.FilterData" localSheetId="0" hidden="1">'17квЭт'!$A$48:$BC$212</definedName>
    <definedName name="Z_68608AB4_99AC_4E4C_A27D_0DD29BE6EC94_.wvu.PrintArea" localSheetId="0" hidden="1">'17квЭт'!$A$1:$AD$311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'17квЭт'!$A$24:$CS$303</definedName>
    <definedName name="Z_69F84AEB_D434_4826_9031_E2FE77609955_.wvu.FilterData" localSheetId="0" hidden="1">'17квЭт'!$A$24:$CS$212</definedName>
    <definedName name="Z_701EE1CC_A56A_423E_AACE_06DE4D3E68E3_.wvu.FilterData" localSheetId="0" hidden="1">'17квЭт'!$A$22:$BF$212</definedName>
    <definedName name="Z_74CE0FEA_305F_4C35_BF60_A17DA60785C5_.wvu.FilterData" localSheetId="0" hidden="1">'17квЭт'!$A$48:$BC$212</definedName>
    <definedName name="Z_74CE0FEA_305F_4C35_BF60_A17DA60785C5_.wvu.PrintArea" localSheetId="0" hidden="1">'17квЭт'!$A$1:$AD$311</definedName>
    <definedName name="Z_74CE0FEA_305F_4C35_BF60_A17DA60785C5_.wvu.PrintTitles" localSheetId="0" hidden="1">'17квЭт'!$20:$22</definedName>
    <definedName name="Z_7A5C0ADA_811C_434A_9B3E_CBAB5F597987_.wvu.FilterData" localSheetId="0" hidden="1">'17квЭт'!$A$48:$AD$306</definedName>
    <definedName name="Z_7AD1BA64_6AFD_4899_9ECC_1D53F8BAA4C3_.wvu.FilterData" localSheetId="0" hidden="1">'17квЭт'!$A$22:$BF$212</definedName>
    <definedName name="Z_7B6172AB_6785_4B57_AFC7_0975F3FF31AB_.wvu.FilterData" localSheetId="0" hidden="1">'17квЭт'!$A$22:$BF$212</definedName>
    <definedName name="Z_7DEB5728_2FB9_407E_AD51_935C096482A6_.wvu.FilterData" localSheetId="0" hidden="1">'17квЭт'!$A$23:$CS$212</definedName>
    <definedName name="Z_7E305599_5569_4C72_8EEF_755C87DD4A78_.wvu.FilterData" localSheetId="0" hidden="1">'17квЭт'!$A$48:$BC$212</definedName>
    <definedName name="Z_802102DC_FBE0_4A84_A4E5_B623C4572B73_.wvu.FilterData" localSheetId="0" hidden="1">'17квЭт'!$A$24:$CS$212</definedName>
    <definedName name="Z_8057ED42_2C94_46D3_B926_5EFD6F7A79E4_.wvu.FilterData" localSheetId="0" hidden="1">'17квЭт'!$A$48:$AD$316</definedName>
    <definedName name="Z_820094C5_DAA8_4474_BC53_FB4D571F5CE8_.wvu.FilterData" localSheetId="0" hidden="1">'17квЭт'!$A$23:$CS$212</definedName>
    <definedName name="Z_82FE6FC8_CA67_4A4B_AF05_E7C978721CCD_.wvu.FilterData" localSheetId="0" hidden="1">'17квЭт'!$A$48:$AD$306</definedName>
    <definedName name="Z_86ABB103_B007_4CE7_BE9F_F4EED57FA42A_.wvu.FilterData" localSheetId="0" hidden="1">'17квЭт'!$A$25:$BC$311</definedName>
    <definedName name="Z_880704C7_F409_41C4_8E00_6A41EAC6D809_.wvu.FilterData" localSheetId="0" hidden="1">'17квЭт'!$A$48:$AD$309</definedName>
    <definedName name="Z_8C53737F_338E_4235_BF3A_ADE6C3FB2824_.wvu.FilterData" localSheetId="0" hidden="1">'17квЭт'!$A$24:$CS$303</definedName>
    <definedName name="Z_8EED645F_B15C_4B5B_B616_7C2C2758BFED_.wvu.FilterData" localSheetId="0" hidden="1">'17квЭт'!$A$48:$BC$212</definedName>
    <definedName name="Z_8F1D26EC_2A17_448C_B03E_3E3FACB015C6_.wvu.FilterData" localSheetId="0" hidden="1">'17квЭт'!$A$23:$CS$212</definedName>
    <definedName name="Z_8F60B858_F6CB_493A_8F80_44A2D25571BD_.wvu.FilterData" localSheetId="0" hidden="1">'17квЭт'!$A$48:$AD$306</definedName>
    <definedName name="Z_90F446D3_8F17_4085_80BE_278C9FB5921D_.wvu.FilterData" localSheetId="0" hidden="1">'17квЭт'!$A$48:$AD$309</definedName>
    <definedName name="Z_91515713_F106_4382_8189_86D702C61567_.wvu.FilterData" localSheetId="0" hidden="1">'17квЭт'!$A$48:$AD$309</definedName>
    <definedName name="Z_91515713_F106_4382_8189_86D702C61567_.wvu.PrintArea" localSheetId="0" hidden="1">'17квЭт'!$A$1:$BC$306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'17квЭт'!$A$48:$AD$306</definedName>
    <definedName name="Z_94983D4F_BC09_4FB8_9254_5FEAF9C07D4E_.wvu.FilterData" localSheetId="0" hidden="1">'17квЭт'!$A$48:$BC$212</definedName>
    <definedName name="Z_96C5C045_D63B_488E_AAF1_E51F06B8E6A1_.wvu.FilterData" localSheetId="0" hidden="1">'17квЭт'!$A$22:$BF$212</definedName>
    <definedName name="Z_97A96CCC_FE99_437D_B8D6_12A96FD7E5E0_.wvu.FilterData" localSheetId="0" hidden="1">'17квЭт'!$A$24:$CS$303</definedName>
    <definedName name="Z_9BFAA538_72DD_43E9_A82E_6B9195BF5E8B_.wvu.FilterData" localSheetId="0" hidden="1">'17квЭт'!$A$48:$BC$212</definedName>
    <definedName name="Z_A0625A49_B5CC_4C7C_86D3_71B0006EE089_.wvu.FilterData" localSheetId="0" hidden="1">'17квЭт'!$A$48:$BC$212</definedName>
    <definedName name="Z_A15C0F21_5131_41E0_AFE4_42812F6B0841_.wvu.Cols" localSheetId="0" hidden="1">'17квЭт'!#REF!</definedName>
    <definedName name="Z_A15C0F21_5131_41E0_AFE4_42812F6B0841_.wvu.FilterData" localSheetId="0" hidden="1">'17квЭт'!$A$23:$CS$212</definedName>
    <definedName name="Z_A26238BE_7791_46AE_8DC7_FDB913DC2957_.wvu.FilterData" localSheetId="0" hidden="1">'17квЭт'!$A$24:$CS$212</definedName>
    <definedName name="Z_A36DA4C0_9581_4E59_95FC_3E8FC0901F8C_.wvu.FilterData" localSheetId="0" hidden="1">'17квЭт'!$A$48:$AD$309</definedName>
    <definedName name="Z_A6016254_B165_4134_8764_5CABD680509E_.wvu.FilterData" localSheetId="0" hidden="1">'17квЭт'!$A$24:$CS$303</definedName>
    <definedName name="Z_AE2C406F_830C_41FE_82C0_CDCE81A8A47A_.wvu.FilterData" localSheetId="0" hidden="1">'17квЭт'!$A$23:$CS$212</definedName>
    <definedName name="Z_B1410170_FFF1_467C_BB63_B2D522468B3C_.wvu.FilterData" localSheetId="0" hidden="1">'17квЭт'!$A$48:$AD$309</definedName>
    <definedName name="Z_B721863F_DC16_4801_BB9F_5D048E10B4E5_.wvu.FilterData" localSheetId="0" hidden="1">'17квЭт'!$A$24:$CS$212</definedName>
    <definedName name="Z_B81CE5DD_59C7_4219_9F64_9F23059D6732_.wvu.FilterData" localSheetId="0" hidden="1">'17квЭт'!$A$25:$BC$311</definedName>
    <definedName name="Z_BFFE2A37_2C1B_436E_B89F_7510F15CEFB6_.wvu.FilterData" localSheetId="0" hidden="1">'17квЭт'!$A$48:$AD$309</definedName>
    <definedName name="Z_C4035866_E753_4E74_BD98_B610EDCCE194_.wvu.FilterData" localSheetId="0" hidden="1">'17квЭт'!$A$24:$CS$303</definedName>
    <definedName name="Z_C56516DB_2D23_4F57_A7B7_780EC83803F8_.wvu.FilterData" localSheetId="0" hidden="1">'17квЭт'!$A$23:$CS$212</definedName>
    <definedName name="Z_C676504B_35FD_4DBE_B657_AE4202CDC300_.wvu.FilterData" localSheetId="0" hidden="1">'17квЭт'!$A$48:$AD$309</definedName>
    <definedName name="Z_C676504B_35FD_4DBE_B657_AE4202CDC300_.wvu.PrintArea" localSheetId="0" hidden="1">'17квЭт'!$A$1:$AD$306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'17квЭт'!$A$48:$AD$309</definedName>
    <definedName name="Z_CA912544_600C_426B_BFA4_6EC63FF2288D_.wvu.FilterData" localSheetId="0" hidden="1">'17квЭт'!$A$48:$BC$212</definedName>
    <definedName name="Z_CBCE1805_078A_40E0_B01A_2A86DFDA611F_.wvu.FilterData" localSheetId="0" hidden="1">'17квЭт'!$A$48:$AD$309</definedName>
    <definedName name="Z_D2510616_5538_4496_B8B3_EFACE99A621B_.wvu.FilterData" localSheetId="0" hidden="1">'17квЭт'!$A$48:$AD$309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'17квЭт'!$A$24:$CS$212</definedName>
    <definedName name="Z_DF6403D4_BFA6_4FD6_B744_EFE32E1C7E89_.wvu.FilterData" localSheetId="0" hidden="1">'17квЭт'!$A$24:$CU$212</definedName>
    <definedName name="Z_E007420E_8559_4956_87F7_921E8A6625AE_.wvu.FilterData" localSheetId="0" hidden="1">'17квЭт'!$A$24:$CS$212</definedName>
    <definedName name="Z_E0F715AC_EC95_4989_9B43_95240978CE30_.wvu.FilterData" localSheetId="0" hidden="1">'17квЭт'!$A$48:$AD$309</definedName>
    <definedName name="Z_E15C2C76_DAF0_41FD_89CC_C04E490B64C4_.wvu.FilterData" localSheetId="0" hidden="1">'17квЭт'!$A$24:$CS$303</definedName>
    <definedName name="Z_E222F804_7F63_4CAB_BA7F_EB015BC276B9_.wvu.FilterData" localSheetId="0" hidden="1">'17квЭт'!$A$48:$AD$316</definedName>
    <definedName name="Z_E2760D9D_711F_48FF_88BA_568697ED1953_.wvu.FilterData" localSheetId="0" hidden="1">'17квЭт'!$A$48:$AD$309</definedName>
    <definedName name="Z_E6561C9A_632C_41BB_8A75_C9A4FA81ADE6_.wvu.FilterData" localSheetId="0" hidden="1">'17квЭт'!$A$24:$CS$212</definedName>
    <definedName name="Z_E8AB7D24_B488_4D37_9F3E_5A93A8365930_.wvu.FilterData" localSheetId="0" hidden="1">'17квЭт'!$A$25:$BC$311</definedName>
    <definedName name="Z_EA0661A5_3858_4CE5_8A66_6DE59115BC04_.wvu.FilterData" localSheetId="0" hidden="1">'17квЭт'!$A$48:$BC$212</definedName>
    <definedName name="Z_EA86D10A_C921_4F35_BA60_F96B18504BC9_.wvu.FilterData" localSheetId="0" hidden="1">'17квЭт'!$A$48:$BC$212</definedName>
    <definedName name="Z_EEDF10E2_890B_4479_A52B_6B084F9A4CA6_.wvu.FilterData" localSheetId="0" hidden="1">'17квЭт'!$A$23:$CS$212</definedName>
    <definedName name="Z_F1AA8E75_AC05_4FC1_B5E1_D271B0A93A4F_.wvu.FilterData" localSheetId="0" hidden="1">'17квЭт'!$A$24:$CS$303</definedName>
    <definedName name="Z_F29DD04C_48E6_48FE_90D7_16D4A05BCFB2_.wvu.FilterData" localSheetId="0" hidden="1">'17квЭт'!$A$24:$CS$303</definedName>
    <definedName name="Z_F34BC4EE_90BA_4C80_B69C_4F4F790168FA_.wvu.FilterData" localSheetId="0" hidden="1">'17квЭт'!$A$48:$BC$212</definedName>
    <definedName name="Z_F8E33E40_883F_4CD8_989C_759A5748A9A0_.wvu.FilterData" localSheetId="0" hidden="1">'17квЭт'!$A$24:$CS$303</definedName>
    <definedName name="Z_F98F2E63_0546_4C4F_8D46_045300C4EEF7_.wvu.FilterData" localSheetId="0" hidden="1">'17квЭт'!$A$48:$AD$309</definedName>
    <definedName name="Z_FA81F55F_52DC_47A4_8472_C80E27D89AF5_.wvu.FilterData" localSheetId="0" hidden="1">'17квЭт'!$A$48:$BC$212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302" i="1" l="1"/>
  <c r="AW301" i="1" s="1"/>
  <c r="AW279" i="1" s="1"/>
  <c r="AM302" i="1"/>
  <c r="AI302" i="1"/>
  <c r="AG302" i="1"/>
  <c r="AG301" i="1" s="1"/>
  <c r="AF302" i="1"/>
  <c r="W302" i="1"/>
  <c r="S302" i="1"/>
  <c r="I302" i="1"/>
  <c r="I301" i="1" s="1"/>
  <c r="H302" i="1"/>
  <c r="G302" i="1"/>
  <c r="F302" i="1"/>
  <c r="BC301" i="1"/>
  <c r="BC279" i="1" s="1"/>
  <c r="BB301" i="1"/>
  <c r="BA301" i="1"/>
  <c r="AZ301" i="1"/>
  <c r="AY301" i="1"/>
  <c r="AX301" i="1"/>
  <c r="AV301" i="1"/>
  <c r="AU301" i="1"/>
  <c r="AT301" i="1"/>
  <c r="AS301" i="1"/>
  <c r="AR301" i="1"/>
  <c r="AQ301" i="1"/>
  <c r="AP301" i="1"/>
  <c r="AO301" i="1"/>
  <c r="AN301" i="1"/>
  <c r="AM301" i="1"/>
  <c r="AL301" i="1"/>
  <c r="AK301" i="1"/>
  <c r="AJ301" i="1"/>
  <c r="AI301" i="1"/>
  <c r="AF301" i="1"/>
  <c r="AE301" i="1"/>
  <c r="AD301" i="1"/>
  <c r="AC301" i="1"/>
  <c r="AB301" i="1"/>
  <c r="AA301" i="1"/>
  <c r="Z301" i="1"/>
  <c r="Y301" i="1"/>
  <c r="X301" i="1"/>
  <c r="W301" i="1"/>
  <c r="V301" i="1"/>
  <c r="U301" i="1"/>
  <c r="T301" i="1"/>
  <c r="S301" i="1"/>
  <c r="R301" i="1"/>
  <c r="Q301" i="1"/>
  <c r="P301" i="1"/>
  <c r="O301" i="1"/>
  <c r="N301" i="1"/>
  <c r="M301" i="1"/>
  <c r="L301" i="1"/>
  <c r="K301" i="1"/>
  <c r="J301" i="1"/>
  <c r="H301" i="1"/>
  <c r="G301" i="1"/>
  <c r="G46" i="1" s="1"/>
  <c r="F301" i="1"/>
  <c r="E301" i="1"/>
  <c r="D301" i="1"/>
  <c r="BB279" i="1"/>
  <c r="BA279" i="1"/>
  <c r="AZ279" i="1"/>
  <c r="AY279" i="1"/>
  <c r="AY48" i="1" s="1"/>
  <c r="AX279" i="1"/>
  <c r="AV279" i="1"/>
  <c r="AU279" i="1"/>
  <c r="AT279" i="1"/>
  <c r="AS279" i="1"/>
  <c r="AR279" i="1"/>
  <c r="AQ279" i="1"/>
  <c r="AP279" i="1"/>
  <c r="AO279" i="1"/>
  <c r="AN279" i="1"/>
  <c r="AM279" i="1"/>
  <c r="AL279" i="1"/>
  <c r="AK279" i="1"/>
  <c r="AJ279" i="1"/>
  <c r="AI279" i="1"/>
  <c r="AF279" i="1"/>
  <c r="AE279" i="1"/>
  <c r="AD279" i="1"/>
  <c r="AC279" i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H279" i="1"/>
  <c r="G279" i="1"/>
  <c r="G41" i="1" s="1"/>
  <c r="F279" i="1"/>
  <c r="E279" i="1"/>
  <c r="D279" i="1"/>
  <c r="BB239" i="1"/>
  <c r="AR239" i="1"/>
  <c r="AM239" i="1"/>
  <c r="AI239" i="1"/>
  <c r="AH239" i="1"/>
  <c r="AG239" i="1"/>
  <c r="AF239" i="1"/>
  <c r="AB239" i="1"/>
  <c r="H239" i="1" s="1"/>
  <c r="I239" i="1"/>
  <c r="G239" i="1"/>
  <c r="F239" i="1"/>
  <c r="BB238" i="1"/>
  <c r="AW238" i="1"/>
  <c r="AR238" i="1"/>
  <c r="AM238" i="1"/>
  <c r="AI238" i="1"/>
  <c r="AG238" i="1"/>
  <c r="AF238" i="1"/>
  <c r="AB238" i="1"/>
  <c r="H238" i="1" s="1"/>
  <c r="I238" i="1"/>
  <c r="G238" i="1"/>
  <c r="F238" i="1"/>
  <c r="BB237" i="1"/>
  <c r="AR237" i="1"/>
  <c r="AM237" i="1"/>
  <c r="AI237" i="1"/>
  <c r="AH237" i="1"/>
  <c r="AG237" i="1"/>
  <c r="AF237" i="1"/>
  <c r="I237" i="1"/>
  <c r="H237" i="1"/>
  <c r="G237" i="1"/>
  <c r="F237" i="1"/>
  <c r="AM236" i="1"/>
  <c r="AH236" i="1" s="1"/>
  <c r="AI236" i="1"/>
  <c r="AG236" i="1"/>
  <c r="AF236" i="1"/>
  <c r="AB236" i="1"/>
  <c r="X236" i="1"/>
  <c r="S236" i="1"/>
  <c r="I236" i="1"/>
  <c r="H236" i="1"/>
  <c r="G236" i="1"/>
  <c r="F236" i="1"/>
  <c r="BB235" i="1"/>
  <c r="AM235" i="1"/>
  <c r="AI235" i="1"/>
  <c r="AG235" i="1"/>
  <c r="AF235" i="1"/>
  <c r="X235" i="1"/>
  <c r="S235" i="1"/>
  <c r="I235" i="1"/>
  <c r="H235" i="1"/>
  <c r="G235" i="1"/>
  <c r="F235" i="1"/>
  <c r="BB234" i="1"/>
  <c r="AM234" i="1"/>
  <c r="AH234" i="1" s="1"/>
  <c r="AI234" i="1"/>
  <c r="AG234" i="1"/>
  <c r="AF234" i="1"/>
  <c r="AB234" i="1"/>
  <c r="X234" i="1"/>
  <c r="S234" i="1"/>
  <c r="I234" i="1" s="1"/>
  <c r="H234" i="1"/>
  <c r="G234" i="1"/>
  <c r="F234" i="1"/>
  <c r="AM233" i="1"/>
  <c r="AH233" i="1" s="1"/>
  <c r="AI233" i="1"/>
  <c r="AG233" i="1"/>
  <c r="AF233" i="1"/>
  <c r="X233" i="1"/>
  <c r="S233" i="1"/>
  <c r="I233" i="1"/>
  <c r="H233" i="1"/>
  <c r="G233" i="1"/>
  <c r="F233" i="1"/>
  <c r="AM232" i="1"/>
  <c r="AH232" i="1" s="1"/>
  <c r="AI232" i="1"/>
  <c r="AG232" i="1"/>
  <c r="AF232" i="1"/>
  <c r="AB232" i="1"/>
  <c r="X232" i="1"/>
  <c r="S232" i="1"/>
  <c r="I232" i="1"/>
  <c r="H232" i="1"/>
  <c r="G232" i="1"/>
  <c r="F232" i="1"/>
  <c r="AM231" i="1"/>
  <c r="AH231" i="1" s="1"/>
  <c r="AI231" i="1"/>
  <c r="AG231" i="1"/>
  <c r="AF231" i="1"/>
  <c r="AB231" i="1"/>
  <c r="X231" i="1"/>
  <c r="S231" i="1"/>
  <c r="I231" i="1"/>
  <c r="H231" i="1"/>
  <c r="G231" i="1"/>
  <c r="F231" i="1"/>
  <c r="AW230" i="1"/>
  <c r="AM230" i="1"/>
  <c r="AH230" i="1" s="1"/>
  <c r="AI230" i="1"/>
  <c r="AG230" i="1"/>
  <c r="AF230" i="1"/>
  <c r="AB230" i="1"/>
  <c r="S230" i="1"/>
  <c r="I230" i="1"/>
  <c r="H230" i="1"/>
  <c r="G230" i="1"/>
  <c r="F230" i="1"/>
  <c r="AW229" i="1"/>
  <c r="AM229" i="1"/>
  <c r="AI229" i="1"/>
  <c r="AG229" i="1"/>
  <c r="AF229" i="1"/>
  <c r="AB229" i="1"/>
  <c r="S229" i="1"/>
  <c r="I229" i="1"/>
  <c r="H229" i="1"/>
  <c r="G229" i="1"/>
  <c r="F229" i="1"/>
  <c r="AW228" i="1"/>
  <c r="AW135" i="1" s="1"/>
  <c r="AW32" i="1" s="1"/>
  <c r="AM228" i="1"/>
  <c r="AI228" i="1"/>
  <c r="AG228" i="1"/>
  <c r="AF228" i="1"/>
  <c r="AB228" i="1"/>
  <c r="S228" i="1"/>
  <c r="I228" i="1"/>
  <c r="H228" i="1"/>
  <c r="G228" i="1"/>
  <c r="F228" i="1"/>
  <c r="AM227" i="1"/>
  <c r="AI227" i="1"/>
  <c r="AG227" i="1"/>
  <c r="AF227" i="1"/>
  <c r="S227" i="1"/>
  <c r="I227" i="1" s="1"/>
  <c r="H227" i="1"/>
  <c r="G227" i="1"/>
  <c r="F227" i="1"/>
  <c r="AM226" i="1"/>
  <c r="AI226" i="1"/>
  <c r="AH226" i="1"/>
  <c r="AG226" i="1"/>
  <c r="AF226" i="1"/>
  <c r="AB226" i="1"/>
  <c r="I226" i="1"/>
  <c r="H226" i="1"/>
  <c r="G226" i="1"/>
  <c r="F226" i="1"/>
  <c r="AI225" i="1"/>
  <c r="AH225" i="1"/>
  <c r="AG225" i="1"/>
  <c r="AF225" i="1"/>
  <c r="S225" i="1"/>
  <c r="I225" i="1" s="1"/>
  <c r="H225" i="1"/>
  <c r="G225" i="1"/>
  <c r="F225" i="1"/>
  <c r="AI224" i="1"/>
  <c r="AH224" i="1"/>
  <c r="AG224" i="1"/>
  <c r="AF224" i="1"/>
  <c r="S224" i="1"/>
  <c r="I224" i="1" s="1"/>
  <c r="H224" i="1"/>
  <c r="G224" i="1"/>
  <c r="F224" i="1"/>
  <c r="AI223" i="1"/>
  <c r="AH223" i="1"/>
  <c r="AG223" i="1"/>
  <c r="AF223" i="1"/>
  <c r="S223" i="1"/>
  <c r="I223" i="1"/>
  <c r="H223" i="1"/>
  <c r="G223" i="1"/>
  <c r="F223" i="1"/>
  <c r="AM222" i="1"/>
  <c r="AH222" i="1" s="1"/>
  <c r="AI222" i="1"/>
  <c r="AG222" i="1"/>
  <c r="AF222" i="1"/>
  <c r="S222" i="1"/>
  <c r="I222" i="1" s="1"/>
  <c r="H222" i="1"/>
  <c r="G222" i="1"/>
  <c r="F222" i="1"/>
  <c r="AI221" i="1"/>
  <c r="AH221" i="1"/>
  <c r="AG221" i="1"/>
  <c r="AF221" i="1"/>
  <c r="S221" i="1"/>
  <c r="I221" i="1" s="1"/>
  <c r="H221" i="1"/>
  <c r="G221" i="1"/>
  <c r="F221" i="1"/>
  <c r="AI220" i="1"/>
  <c r="AH220" i="1"/>
  <c r="AG220" i="1"/>
  <c r="AF220" i="1"/>
  <c r="S220" i="1"/>
  <c r="I220" i="1"/>
  <c r="H220" i="1"/>
  <c r="G220" i="1"/>
  <c r="F220" i="1"/>
  <c r="AI219" i="1"/>
  <c r="AH219" i="1"/>
  <c r="AG219" i="1"/>
  <c r="AF219" i="1"/>
  <c r="S219" i="1"/>
  <c r="I219" i="1"/>
  <c r="H219" i="1"/>
  <c r="G219" i="1"/>
  <c r="F219" i="1"/>
  <c r="AI218" i="1"/>
  <c r="AH218" i="1"/>
  <c r="AG218" i="1"/>
  <c r="AF218" i="1"/>
  <c r="S218" i="1"/>
  <c r="I218" i="1" s="1"/>
  <c r="H218" i="1"/>
  <c r="G218" i="1"/>
  <c r="F218" i="1"/>
  <c r="AM217" i="1"/>
  <c r="AI217" i="1"/>
  <c r="AH217" i="1"/>
  <c r="AG217" i="1"/>
  <c r="AF217" i="1"/>
  <c r="S217" i="1"/>
  <c r="I217" i="1"/>
  <c r="H217" i="1"/>
  <c r="G217" i="1"/>
  <c r="F217" i="1"/>
  <c r="AI216" i="1"/>
  <c r="AH216" i="1"/>
  <c r="AG216" i="1"/>
  <c r="AF216" i="1"/>
  <c r="W216" i="1"/>
  <c r="H216" i="1" s="1"/>
  <c r="S216" i="1"/>
  <c r="I216" i="1" s="1"/>
  <c r="G216" i="1"/>
  <c r="F216" i="1"/>
  <c r="AI215" i="1"/>
  <c r="AH215" i="1"/>
  <c r="AG215" i="1"/>
  <c r="AF215" i="1"/>
  <c r="W215" i="1"/>
  <c r="S215" i="1"/>
  <c r="I215" i="1"/>
  <c r="H215" i="1"/>
  <c r="G215" i="1"/>
  <c r="F215" i="1"/>
  <c r="AI214" i="1"/>
  <c r="AH214" i="1"/>
  <c r="AG214" i="1"/>
  <c r="AF214" i="1"/>
  <c r="W214" i="1"/>
  <c r="H214" i="1" s="1"/>
  <c r="S214" i="1"/>
  <c r="G214" i="1"/>
  <c r="F214" i="1"/>
  <c r="AI213" i="1"/>
  <c r="AH213" i="1"/>
  <c r="AG213" i="1"/>
  <c r="AF213" i="1"/>
  <c r="S213" i="1"/>
  <c r="I213" i="1" s="1"/>
  <c r="H213" i="1"/>
  <c r="G213" i="1"/>
  <c r="F213" i="1"/>
  <c r="AI212" i="1"/>
  <c r="AH212" i="1"/>
  <c r="AG212" i="1"/>
  <c r="AF212" i="1"/>
  <c r="W212" i="1"/>
  <c r="I212" i="1"/>
  <c r="H212" i="1"/>
  <c r="G212" i="1"/>
  <c r="F212" i="1"/>
  <c r="BB211" i="1"/>
  <c r="AH211" i="1" s="1"/>
  <c r="AU211" i="1"/>
  <c r="AI211" i="1"/>
  <c r="AG211" i="1"/>
  <c r="AF211" i="1"/>
  <c r="AB211" i="1"/>
  <c r="I211" i="1"/>
  <c r="H211" i="1"/>
  <c r="G211" i="1"/>
  <c r="F211" i="1"/>
  <c r="BB210" i="1"/>
  <c r="AU210" i="1"/>
  <c r="AI210" i="1"/>
  <c r="AH210" i="1"/>
  <c r="AG210" i="1"/>
  <c r="AF210" i="1"/>
  <c r="AB210" i="1"/>
  <c r="H210" i="1" s="1"/>
  <c r="I210" i="1"/>
  <c r="G210" i="1"/>
  <c r="F210" i="1"/>
  <c r="BB209" i="1"/>
  <c r="AU209" i="1"/>
  <c r="AI209" i="1"/>
  <c r="AH209" i="1"/>
  <c r="AG209" i="1"/>
  <c r="AF209" i="1"/>
  <c r="AB209" i="1"/>
  <c r="H209" i="1" s="1"/>
  <c r="I209" i="1"/>
  <c r="G209" i="1"/>
  <c r="F209" i="1"/>
  <c r="BB208" i="1"/>
  <c r="AU208" i="1"/>
  <c r="AI208" i="1"/>
  <c r="AG208" i="1"/>
  <c r="AF208" i="1"/>
  <c r="AB208" i="1"/>
  <c r="I208" i="1"/>
  <c r="H208" i="1"/>
  <c r="G208" i="1"/>
  <c r="F208" i="1"/>
  <c r="AU207" i="1"/>
  <c r="AI207" i="1"/>
  <c r="AH207" i="1"/>
  <c r="AG207" i="1"/>
  <c r="AF207" i="1"/>
  <c r="I207" i="1"/>
  <c r="H207" i="1"/>
  <c r="G207" i="1"/>
  <c r="F207" i="1"/>
  <c r="AZ206" i="1"/>
  <c r="AF206" i="1" s="1"/>
  <c r="AU206" i="1"/>
  <c r="AI206" i="1"/>
  <c r="AH206" i="1"/>
  <c r="AG206" i="1"/>
  <c r="Z206" i="1"/>
  <c r="I206" i="1"/>
  <c r="H206" i="1"/>
  <c r="G206" i="1"/>
  <c r="F206" i="1"/>
  <c r="AZ205" i="1"/>
  <c r="AU205" i="1"/>
  <c r="AI205" i="1"/>
  <c r="AH205" i="1"/>
  <c r="AG205" i="1"/>
  <c r="AF205" i="1"/>
  <c r="Z205" i="1"/>
  <c r="I205" i="1"/>
  <c r="H205" i="1"/>
  <c r="G205" i="1"/>
  <c r="F205" i="1"/>
  <c r="AZ204" i="1"/>
  <c r="AU204" i="1"/>
  <c r="AI204" i="1"/>
  <c r="AH204" i="1"/>
  <c r="AG204" i="1"/>
  <c r="AF204" i="1"/>
  <c r="Z204" i="1"/>
  <c r="I204" i="1"/>
  <c r="H204" i="1"/>
  <c r="G204" i="1"/>
  <c r="F204" i="1"/>
  <c r="AZ203" i="1"/>
  <c r="AF203" i="1" s="1"/>
  <c r="AU203" i="1"/>
  <c r="AI203" i="1"/>
  <c r="AH203" i="1"/>
  <c r="AG203" i="1"/>
  <c r="Z203" i="1"/>
  <c r="I203" i="1"/>
  <c r="H203" i="1"/>
  <c r="G203" i="1"/>
  <c r="F203" i="1"/>
  <c r="AZ202" i="1"/>
  <c r="AF202" i="1" s="1"/>
  <c r="AU202" i="1"/>
  <c r="AI202" i="1"/>
  <c r="AH202" i="1"/>
  <c r="AG202" i="1"/>
  <c r="Z202" i="1"/>
  <c r="I202" i="1"/>
  <c r="H202" i="1"/>
  <c r="G202" i="1"/>
  <c r="F202" i="1"/>
  <c r="AZ201" i="1"/>
  <c r="AU201" i="1"/>
  <c r="AI201" i="1"/>
  <c r="AH201" i="1"/>
  <c r="AG201" i="1"/>
  <c r="AF201" i="1"/>
  <c r="Z201" i="1"/>
  <c r="I201" i="1"/>
  <c r="H201" i="1"/>
  <c r="G201" i="1"/>
  <c r="F201" i="1"/>
  <c r="AZ200" i="1"/>
  <c r="AU200" i="1"/>
  <c r="AI200" i="1"/>
  <c r="AH200" i="1"/>
  <c r="AG200" i="1"/>
  <c r="AF200" i="1"/>
  <c r="Z200" i="1"/>
  <c r="I200" i="1"/>
  <c r="H200" i="1"/>
  <c r="G200" i="1"/>
  <c r="F200" i="1"/>
  <c r="AZ199" i="1"/>
  <c r="AU199" i="1"/>
  <c r="AI199" i="1"/>
  <c r="AH199" i="1"/>
  <c r="AG199" i="1"/>
  <c r="AF199" i="1"/>
  <c r="Z199" i="1"/>
  <c r="I199" i="1"/>
  <c r="H199" i="1"/>
  <c r="G199" i="1"/>
  <c r="F199" i="1"/>
  <c r="AZ198" i="1"/>
  <c r="AF198" i="1" s="1"/>
  <c r="AU198" i="1"/>
  <c r="AI198" i="1"/>
  <c r="AH198" i="1"/>
  <c r="AG198" i="1"/>
  <c r="Z198" i="1"/>
  <c r="I198" i="1"/>
  <c r="H198" i="1"/>
  <c r="G198" i="1"/>
  <c r="F198" i="1"/>
  <c r="AZ197" i="1"/>
  <c r="AU197" i="1"/>
  <c r="AI197" i="1"/>
  <c r="AH197" i="1"/>
  <c r="AG197" i="1"/>
  <c r="AF197" i="1"/>
  <c r="Z197" i="1"/>
  <c r="I197" i="1"/>
  <c r="H197" i="1"/>
  <c r="G197" i="1"/>
  <c r="F197" i="1"/>
  <c r="AZ196" i="1"/>
  <c r="AU196" i="1"/>
  <c r="AI196" i="1"/>
  <c r="AH196" i="1"/>
  <c r="AG196" i="1"/>
  <c r="AF196" i="1"/>
  <c r="Z196" i="1"/>
  <c r="I196" i="1"/>
  <c r="H196" i="1"/>
  <c r="G196" i="1"/>
  <c r="F196" i="1"/>
  <c r="AZ195" i="1"/>
  <c r="AU195" i="1"/>
  <c r="AI195" i="1"/>
  <c r="AH195" i="1"/>
  <c r="AG195" i="1"/>
  <c r="AF195" i="1"/>
  <c r="Z195" i="1"/>
  <c r="I195" i="1"/>
  <c r="H195" i="1"/>
  <c r="G195" i="1"/>
  <c r="F195" i="1"/>
  <c r="AZ194" i="1"/>
  <c r="AF194" i="1" s="1"/>
  <c r="AU194" i="1"/>
  <c r="AI194" i="1"/>
  <c r="AH194" i="1"/>
  <c r="AG194" i="1"/>
  <c r="Z194" i="1"/>
  <c r="I194" i="1"/>
  <c r="H194" i="1"/>
  <c r="G194" i="1"/>
  <c r="F194" i="1"/>
  <c r="AZ193" i="1"/>
  <c r="AU193" i="1"/>
  <c r="AI193" i="1"/>
  <c r="AH193" i="1"/>
  <c r="AG193" i="1"/>
  <c r="AF193" i="1"/>
  <c r="Z193" i="1"/>
  <c r="I193" i="1"/>
  <c r="H193" i="1"/>
  <c r="G193" i="1"/>
  <c r="F193" i="1"/>
  <c r="AZ192" i="1"/>
  <c r="AU192" i="1"/>
  <c r="AI192" i="1"/>
  <c r="AH192" i="1"/>
  <c r="AG192" i="1"/>
  <c r="AF192" i="1"/>
  <c r="Z192" i="1"/>
  <c r="I192" i="1"/>
  <c r="H192" i="1"/>
  <c r="G192" i="1"/>
  <c r="F192" i="1"/>
  <c r="AZ191" i="1"/>
  <c r="AU191" i="1"/>
  <c r="AI191" i="1"/>
  <c r="AH191" i="1"/>
  <c r="AG191" i="1"/>
  <c r="AF191" i="1"/>
  <c r="Z191" i="1"/>
  <c r="I191" i="1"/>
  <c r="H191" i="1"/>
  <c r="G191" i="1"/>
  <c r="F191" i="1"/>
  <c r="AZ190" i="1"/>
  <c r="AF190" i="1" s="1"/>
  <c r="AU190" i="1"/>
  <c r="AI190" i="1"/>
  <c r="AH190" i="1"/>
  <c r="AG190" i="1"/>
  <c r="Z190" i="1"/>
  <c r="I190" i="1"/>
  <c r="H190" i="1"/>
  <c r="G190" i="1"/>
  <c r="F190" i="1"/>
  <c r="AZ189" i="1"/>
  <c r="AU189" i="1"/>
  <c r="AI189" i="1"/>
  <c r="AH189" i="1"/>
  <c r="AG189" i="1"/>
  <c r="AF189" i="1"/>
  <c r="Z189" i="1"/>
  <c r="I189" i="1"/>
  <c r="H189" i="1"/>
  <c r="G189" i="1"/>
  <c r="F189" i="1"/>
  <c r="AZ188" i="1"/>
  <c r="AU188" i="1"/>
  <c r="AI188" i="1"/>
  <c r="AH188" i="1"/>
  <c r="AG188" i="1"/>
  <c r="AF188" i="1"/>
  <c r="Z188" i="1"/>
  <c r="I188" i="1"/>
  <c r="H188" i="1"/>
  <c r="G188" i="1"/>
  <c r="F188" i="1"/>
  <c r="AZ187" i="1"/>
  <c r="AI187" i="1"/>
  <c r="AH187" i="1"/>
  <c r="AG187" i="1"/>
  <c r="AF187" i="1"/>
  <c r="Z187" i="1"/>
  <c r="I187" i="1"/>
  <c r="H187" i="1"/>
  <c r="G187" i="1"/>
  <c r="F187" i="1"/>
  <c r="AZ186" i="1"/>
  <c r="AU186" i="1"/>
  <c r="AI186" i="1"/>
  <c r="AH186" i="1"/>
  <c r="AG186" i="1"/>
  <c r="AF186" i="1"/>
  <c r="Z186" i="1"/>
  <c r="I186" i="1"/>
  <c r="H186" i="1"/>
  <c r="G186" i="1"/>
  <c r="F186" i="1"/>
  <c r="AZ185" i="1"/>
  <c r="AU185" i="1"/>
  <c r="AI185" i="1"/>
  <c r="AH185" i="1"/>
  <c r="AG185" i="1"/>
  <c r="AF185" i="1"/>
  <c r="Z185" i="1"/>
  <c r="I185" i="1"/>
  <c r="H185" i="1"/>
  <c r="G185" i="1"/>
  <c r="F185" i="1"/>
  <c r="AZ184" i="1"/>
  <c r="AF184" i="1" s="1"/>
  <c r="AU184" i="1"/>
  <c r="AI184" i="1"/>
  <c r="AH184" i="1"/>
  <c r="AG184" i="1"/>
  <c r="Z184" i="1"/>
  <c r="I184" i="1"/>
  <c r="H184" i="1"/>
  <c r="G184" i="1"/>
  <c r="F184" i="1"/>
  <c r="AZ183" i="1"/>
  <c r="AF183" i="1" s="1"/>
  <c r="AU183" i="1"/>
  <c r="AI183" i="1"/>
  <c r="AH183" i="1"/>
  <c r="AG183" i="1"/>
  <c r="Z183" i="1"/>
  <c r="I183" i="1"/>
  <c r="H183" i="1"/>
  <c r="G183" i="1"/>
  <c r="F183" i="1"/>
  <c r="AZ182" i="1"/>
  <c r="AU182" i="1"/>
  <c r="AI182" i="1"/>
  <c r="AH182" i="1"/>
  <c r="AG182" i="1"/>
  <c r="AF182" i="1"/>
  <c r="Z182" i="1"/>
  <c r="I182" i="1"/>
  <c r="H182" i="1"/>
  <c r="G182" i="1"/>
  <c r="F182" i="1"/>
  <c r="AZ181" i="1"/>
  <c r="AU181" i="1"/>
  <c r="AI181" i="1"/>
  <c r="AH181" i="1"/>
  <c r="AG181" i="1"/>
  <c r="AF181" i="1"/>
  <c r="Z181" i="1"/>
  <c r="I181" i="1"/>
  <c r="H181" i="1"/>
  <c r="G181" i="1"/>
  <c r="F181" i="1"/>
  <c r="AZ180" i="1"/>
  <c r="AF180" i="1" s="1"/>
  <c r="AU180" i="1"/>
  <c r="AI180" i="1"/>
  <c r="AH180" i="1"/>
  <c r="AG180" i="1"/>
  <c r="Z180" i="1"/>
  <c r="I180" i="1"/>
  <c r="H180" i="1"/>
  <c r="G180" i="1"/>
  <c r="F180" i="1"/>
  <c r="AZ179" i="1"/>
  <c r="AF179" i="1" s="1"/>
  <c r="AU179" i="1"/>
  <c r="AI179" i="1"/>
  <c r="AH179" i="1"/>
  <c r="AG179" i="1"/>
  <c r="Z179" i="1"/>
  <c r="I179" i="1"/>
  <c r="H179" i="1"/>
  <c r="G179" i="1"/>
  <c r="F179" i="1"/>
  <c r="AZ178" i="1"/>
  <c r="AU178" i="1"/>
  <c r="AI178" i="1"/>
  <c r="AH178" i="1"/>
  <c r="AG178" i="1"/>
  <c r="AF178" i="1"/>
  <c r="Z178" i="1"/>
  <c r="I178" i="1"/>
  <c r="H178" i="1"/>
  <c r="G178" i="1"/>
  <c r="F178" i="1"/>
  <c r="AZ177" i="1"/>
  <c r="AU177" i="1"/>
  <c r="AI177" i="1"/>
  <c r="AH177" i="1"/>
  <c r="AG177" i="1"/>
  <c r="AF177" i="1"/>
  <c r="Z177" i="1"/>
  <c r="I177" i="1"/>
  <c r="H177" i="1"/>
  <c r="G177" i="1"/>
  <c r="F177" i="1"/>
  <c r="AZ176" i="1"/>
  <c r="AF176" i="1" s="1"/>
  <c r="AU176" i="1"/>
  <c r="AI176" i="1"/>
  <c r="AH176" i="1"/>
  <c r="AG176" i="1"/>
  <c r="Z176" i="1"/>
  <c r="I176" i="1"/>
  <c r="H176" i="1"/>
  <c r="G176" i="1"/>
  <c r="F176" i="1"/>
  <c r="AZ175" i="1"/>
  <c r="AF175" i="1" s="1"/>
  <c r="AU175" i="1"/>
  <c r="AI175" i="1"/>
  <c r="AH175" i="1"/>
  <c r="AG175" i="1"/>
  <c r="I175" i="1"/>
  <c r="H175" i="1"/>
  <c r="G175" i="1"/>
  <c r="F175" i="1"/>
  <c r="AZ174" i="1"/>
  <c r="AU174" i="1"/>
  <c r="AI174" i="1"/>
  <c r="AH174" i="1"/>
  <c r="AG174" i="1"/>
  <c r="AF174" i="1"/>
  <c r="Z174" i="1"/>
  <c r="I174" i="1"/>
  <c r="H174" i="1"/>
  <c r="G174" i="1"/>
  <c r="F174" i="1"/>
  <c r="AZ173" i="1"/>
  <c r="AF173" i="1" s="1"/>
  <c r="AU173" i="1"/>
  <c r="AI173" i="1"/>
  <c r="AH173" i="1"/>
  <c r="AG173" i="1"/>
  <c r="Z173" i="1"/>
  <c r="I173" i="1"/>
  <c r="H173" i="1"/>
  <c r="G173" i="1"/>
  <c r="F173" i="1"/>
  <c r="AZ172" i="1"/>
  <c r="AF172" i="1" s="1"/>
  <c r="AU172" i="1"/>
  <c r="AI172" i="1"/>
  <c r="AH172" i="1"/>
  <c r="AG172" i="1"/>
  <c r="U172" i="1"/>
  <c r="I172" i="1"/>
  <c r="H172" i="1"/>
  <c r="G172" i="1"/>
  <c r="F172" i="1"/>
  <c r="AZ171" i="1"/>
  <c r="AU171" i="1"/>
  <c r="AI171" i="1"/>
  <c r="AH171" i="1"/>
  <c r="AG171" i="1"/>
  <c r="AF171" i="1"/>
  <c r="U171" i="1"/>
  <c r="I171" i="1"/>
  <c r="H171" i="1"/>
  <c r="G171" i="1"/>
  <c r="F171" i="1"/>
  <c r="AZ170" i="1"/>
  <c r="AU170" i="1"/>
  <c r="AI170" i="1"/>
  <c r="AH170" i="1"/>
  <c r="AG170" i="1"/>
  <c r="AF170" i="1"/>
  <c r="U170" i="1"/>
  <c r="I170" i="1"/>
  <c r="H170" i="1"/>
  <c r="G170" i="1"/>
  <c r="F170" i="1"/>
  <c r="AZ169" i="1"/>
  <c r="AF169" i="1" s="1"/>
  <c r="AU169" i="1"/>
  <c r="AI169" i="1"/>
  <c r="AH169" i="1"/>
  <c r="AG169" i="1"/>
  <c r="U169" i="1"/>
  <c r="I169" i="1"/>
  <c r="H169" i="1"/>
  <c r="G169" i="1"/>
  <c r="F169" i="1"/>
  <c r="AZ168" i="1"/>
  <c r="AF168" i="1" s="1"/>
  <c r="AU168" i="1"/>
  <c r="AI168" i="1"/>
  <c r="AH168" i="1"/>
  <c r="AG168" i="1"/>
  <c r="Z168" i="1"/>
  <c r="I168" i="1"/>
  <c r="H168" i="1"/>
  <c r="G168" i="1"/>
  <c r="F168" i="1"/>
  <c r="AZ167" i="1"/>
  <c r="AU167" i="1"/>
  <c r="AI167" i="1"/>
  <c r="AH167" i="1"/>
  <c r="AG167" i="1"/>
  <c r="AF167" i="1"/>
  <c r="U167" i="1"/>
  <c r="I167" i="1"/>
  <c r="H167" i="1"/>
  <c r="G167" i="1"/>
  <c r="F167" i="1"/>
  <c r="AZ166" i="1"/>
  <c r="AU166" i="1"/>
  <c r="AI166" i="1"/>
  <c r="AH166" i="1"/>
  <c r="AG166" i="1"/>
  <c r="AF166" i="1"/>
  <c r="Z166" i="1"/>
  <c r="F166" i="1" s="1"/>
  <c r="U166" i="1"/>
  <c r="I166" i="1"/>
  <c r="H166" i="1"/>
  <c r="G166" i="1"/>
  <c r="AZ165" i="1"/>
  <c r="AU165" i="1"/>
  <c r="AI165" i="1"/>
  <c r="AH165" i="1"/>
  <c r="AG165" i="1"/>
  <c r="AF165" i="1"/>
  <c r="Z165" i="1"/>
  <c r="I165" i="1"/>
  <c r="H165" i="1"/>
  <c r="G165" i="1"/>
  <c r="F165" i="1"/>
  <c r="AZ164" i="1"/>
  <c r="AF164" i="1" s="1"/>
  <c r="AU164" i="1"/>
  <c r="AI164" i="1"/>
  <c r="AH164" i="1"/>
  <c r="AG164" i="1"/>
  <c r="U164" i="1"/>
  <c r="I164" i="1"/>
  <c r="H164" i="1"/>
  <c r="G164" i="1"/>
  <c r="F164" i="1"/>
  <c r="AZ163" i="1"/>
  <c r="AF163" i="1" s="1"/>
  <c r="AU163" i="1"/>
  <c r="AI163" i="1"/>
  <c r="AH163" i="1"/>
  <c r="AG163" i="1"/>
  <c r="U163" i="1"/>
  <c r="I163" i="1"/>
  <c r="H163" i="1"/>
  <c r="G163" i="1"/>
  <c r="F163" i="1"/>
  <c r="AZ162" i="1"/>
  <c r="AU162" i="1"/>
  <c r="AI162" i="1"/>
  <c r="AH162" i="1"/>
  <c r="AG162" i="1"/>
  <c r="AF162" i="1"/>
  <c r="U162" i="1"/>
  <c r="I162" i="1"/>
  <c r="H162" i="1"/>
  <c r="G162" i="1"/>
  <c r="F162" i="1"/>
  <c r="AZ161" i="1"/>
  <c r="AU161" i="1"/>
  <c r="AI161" i="1"/>
  <c r="AH161" i="1"/>
  <c r="AG161" i="1"/>
  <c r="AF161" i="1"/>
  <c r="U161" i="1"/>
  <c r="I161" i="1"/>
  <c r="H161" i="1"/>
  <c r="G161" i="1"/>
  <c r="F161" i="1"/>
  <c r="AZ160" i="1"/>
  <c r="AF160" i="1" s="1"/>
  <c r="AU160" i="1"/>
  <c r="AI160" i="1"/>
  <c r="AH160" i="1"/>
  <c r="AG160" i="1"/>
  <c r="Z160" i="1"/>
  <c r="I160" i="1"/>
  <c r="H160" i="1"/>
  <c r="G160" i="1"/>
  <c r="F160" i="1"/>
  <c r="AZ159" i="1"/>
  <c r="AF159" i="1" s="1"/>
  <c r="AU159" i="1"/>
  <c r="AI159" i="1"/>
  <c r="AH159" i="1"/>
  <c r="AG159" i="1"/>
  <c r="U159" i="1"/>
  <c r="I159" i="1"/>
  <c r="H159" i="1"/>
  <c r="G159" i="1"/>
  <c r="F159" i="1"/>
  <c r="AZ158" i="1"/>
  <c r="AI158" i="1"/>
  <c r="AH158" i="1"/>
  <c r="AG158" i="1"/>
  <c r="AF158" i="1"/>
  <c r="I158" i="1"/>
  <c r="H158" i="1"/>
  <c r="G158" i="1"/>
  <c r="F158" i="1"/>
  <c r="AZ157" i="1"/>
  <c r="AF157" i="1" s="1"/>
  <c r="AU157" i="1"/>
  <c r="AI157" i="1"/>
  <c r="AH157" i="1"/>
  <c r="AG157" i="1"/>
  <c r="U157" i="1"/>
  <c r="I157" i="1"/>
  <c r="H157" i="1"/>
  <c r="G157" i="1"/>
  <c r="F157" i="1"/>
  <c r="AZ156" i="1"/>
  <c r="AU156" i="1"/>
  <c r="AF156" i="1" s="1"/>
  <c r="AI156" i="1"/>
  <c r="AH156" i="1"/>
  <c r="AG156" i="1"/>
  <c r="U156" i="1"/>
  <c r="I156" i="1"/>
  <c r="H156" i="1"/>
  <c r="G156" i="1"/>
  <c r="F156" i="1"/>
  <c r="AZ155" i="1"/>
  <c r="AU155" i="1"/>
  <c r="AI155" i="1"/>
  <c r="AH155" i="1"/>
  <c r="AG155" i="1"/>
  <c r="AF155" i="1"/>
  <c r="Z155" i="1"/>
  <c r="I155" i="1"/>
  <c r="H155" i="1"/>
  <c r="G155" i="1"/>
  <c r="F155" i="1"/>
  <c r="AZ154" i="1"/>
  <c r="AF154" i="1" s="1"/>
  <c r="AU154" i="1"/>
  <c r="AI154" i="1"/>
  <c r="AH154" i="1"/>
  <c r="AG154" i="1"/>
  <c r="U154" i="1"/>
  <c r="I154" i="1"/>
  <c r="H154" i="1"/>
  <c r="G154" i="1"/>
  <c r="F154" i="1"/>
  <c r="AZ153" i="1"/>
  <c r="AF153" i="1" s="1"/>
  <c r="AU153" i="1"/>
  <c r="AI153" i="1"/>
  <c r="AH153" i="1"/>
  <c r="AG153" i="1"/>
  <c r="U153" i="1"/>
  <c r="I153" i="1"/>
  <c r="H153" i="1"/>
  <c r="G153" i="1"/>
  <c r="F153" i="1"/>
  <c r="AZ152" i="1"/>
  <c r="AU152" i="1"/>
  <c r="AI152" i="1"/>
  <c r="AH152" i="1"/>
  <c r="AG152" i="1"/>
  <c r="AF152" i="1"/>
  <c r="U152" i="1"/>
  <c r="I152" i="1"/>
  <c r="H152" i="1"/>
  <c r="G152" i="1"/>
  <c r="F152" i="1"/>
  <c r="AZ151" i="1"/>
  <c r="AU151" i="1"/>
  <c r="AI151" i="1"/>
  <c r="AH151" i="1"/>
  <c r="AG151" i="1"/>
  <c r="AF151" i="1"/>
  <c r="U151" i="1"/>
  <c r="I151" i="1"/>
  <c r="H151" i="1"/>
  <c r="G151" i="1"/>
  <c r="F151" i="1"/>
  <c r="AZ150" i="1"/>
  <c r="AI150" i="1"/>
  <c r="AH150" i="1"/>
  <c r="AG150" i="1"/>
  <c r="AF150" i="1"/>
  <c r="I150" i="1"/>
  <c r="H150" i="1"/>
  <c r="G150" i="1"/>
  <c r="F150" i="1"/>
  <c r="AZ149" i="1"/>
  <c r="AI149" i="1"/>
  <c r="AH149" i="1"/>
  <c r="AG149" i="1"/>
  <c r="AF149" i="1"/>
  <c r="I149" i="1"/>
  <c r="H149" i="1"/>
  <c r="G149" i="1"/>
  <c r="F149" i="1"/>
  <c r="AZ148" i="1"/>
  <c r="AU148" i="1"/>
  <c r="AI148" i="1"/>
  <c r="AH148" i="1"/>
  <c r="AG148" i="1"/>
  <c r="AF148" i="1"/>
  <c r="U148" i="1"/>
  <c r="I148" i="1"/>
  <c r="H148" i="1"/>
  <c r="G148" i="1"/>
  <c r="F148" i="1"/>
  <c r="AZ147" i="1"/>
  <c r="AU147" i="1"/>
  <c r="AI147" i="1"/>
  <c r="AH147" i="1"/>
  <c r="AG147" i="1"/>
  <c r="AF147" i="1"/>
  <c r="Z147" i="1"/>
  <c r="I147" i="1"/>
  <c r="H147" i="1"/>
  <c r="G147" i="1"/>
  <c r="F147" i="1"/>
  <c r="AZ146" i="1"/>
  <c r="AF146" i="1" s="1"/>
  <c r="AU146" i="1"/>
  <c r="AI146" i="1"/>
  <c r="AH146" i="1"/>
  <c r="AG146" i="1"/>
  <c r="U146" i="1"/>
  <c r="I146" i="1"/>
  <c r="H146" i="1"/>
  <c r="G146" i="1"/>
  <c r="F146" i="1"/>
  <c r="AZ145" i="1"/>
  <c r="AF145" i="1" s="1"/>
  <c r="AU145" i="1"/>
  <c r="AI145" i="1"/>
  <c r="AH145" i="1"/>
  <c r="AG145" i="1"/>
  <c r="U145" i="1"/>
  <c r="I145" i="1"/>
  <c r="H145" i="1"/>
  <c r="G145" i="1"/>
  <c r="F145" i="1"/>
  <c r="AZ144" i="1"/>
  <c r="AU144" i="1"/>
  <c r="AF144" i="1" s="1"/>
  <c r="AI144" i="1"/>
  <c r="AH144" i="1"/>
  <c r="AG144" i="1"/>
  <c r="Z144" i="1"/>
  <c r="F144" i="1" s="1"/>
  <c r="U144" i="1"/>
  <c r="I144" i="1"/>
  <c r="H144" i="1"/>
  <c r="G144" i="1"/>
  <c r="AZ143" i="1"/>
  <c r="AU143" i="1"/>
  <c r="AI143" i="1"/>
  <c r="AH143" i="1"/>
  <c r="AG143" i="1"/>
  <c r="AF143" i="1"/>
  <c r="U143" i="1"/>
  <c r="I143" i="1"/>
  <c r="H143" i="1"/>
  <c r="G143" i="1"/>
  <c r="F143" i="1"/>
  <c r="AZ142" i="1"/>
  <c r="AU142" i="1"/>
  <c r="AI142" i="1"/>
  <c r="AH142" i="1"/>
  <c r="AG142" i="1"/>
  <c r="AF142" i="1"/>
  <c r="U142" i="1"/>
  <c r="I142" i="1"/>
  <c r="H142" i="1"/>
  <c r="G142" i="1"/>
  <c r="F142" i="1"/>
  <c r="AZ141" i="1"/>
  <c r="AF141" i="1" s="1"/>
  <c r="AU141" i="1"/>
  <c r="AI141" i="1"/>
  <c r="AH141" i="1"/>
  <c r="AG141" i="1"/>
  <c r="U141" i="1"/>
  <c r="I141" i="1"/>
  <c r="H141" i="1"/>
  <c r="G141" i="1"/>
  <c r="F141" i="1"/>
  <c r="AZ140" i="1"/>
  <c r="AF140" i="1" s="1"/>
  <c r="AU140" i="1"/>
  <c r="AI140" i="1"/>
  <c r="AH140" i="1"/>
  <c r="AG140" i="1"/>
  <c r="U140" i="1"/>
  <c r="I140" i="1"/>
  <c r="H140" i="1"/>
  <c r="G140" i="1"/>
  <c r="F140" i="1"/>
  <c r="AZ139" i="1"/>
  <c r="AU139" i="1"/>
  <c r="AI139" i="1"/>
  <c r="AH139" i="1"/>
  <c r="AG139" i="1"/>
  <c r="AF139" i="1"/>
  <c r="U139" i="1"/>
  <c r="I139" i="1"/>
  <c r="H139" i="1"/>
  <c r="G139" i="1"/>
  <c r="F139" i="1"/>
  <c r="AZ138" i="1"/>
  <c r="AU138" i="1"/>
  <c r="AI138" i="1"/>
  <c r="AH138" i="1"/>
  <c r="AG138" i="1"/>
  <c r="AF138" i="1"/>
  <c r="U138" i="1"/>
  <c r="I138" i="1"/>
  <c r="H138" i="1"/>
  <c r="G138" i="1"/>
  <c r="F138" i="1"/>
  <c r="AI137" i="1"/>
  <c r="AH137" i="1"/>
  <c r="AG137" i="1"/>
  <c r="AF137" i="1"/>
  <c r="I137" i="1"/>
  <c r="H137" i="1"/>
  <c r="G137" i="1"/>
  <c r="F137" i="1"/>
  <c r="AI136" i="1"/>
  <c r="AH136" i="1"/>
  <c r="AG136" i="1"/>
  <c r="AF136" i="1"/>
  <c r="I136" i="1"/>
  <c r="H136" i="1"/>
  <c r="G136" i="1"/>
  <c r="F136" i="1"/>
  <c r="BC135" i="1"/>
  <c r="BA135" i="1"/>
  <c r="AZ135" i="1"/>
  <c r="AY135" i="1"/>
  <c r="AX135" i="1"/>
  <c r="AV135" i="1"/>
  <c r="AT135" i="1"/>
  <c r="AS135" i="1"/>
  <c r="AR135" i="1"/>
  <c r="AQ135" i="1"/>
  <c r="AP135" i="1"/>
  <c r="AO135" i="1"/>
  <c r="AN135" i="1"/>
  <c r="AL135" i="1"/>
  <c r="AK135" i="1"/>
  <c r="AJ135" i="1"/>
  <c r="AE135" i="1"/>
  <c r="AD135" i="1"/>
  <c r="AC135" i="1"/>
  <c r="AB135" i="1"/>
  <c r="AA135" i="1"/>
  <c r="Y135" i="1"/>
  <c r="X135" i="1"/>
  <c r="W135" i="1"/>
  <c r="V135" i="1"/>
  <c r="T135" i="1"/>
  <c r="R135" i="1"/>
  <c r="Q135" i="1"/>
  <c r="P135" i="1"/>
  <c r="O135" i="1"/>
  <c r="N135" i="1"/>
  <c r="M135" i="1"/>
  <c r="L135" i="1"/>
  <c r="K135" i="1"/>
  <c r="J135" i="1"/>
  <c r="E135" i="1"/>
  <c r="D135" i="1"/>
  <c r="AI133" i="1"/>
  <c r="AH133" i="1"/>
  <c r="AG133" i="1"/>
  <c r="AF133" i="1"/>
  <c r="AC133" i="1"/>
  <c r="S133" i="1"/>
  <c r="I133" i="1"/>
  <c r="H133" i="1"/>
  <c r="G133" i="1"/>
  <c r="F133" i="1"/>
  <c r="AI132" i="1"/>
  <c r="AH132" i="1"/>
  <c r="AG132" i="1"/>
  <c r="AF132" i="1"/>
  <c r="AC132" i="1"/>
  <c r="S132" i="1"/>
  <c r="I132" i="1" s="1"/>
  <c r="H132" i="1"/>
  <c r="G132" i="1"/>
  <c r="F132" i="1"/>
  <c r="AI131" i="1"/>
  <c r="AH131" i="1"/>
  <c r="AG131" i="1"/>
  <c r="AF131" i="1"/>
  <c r="AC131" i="1"/>
  <c r="S131" i="1"/>
  <c r="I131" i="1"/>
  <c r="H131" i="1"/>
  <c r="G131" i="1"/>
  <c r="F131" i="1"/>
  <c r="AI130" i="1"/>
  <c r="AH130" i="1"/>
  <c r="AG130" i="1"/>
  <c r="AF130" i="1"/>
  <c r="AC130" i="1"/>
  <c r="S130" i="1"/>
  <c r="I130" i="1" s="1"/>
  <c r="H130" i="1"/>
  <c r="G130" i="1"/>
  <c r="F130" i="1"/>
  <c r="AI129" i="1"/>
  <c r="AH129" i="1"/>
  <c r="AG129" i="1"/>
  <c r="AF129" i="1"/>
  <c r="S129" i="1"/>
  <c r="I129" i="1" s="1"/>
  <c r="H129" i="1"/>
  <c r="G129" i="1"/>
  <c r="F129" i="1"/>
  <c r="AI128" i="1"/>
  <c r="AH128" i="1"/>
  <c r="AG128" i="1"/>
  <c r="AG118" i="1" s="1"/>
  <c r="AF128" i="1"/>
  <c r="S128" i="1"/>
  <c r="I128" i="1"/>
  <c r="H128" i="1"/>
  <c r="G128" i="1"/>
  <c r="F128" i="1"/>
  <c r="AI127" i="1"/>
  <c r="AH127" i="1"/>
  <c r="AG127" i="1"/>
  <c r="AF127" i="1"/>
  <c r="AC127" i="1"/>
  <c r="S127" i="1"/>
  <c r="I127" i="1" s="1"/>
  <c r="H127" i="1"/>
  <c r="G127" i="1"/>
  <c r="F127" i="1"/>
  <c r="AI126" i="1"/>
  <c r="AH126" i="1"/>
  <c r="AG126" i="1"/>
  <c r="AF126" i="1"/>
  <c r="I126" i="1"/>
  <c r="H126" i="1"/>
  <c r="G126" i="1"/>
  <c r="F126" i="1"/>
  <c r="AI125" i="1"/>
  <c r="AH125" i="1"/>
  <c r="AG125" i="1"/>
  <c r="AF125" i="1"/>
  <c r="AC125" i="1"/>
  <c r="S125" i="1"/>
  <c r="I125" i="1"/>
  <c r="H125" i="1"/>
  <c r="G125" i="1"/>
  <c r="F125" i="1"/>
  <c r="AI124" i="1"/>
  <c r="AH124" i="1"/>
  <c r="AG124" i="1"/>
  <c r="AF124" i="1"/>
  <c r="AC124" i="1"/>
  <c r="S124" i="1"/>
  <c r="H124" i="1"/>
  <c r="G124" i="1"/>
  <c r="F124" i="1"/>
  <c r="AI123" i="1"/>
  <c r="AH123" i="1"/>
  <c r="AG123" i="1"/>
  <c r="AF123" i="1"/>
  <c r="AC123" i="1"/>
  <c r="S123" i="1"/>
  <c r="I123" i="1"/>
  <c r="H123" i="1"/>
  <c r="G123" i="1"/>
  <c r="F123" i="1"/>
  <c r="AI122" i="1"/>
  <c r="AH122" i="1"/>
  <c r="AG122" i="1"/>
  <c r="AF122" i="1"/>
  <c r="L122" i="1"/>
  <c r="G122" i="1" s="1"/>
  <c r="I122" i="1"/>
  <c r="H122" i="1"/>
  <c r="F122" i="1"/>
  <c r="AI121" i="1"/>
  <c r="AI118" i="1" s="1"/>
  <c r="AH121" i="1"/>
  <c r="AG121" i="1"/>
  <c r="AF121" i="1"/>
  <c r="L121" i="1"/>
  <c r="G121" i="1" s="1"/>
  <c r="I121" i="1"/>
  <c r="H121" i="1"/>
  <c r="F121" i="1"/>
  <c r="AI120" i="1"/>
  <c r="AH120" i="1"/>
  <c r="AG120" i="1"/>
  <c r="AF120" i="1"/>
  <c r="S120" i="1"/>
  <c r="L120" i="1"/>
  <c r="I120" i="1"/>
  <c r="H120" i="1"/>
  <c r="G120" i="1"/>
  <c r="F120" i="1"/>
  <c r="AI119" i="1"/>
  <c r="AH119" i="1"/>
  <c r="AG119" i="1"/>
  <c r="AF119" i="1"/>
  <c r="S119" i="1"/>
  <c r="I119" i="1" s="1"/>
  <c r="Q119" i="1"/>
  <c r="H119" i="1"/>
  <c r="F119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R118" i="1"/>
  <c r="P118" i="1"/>
  <c r="O118" i="1"/>
  <c r="N118" i="1"/>
  <c r="M118" i="1"/>
  <c r="L118" i="1"/>
  <c r="K118" i="1"/>
  <c r="J118" i="1"/>
  <c r="E118" i="1"/>
  <c r="D118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I114" i="1"/>
  <c r="AH114" i="1"/>
  <c r="AG114" i="1"/>
  <c r="AF114" i="1"/>
  <c r="I114" i="1"/>
  <c r="H114" i="1"/>
  <c r="G114" i="1"/>
  <c r="F114" i="1"/>
  <c r="AI113" i="1"/>
  <c r="AH113" i="1"/>
  <c r="AG113" i="1"/>
  <c r="AF113" i="1"/>
  <c r="I113" i="1"/>
  <c r="H113" i="1"/>
  <c r="G113" i="1"/>
  <c r="F113" i="1"/>
  <c r="AI112" i="1"/>
  <c r="AH112" i="1"/>
  <c r="AG112" i="1"/>
  <c r="AF112" i="1"/>
  <c r="I112" i="1"/>
  <c r="H112" i="1"/>
  <c r="G112" i="1"/>
  <c r="F112" i="1"/>
  <c r="AI111" i="1"/>
  <c r="AH111" i="1"/>
  <c r="AG111" i="1"/>
  <c r="AF111" i="1"/>
  <c r="I111" i="1"/>
  <c r="H111" i="1"/>
  <c r="G111" i="1"/>
  <c r="F111" i="1"/>
  <c r="AI110" i="1"/>
  <c r="AH110" i="1"/>
  <c r="AG110" i="1"/>
  <c r="AF110" i="1"/>
  <c r="I110" i="1"/>
  <c r="H110" i="1"/>
  <c r="G110" i="1"/>
  <c r="F110" i="1"/>
  <c r="AI109" i="1"/>
  <c r="AH109" i="1"/>
  <c r="AG109" i="1"/>
  <c r="AF109" i="1"/>
  <c r="I109" i="1"/>
  <c r="H109" i="1"/>
  <c r="G109" i="1"/>
  <c r="F109" i="1"/>
  <c r="F108" i="1" s="1"/>
  <c r="F106" i="1" s="1"/>
  <c r="BC108" i="1"/>
  <c r="BB108" i="1"/>
  <c r="BA108" i="1"/>
  <c r="AZ108" i="1"/>
  <c r="AZ106" i="1" s="1"/>
  <c r="AY108" i="1"/>
  <c r="AX108" i="1"/>
  <c r="AW108" i="1"/>
  <c r="AV108" i="1"/>
  <c r="AV106" i="1" s="1"/>
  <c r="AU108" i="1"/>
  <c r="AT108" i="1"/>
  <c r="AS108" i="1"/>
  <c r="AR108" i="1"/>
  <c r="AR106" i="1" s="1"/>
  <c r="AQ108" i="1"/>
  <c r="AP108" i="1"/>
  <c r="AO108" i="1"/>
  <c r="AN108" i="1"/>
  <c r="AN106" i="1" s="1"/>
  <c r="AM108" i="1"/>
  <c r="AL108" i="1"/>
  <c r="AK108" i="1"/>
  <c r="AJ108" i="1"/>
  <c r="AJ106" i="1" s="1"/>
  <c r="AI108" i="1"/>
  <c r="AH108" i="1"/>
  <c r="AG108" i="1"/>
  <c r="AF108" i="1"/>
  <c r="AF106" i="1" s="1"/>
  <c r="AE108" i="1"/>
  <c r="AD108" i="1"/>
  <c r="AC108" i="1"/>
  <c r="AB108" i="1"/>
  <c r="AB106" i="1" s="1"/>
  <c r="AA108" i="1"/>
  <c r="Z108" i="1"/>
  <c r="Y108" i="1"/>
  <c r="X108" i="1"/>
  <c r="X106" i="1" s="1"/>
  <c r="W108" i="1"/>
  <c r="V108" i="1"/>
  <c r="U108" i="1"/>
  <c r="T108" i="1"/>
  <c r="T106" i="1" s="1"/>
  <c r="S108" i="1"/>
  <c r="R108" i="1"/>
  <c r="Q108" i="1"/>
  <c r="P108" i="1"/>
  <c r="P106" i="1" s="1"/>
  <c r="O108" i="1"/>
  <c r="N108" i="1"/>
  <c r="M108" i="1"/>
  <c r="L108" i="1"/>
  <c r="L106" i="1" s="1"/>
  <c r="K108" i="1"/>
  <c r="J108" i="1"/>
  <c r="I108" i="1"/>
  <c r="H108" i="1"/>
  <c r="H106" i="1" s="1"/>
  <c r="G108" i="1"/>
  <c r="E108" i="1"/>
  <c r="D108" i="1"/>
  <c r="BC106" i="1"/>
  <c r="BB106" i="1"/>
  <c r="BA106" i="1"/>
  <c r="AY106" i="1"/>
  <c r="AX106" i="1"/>
  <c r="AW106" i="1"/>
  <c r="AU106" i="1"/>
  <c r="AT106" i="1"/>
  <c r="AS106" i="1"/>
  <c r="AQ106" i="1"/>
  <c r="AP106" i="1"/>
  <c r="AO106" i="1"/>
  <c r="AM106" i="1"/>
  <c r="AL106" i="1"/>
  <c r="AK106" i="1"/>
  <c r="AI106" i="1"/>
  <c r="AH106" i="1"/>
  <c r="AG106" i="1"/>
  <c r="AE106" i="1"/>
  <c r="AD106" i="1"/>
  <c r="AC106" i="1"/>
  <c r="AA106" i="1"/>
  <c r="Z106" i="1"/>
  <c r="Y106" i="1"/>
  <c r="W106" i="1"/>
  <c r="V106" i="1"/>
  <c r="U106" i="1"/>
  <c r="S106" i="1"/>
  <c r="R106" i="1"/>
  <c r="Q106" i="1"/>
  <c r="O106" i="1"/>
  <c r="N106" i="1"/>
  <c r="M106" i="1"/>
  <c r="K106" i="1"/>
  <c r="J106" i="1"/>
  <c r="I106" i="1"/>
  <c r="G106" i="1"/>
  <c r="E106" i="1"/>
  <c r="D106" i="1"/>
  <c r="AI105" i="1"/>
  <c r="AH105" i="1"/>
  <c r="AG105" i="1"/>
  <c r="AF105" i="1"/>
  <c r="I105" i="1"/>
  <c r="H105" i="1"/>
  <c r="G105" i="1"/>
  <c r="F105" i="1"/>
  <c r="F104" i="1" s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E104" i="1"/>
  <c r="D104" i="1"/>
  <c r="D94" i="1" s="1"/>
  <c r="D49" i="1" s="1"/>
  <c r="AI102" i="1"/>
  <c r="AH102" i="1"/>
  <c r="AG102" i="1"/>
  <c r="AF102" i="1"/>
  <c r="I102" i="1"/>
  <c r="H102" i="1"/>
  <c r="G102" i="1"/>
  <c r="F102" i="1"/>
  <c r="F100" i="1" s="1"/>
  <c r="F99" i="1" s="1"/>
  <c r="F94" i="1" s="1"/>
  <c r="F28" i="1" s="1"/>
  <c r="AI101" i="1"/>
  <c r="AH101" i="1"/>
  <c r="AG101" i="1"/>
  <c r="AF101" i="1"/>
  <c r="AF100" i="1" s="1"/>
  <c r="AF99" i="1" s="1"/>
  <c r="AC101" i="1"/>
  <c r="I101" i="1" s="1"/>
  <c r="I100" i="1" s="1"/>
  <c r="I99" i="1" s="1"/>
  <c r="H101" i="1"/>
  <c r="G101" i="1"/>
  <c r="G100" i="1" s="1"/>
  <c r="G99" i="1" s="1"/>
  <c r="F101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H100" i="1"/>
  <c r="E100" i="1"/>
  <c r="E99" i="1" s="1"/>
  <c r="D100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O94" i="1" s="1"/>
  <c r="AN99" i="1"/>
  <c r="AM99" i="1"/>
  <c r="AL99" i="1"/>
  <c r="AK99" i="1"/>
  <c r="AJ99" i="1"/>
  <c r="AI99" i="1"/>
  <c r="AH99" i="1"/>
  <c r="AG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H99" i="1"/>
  <c r="D99" i="1"/>
  <c r="AI98" i="1"/>
  <c r="AH98" i="1"/>
  <c r="AG98" i="1"/>
  <c r="AF98" i="1"/>
  <c r="I98" i="1"/>
  <c r="H98" i="1"/>
  <c r="G98" i="1"/>
  <c r="G97" i="1" s="1"/>
  <c r="G95" i="1" s="1"/>
  <c r="F98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F97" i="1"/>
  <c r="E97" i="1"/>
  <c r="E95" i="1" s="1"/>
  <c r="D97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C94" i="1" s="1"/>
  <c r="AB95" i="1"/>
  <c r="AA95" i="1"/>
  <c r="Z95" i="1"/>
  <c r="Y95" i="1"/>
  <c r="Y94" i="1" s="1"/>
  <c r="X95" i="1"/>
  <c r="W95" i="1"/>
  <c r="V95" i="1"/>
  <c r="U95" i="1"/>
  <c r="U94" i="1" s="1"/>
  <c r="T95" i="1"/>
  <c r="S95" i="1"/>
  <c r="R95" i="1"/>
  <c r="Q95" i="1"/>
  <c r="Q94" i="1" s="1"/>
  <c r="P95" i="1"/>
  <c r="O95" i="1"/>
  <c r="N95" i="1"/>
  <c r="M95" i="1"/>
  <c r="M94" i="1" s="1"/>
  <c r="L95" i="1"/>
  <c r="K95" i="1"/>
  <c r="J95" i="1"/>
  <c r="I95" i="1"/>
  <c r="H95" i="1"/>
  <c r="F95" i="1"/>
  <c r="D95" i="1"/>
  <c r="BC94" i="1"/>
  <c r="BB94" i="1"/>
  <c r="AY94" i="1"/>
  <c r="AX94" i="1"/>
  <c r="AU94" i="1"/>
  <c r="AT94" i="1"/>
  <c r="AQ94" i="1"/>
  <c r="AP94" i="1"/>
  <c r="AM94" i="1"/>
  <c r="AL94" i="1"/>
  <c r="AI94" i="1"/>
  <c r="AH94" i="1"/>
  <c r="AE94" i="1"/>
  <c r="AD94" i="1"/>
  <c r="AA94" i="1"/>
  <c r="Z94" i="1"/>
  <c r="W94" i="1"/>
  <c r="V94" i="1"/>
  <c r="S94" i="1"/>
  <c r="R94" i="1"/>
  <c r="O94" i="1"/>
  <c r="N94" i="1"/>
  <c r="K94" i="1"/>
  <c r="J94" i="1"/>
  <c r="I94" i="1"/>
  <c r="I28" i="1" s="1"/>
  <c r="AZ93" i="1"/>
  <c r="AI93" i="1"/>
  <c r="AH93" i="1"/>
  <c r="AG93" i="1"/>
  <c r="AF93" i="1"/>
  <c r="I93" i="1"/>
  <c r="H93" i="1"/>
  <c r="G93" i="1"/>
  <c r="F93" i="1"/>
  <c r="AI92" i="1"/>
  <c r="AH92" i="1"/>
  <c r="AG92" i="1"/>
  <c r="AF92" i="1"/>
  <c r="I92" i="1"/>
  <c r="H92" i="1"/>
  <c r="G92" i="1"/>
  <c r="F92" i="1"/>
  <c r="AI91" i="1"/>
  <c r="AH91" i="1"/>
  <c r="AG91" i="1"/>
  <c r="AF91" i="1"/>
  <c r="I91" i="1"/>
  <c r="H91" i="1"/>
  <c r="G91" i="1"/>
  <c r="F91" i="1"/>
  <c r="AI90" i="1"/>
  <c r="AH90" i="1"/>
  <c r="AG90" i="1"/>
  <c r="AF90" i="1"/>
  <c r="I90" i="1"/>
  <c r="H90" i="1"/>
  <c r="H89" i="1" s="1"/>
  <c r="H87" i="1" s="1"/>
  <c r="G90" i="1"/>
  <c r="F90" i="1"/>
  <c r="BC89" i="1"/>
  <c r="BB89" i="1"/>
  <c r="BB87" i="1" s="1"/>
  <c r="BA89" i="1"/>
  <c r="AZ89" i="1"/>
  <c r="AY89" i="1"/>
  <c r="AX89" i="1"/>
  <c r="AX87" i="1" s="1"/>
  <c r="AW89" i="1"/>
  <c r="AV89" i="1"/>
  <c r="AU89" i="1"/>
  <c r="AT89" i="1"/>
  <c r="AT87" i="1" s="1"/>
  <c r="AS89" i="1"/>
  <c r="AR89" i="1"/>
  <c r="AQ89" i="1"/>
  <c r="AP89" i="1"/>
  <c r="AP87" i="1" s="1"/>
  <c r="AO89" i="1"/>
  <c r="AN89" i="1"/>
  <c r="AM89" i="1"/>
  <c r="AL89" i="1"/>
  <c r="AL87" i="1" s="1"/>
  <c r="AK89" i="1"/>
  <c r="AJ89" i="1"/>
  <c r="AI89" i="1"/>
  <c r="AH89" i="1"/>
  <c r="AH87" i="1" s="1"/>
  <c r="AG89" i="1"/>
  <c r="AF89" i="1"/>
  <c r="AE89" i="1"/>
  <c r="AD89" i="1"/>
  <c r="AD87" i="1" s="1"/>
  <c r="AC89" i="1"/>
  <c r="AB89" i="1"/>
  <c r="AA89" i="1"/>
  <c r="Z89" i="1"/>
  <c r="Z87" i="1" s="1"/>
  <c r="Y89" i="1"/>
  <c r="X89" i="1"/>
  <c r="W89" i="1"/>
  <c r="V89" i="1"/>
  <c r="V87" i="1" s="1"/>
  <c r="U89" i="1"/>
  <c r="T89" i="1"/>
  <c r="S89" i="1"/>
  <c r="R89" i="1"/>
  <c r="R87" i="1" s="1"/>
  <c r="Q89" i="1"/>
  <c r="P89" i="1"/>
  <c r="O89" i="1"/>
  <c r="N89" i="1"/>
  <c r="N87" i="1" s="1"/>
  <c r="M89" i="1"/>
  <c r="L89" i="1"/>
  <c r="K89" i="1"/>
  <c r="J89" i="1"/>
  <c r="J87" i="1" s="1"/>
  <c r="I89" i="1"/>
  <c r="G89" i="1"/>
  <c r="F89" i="1"/>
  <c r="F87" i="1" s="1"/>
  <c r="E89" i="1"/>
  <c r="D89" i="1"/>
  <c r="BC87" i="1"/>
  <c r="BA87" i="1"/>
  <c r="AZ87" i="1"/>
  <c r="AY87" i="1"/>
  <c r="AW87" i="1"/>
  <c r="AV87" i="1"/>
  <c r="AU87" i="1"/>
  <c r="AS87" i="1"/>
  <c r="AR87" i="1"/>
  <c r="AQ87" i="1"/>
  <c r="AO87" i="1"/>
  <c r="AN87" i="1"/>
  <c r="AM87" i="1"/>
  <c r="AK87" i="1"/>
  <c r="AJ87" i="1"/>
  <c r="AI87" i="1"/>
  <c r="AG87" i="1"/>
  <c r="AF87" i="1"/>
  <c r="AE87" i="1"/>
  <c r="AC87" i="1"/>
  <c r="AB87" i="1"/>
  <c r="AA87" i="1"/>
  <c r="Y87" i="1"/>
  <c r="X87" i="1"/>
  <c r="W87" i="1"/>
  <c r="U87" i="1"/>
  <c r="T87" i="1"/>
  <c r="S87" i="1"/>
  <c r="Q87" i="1"/>
  <c r="P87" i="1"/>
  <c r="O87" i="1"/>
  <c r="M87" i="1"/>
  <c r="L87" i="1"/>
  <c r="K87" i="1"/>
  <c r="I87" i="1"/>
  <c r="G87" i="1"/>
  <c r="E87" i="1"/>
  <c r="D87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Z74" i="1"/>
  <c r="AI74" i="1"/>
  <c r="AH74" i="1"/>
  <c r="AG74" i="1"/>
  <c r="AF74" i="1"/>
  <c r="S74" i="1"/>
  <c r="I74" i="1" s="1"/>
  <c r="H74" i="1"/>
  <c r="G74" i="1"/>
  <c r="F74" i="1"/>
  <c r="AI73" i="1"/>
  <c r="AH73" i="1"/>
  <c r="AG73" i="1"/>
  <c r="AF73" i="1"/>
  <c r="X73" i="1"/>
  <c r="S73" i="1"/>
  <c r="I73" i="1"/>
  <c r="H73" i="1"/>
  <c r="G73" i="1"/>
  <c r="F73" i="1"/>
  <c r="AI72" i="1"/>
  <c r="AH72" i="1"/>
  <c r="AG72" i="1"/>
  <c r="AF72" i="1"/>
  <c r="X72" i="1"/>
  <c r="S72" i="1"/>
  <c r="I72" i="1" s="1"/>
  <c r="H72" i="1"/>
  <c r="G72" i="1"/>
  <c r="F72" i="1"/>
  <c r="AI71" i="1"/>
  <c r="AH71" i="1"/>
  <c r="AG71" i="1"/>
  <c r="AF71" i="1"/>
  <c r="S71" i="1"/>
  <c r="I71" i="1" s="1"/>
  <c r="H71" i="1"/>
  <c r="G71" i="1"/>
  <c r="F71" i="1"/>
  <c r="AI70" i="1"/>
  <c r="AH70" i="1"/>
  <c r="AG70" i="1"/>
  <c r="AF70" i="1"/>
  <c r="AA70" i="1"/>
  <c r="S70" i="1"/>
  <c r="I70" i="1"/>
  <c r="H70" i="1"/>
  <c r="G70" i="1"/>
  <c r="F70" i="1"/>
  <c r="AI69" i="1"/>
  <c r="AH69" i="1"/>
  <c r="AG69" i="1"/>
  <c r="AF69" i="1"/>
  <c r="S69" i="1"/>
  <c r="I69" i="1" s="1"/>
  <c r="H69" i="1"/>
  <c r="G69" i="1"/>
  <c r="F69" i="1"/>
  <c r="AI68" i="1"/>
  <c r="AH68" i="1"/>
  <c r="AG68" i="1"/>
  <c r="AF68" i="1"/>
  <c r="S68" i="1"/>
  <c r="I68" i="1" s="1"/>
  <c r="H68" i="1"/>
  <c r="G68" i="1"/>
  <c r="F68" i="1"/>
  <c r="AI67" i="1"/>
  <c r="AH67" i="1"/>
  <c r="AG67" i="1"/>
  <c r="AF67" i="1"/>
  <c r="S67" i="1"/>
  <c r="I67" i="1"/>
  <c r="H67" i="1"/>
  <c r="G67" i="1"/>
  <c r="F67" i="1"/>
  <c r="AI66" i="1"/>
  <c r="AH66" i="1"/>
  <c r="AG66" i="1"/>
  <c r="AF66" i="1"/>
  <c r="S66" i="1"/>
  <c r="I66" i="1"/>
  <c r="H66" i="1"/>
  <c r="G66" i="1"/>
  <c r="F66" i="1"/>
  <c r="AI65" i="1"/>
  <c r="AH65" i="1"/>
  <c r="AG65" i="1"/>
  <c r="AF65" i="1"/>
  <c r="S65" i="1"/>
  <c r="I65" i="1" s="1"/>
  <c r="H65" i="1"/>
  <c r="G65" i="1"/>
  <c r="F65" i="1"/>
  <c r="AI64" i="1"/>
  <c r="AH64" i="1"/>
  <c r="AG64" i="1"/>
  <c r="AF64" i="1"/>
  <c r="S64" i="1"/>
  <c r="I64" i="1" s="1"/>
  <c r="H64" i="1"/>
  <c r="G64" i="1"/>
  <c r="F64" i="1"/>
  <c r="AI63" i="1"/>
  <c r="AH63" i="1"/>
  <c r="AG63" i="1"/>
  <c r="AF63" i="1"/>
  <c r="S63" i="1"/>
  <c r="I63" i="1"/>
  <c r="H63" i="1"/>
  <c r="G63" i="1"/>
  <c r="F63" i="1"/>
  <c r="AI62" i="1"/>
  <c r="AH62" i="1"/>
  <c r="AG62" i="1"/>
  <c r="AF62" i="1"/>
  <c r="S62" i="1"/>
  <c r="I62" i="1"/>
  <c r="H62" i="1"/>
  <c r="G62" i="1"/>
  <c r="F62" i="1"/>
  <c r="AI61" i="1"/>
  <c r="AH61" i="1"/>
  <c r="AG61" i="1"/>
  <c r="AF61" i="1"/>
  <c r="S61" i="1"/>
  <c r="I61" i="1" s="1"/>
  <c r="H61" i="1"/>
  <c r="G61" i="1"/>
  <c r="F61" i="1"/>
  <c r="AI60" i="1"/>
  <c r="AH60" i="1"/>
  <c r="AG60" i="1"/>
  <c r="AF60" i="1"/>
  <c r="S60" i="1"/>
  <c r="I60" i="1" s="1"/>
  <c r="H60" i="1"/>
  <c r="G60" i="1"/>
  <c r="F60" i="1"/>
  <c r="AI59" i="1"/>
  <c r="AH59" i="1"/>
  <c r="AG59" i="1"/>
  <c r="AF59" i="1"/>
  <c r="S59" i="1"/>
  <c r="I59" i="1"/>
  <c r="H59" i="1"/>
  <c r="G59" i="1"/>
  <c r="F59" i="1"/>
  <c r="AI58" i="1"/>
  <c r="AH58" i="1"/>
  <c r="AH54" i="1" s="1"/>
  <c r="AG58" i="1"/>
  <c r="AF58" i="1"/>
  <c r="S58" i="1"/>
  <c r="I58" i="1"/>
  <c r="H58" i="1"/>
  <c r="G58" i="1"/>
  <c r="F58" i="1"/>
  <c r="AI57" i="1"/>
  <c r="AH57" i="1"/>
  <c r="AG57" i="1"/>
  <c r="AF57" i="1"/>
  <c r="S57" i="1"/>
  <c r="H57" i="1"/>
  <c r="G57" i="1"/>
  <c r="F57" i="1"/>
  <c r="F54" i="1" s="1"/>
  <c r="F51" i="1" s="1"/>
  <c r="F50" i="1" s="1"/>
  <c r="AI56" i="1"/>
  <c r="AH56" i="1"/>
  <c r="AG56" i="1"/>
  <c r="AF56" i="1"/>
  <c r="AF54" i="1" s="1"/>
  <c r="AF51" i="1" s="1"/>
  <c r="AF50" i="1" s="1"/>
  <c r="S56" i="1"/>
  <c r="I56" i="1" s="1"/>
  <c r="H56" i="1"/>
  <c r="G56" i="1"/>
  <c r="G54" i="1" s="1"/>
  <c r="G51" i="1" s="1"/>
  <c r="G50" i="1" s="1"/>
  <c r="F56" i="1"/>
  <c r="AI55" i="1"/>
  <c r="AH55" i="1"/>
  <c r="AG55" i="1"/>
  <c r="AG54" i="1" s="1"/>
  <c r="AG51" i="1" s="1"/>
  <c r="AG50" i="1" s="1"/>
  <c r="AF55" i="1"/>
  <c r="S55" i="1"/>
  <c r="I55" i="1"/>
  <c r="H55" i="1"/>
  <c r="H54" i="1" s="1"/>
  <c r="G55" i="1"/>
  <c r="F55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E54" i="1"/>
  <c r="AD54" i="1"/>
  <c r="AD51" i="1" s="1"/>
  <c r="AD50" i="1" s="1"/>
  <c r="AD27" i="1" s="1"/>
  <c r="AD26" i="1" s="1"/>
  <c r="AC54" i="1"/>
  <c r="AB54" i="1"/>
  <c r="AA54" i="1"/>
  <c r="Z54" i="1"/>
  <c r="Z51" i="1" s="1"/>
  <c r="Z50" i="1" s="1"/>
  <c r="Y54" i="1"/>
  <c r="X54" i="1"/>
  <c r="W54" i="1"/>
  <c r="V54" i="1"/>
  <c r="V51" i="1" s="1"/>
  <c r="V50" i="1" s="1"/>
  <c r="V27" i="1" s="1"/>
  <c r="U54" i="1"/>
  <c r="T54" i="1"/>
  <c r="R54" i="1"/>
  <c r="Q54" i="1"/>
  <c r="P54" i="1"/>
  <c r="O54" i="1"/>
  <c r="N54" i="1"/>
  <c r="M54" i="1"/>
  <c r="L54" i="1"/>
  <c r="K54" i="1"/>
  <c r="J54" i="1"/>
  <c r="E54" i="1"/>
  <c r="D54" i="1"/>
  <c r="AI53" i="1"/>
  <c r="AH53" i="1"/>
  <c r="AG53" i="1"/>
  <c r="AF53" i="1"/>
  <c r="I53" i="1"/>
  <c r="H53" i="1"/>
  <c r="G53" i="1"/>
  <c r="F53" i="1"/>
  <c r="AI52" i="1"/>
  <c r="AH52" i="1"/>
  <c r="AH51" i="1" s="1"/>
  <c r="AG52" i="1"/>
  <c r="AF52" i="1"/>
  <c r="I52" i="1"/>
  <c r="H52" i="1"/>
  <c r="H51" i="1" s="1"/>
  <c r="H50" i="1" s="1"/>
  <c r="G52" i="1"/>
  <c r="F52" i="1"/>
  <c r="BC51" i="1"/>
  <c r="BB51" i="1"/>
  <c r="BB50" i="1" s="1"/>
  <c r="BA51" i="1"/>
  <c r="AZ51" i="1"/>
  <c r="AY51" i="1"/>
  <c r="AX51" i="1"/>
  <c r="AX50" i="1" s="1"/>
  <c r="AX27" i="1" s="1"/>
  <c r="AX26" i="1" s="1"/>
  <c r="AW51" i="1"/>
  <c r="AV51" i="1"/>
  <c r="AU51" i="1"/>
  <c r="AT51" i="1"/>
  <c r="AT50" i="1" s="1"/>
  <c r="AS51" i="1"/>
  <c r="AR51" i="1"/>
  <c r="AQ51" i="1"/>
  <c r="AP51" i="1"/>
  <c r="AP50" i="1" s="1"/>
  <c r="AP27" i="1" s="1"/>
  <c r="AP26" i="1" s="1"/>
  <c r="AO51" i="1"/>
  <c r="AN51" i="1"/>
  <c r="AM51" i="1"/>
  <c r="AL51" i="1"/>
  <c r="AL50" i="1" s="1"/>
  <c r="AL27" i="1" s="1"/>
  <c r="AL26" i="1" s="1"/>
  <c r="AK51" i="1"/>
  <c r="AJ51" i="1"/>
  <c r="AE51" i="1"/>
  <c r="AC51" i="1"/>
  <c r="AB51" i="1"/>
  <c r="AA51" i="1"/>
  <c r="Y51" i="1"/>
  <c r="X51" i="1"/>
  <c r="W51" i="1"/>
  <c r="U51" i="1"/>
  <c r="T51" i="1"/>
  <c r="R51" i="1"/>
  <c r="R50" i="1" s="1"/>
  <c r="R27" i="1" s="1"/>
  <c r="Q51" i="1"/>
  <c r="P51" i="1"/>
  <c r="O51" i="1"/>
  <c r="N51" i="1"/>
  <c r="N50" i="1" s="1"/>
  <c r="M51" i="1"/>
  <c r="L51" i="1"/>
  <c r="K51" i="1"/>
  <c r="J51" i="1"/>
  <c r="J50" i="1" s="1"/>
  <c r="J27" i="1" s="1"/>
  <c r="E51" i="1"/>
  <c r="D51" i="1"/>
  <c r="BC50" i="1"/>
  <c r="BA50" i="1"/>
  <c r="AZ50" i="1"/>
  <c r="AY50" i="1"/>
  <c r="AW50" i="1"/>
  <c r="AV50" i="1"/>
  <c r="AU50" i="1"/>
  <c r="AS50" i="1"/>
  <c r="AR50" i="1"/>
  <c r="AQ50" i="1"/>
  <c r="AO50" i="1"/>
  <c r="AN50" i="1"/>
  <c r="AM50" i="1"/>
  <c r="AK50" i="1"/>
  <c r="AJ50" i="1"/>
  <c r="AH50" i="1"/>
  <c r="AE50" i="1"/>
  <c r="AC50" i="1"/>
  <c r="AB50" i="1"/>
  <c r="AA50" i="1"/>
  <c r="Y50" i="1"/>
  <c r="X50" i="1"/>
  <c r="W50" i="1"/>
  <c r="U50" i="1"/>
  <c r="T50" i="1"/>
  <c r="Q50" i="1"/>
  <c r="P50" i="1"/>
  <c r="O50" i="1"/>
  <c r="M50" i="1"/>
  <c r="L50" i="1"/>
  <c r="K50" i="1"/>
  <c r="E50" i="1"/>
  <c r="D50" i="1"/>
  <c r="BC49" i="1"/>
  <c r="AY49" i="1"/>
  <c r="AQ49" i="1"/>
  <c r="AP49" i="1"/>
  <c r="AP48" i="1" s="1"/>
  <c r="AL49" i="1"/>
  <c r="AL48" i="1" s="1"/>
  <c r="AE49" i="1"/>
  <c r="AD49" i="1"/>
  <c r="AD48" i="1" s="1"/>
  <c r="AA49" i="1"/>
  <c r="W49" i="1"/>
  <c r="V49" i="1"/>
  <c r="V48" i="1" s="1"/>
  <c r="R49" i="1"/>
  <c r="R48" i="1" s="1"/>
  <c r="O49" i="1"/>
  <c r="K49" i="1"/>
  <c r="AQ48" i="1"/>
  <c r="AE48" i="1"/>
  <c r="AA48" i="1"/>
  <c r="W48" i="1"/>
  <c r="O48" i="1"/>
  <c r="K48" i="1"/>
  <c r="D48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H46" i="1"/>
  <c r="F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B41" i="1"/>
  <c r="BA41" i="1"/>
  <c r="AZ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H41" i="1"/>
  <c r="F41" i="1"/>
  <c r="E41" i="1"/>
  <c r="D41" i="1"/>
  <c r="BC32" i="1"/>
  <c r="BA32" i="1"/>
  <c r="AZ32" i="1"/>
  <c r="AY32" i="1"/>
  <c r="AX32" i="1"/>
  <c r="AV32" i="1"/>
  <c r="AT32" i="1"/>
  <c r="AS32" i="1"/>
  <c r="AR32" i="1"/>
  <c r="AQ32" i="1"/>
  <c r="AP32" i="1"/>
  <c r="AO32" i="1"/>
  <c r="AN32" i="1"/>
  <c r="AL32" i="1"/>
  <c r="AK32" i="1"/>
  <c r="AJ32" i="1"/>
  <c r="AE32" i="1"/>
  <c r="AD32" i="1"/>
  <c r="AC32" i="1"/>
  <c r="AB32" i="1"/>
  <c r="AA32" i="1"/>
  <c r="Y32" i="1"/>
  <c r="X32" i="1"/>
  <c r="W32" i="1"/>
  <c r="V32" i="1"/>
  <c r="T32" i="1"/>
  <c r="R32" i="1"/>
  <c r="Q32" i="1"/>
  <c r="P32" i="1"/>
  <c r="O32" i="1"/>
  <c r="N32" i="1"/>
  <c r="M32" i="1"/>
  <c r="L32" i="1"/>
  <c r="K32" i="1"/>
  <c r="J32" i="1"/>
  <c r="E32" i="1"/>
  <c r="D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R30" i="1"/>
  <c r="P30" i="1"/>
  <c r="O30" i="1"/>
  <c r="N30" i="1"/>
  <c r="M30" i="1"/>
  <c r="L30" i="1"/>
  <c r="K30" i="1"/>
  <c r="J30" i="1"/>
  <c r="E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C28" i="1"/>
  <c r="BB28" i="1"/>
  <c r="AY28" i="1"/>
  <c r="AY26" i="1" s="1"/>
  <c r="AX28" i="1"/>
  <c r="AU28" i="1"/>
  <c r="AT28" i="1"/>
  <c r="AQ28" i="1"/>
  <c r="AP28" i="1"/>
  <c r="AM28" i="1"/>
  <c r="AL28" i="1"/>
  <c r="AI28" i="1"/>
  <c r="AH28" i="1"/>
  <c r="AE28" i="1"/>
  <c r="AE26" i="1" s="1"/>
  <c r="AE25" i="1" s="1"/>
  <c r="AD28" i="1"/>
  <c r="AA28" i="1"/>
  <c r="Z28" i="1"/>
  <c r="W28" i="1"/>
  <c r="V28" i="1"/>
  <c r="S28" i="1"/>
  <c r="R28" i="1"/>
  <c r="O28" i="1"/>
  <c r="N28" i="1"/>
  <c r="K28" i="1"/>
  <c r="J28" i="1"/>
  <c r="D28" i="1"/>
  <c r="BC27" i="1"/>
  <c r="BC26" i="1" s="1"/>
  <c r="BA27" i="1"/>
  <c r="AZ27" i="1"/>
  <c r="AY27" i="1"/>
  <c r="AW27" i="1"/>
  <c r="AV27" i="1"/>
  <c r="AU27" i="1"/>
  <c r="AS27" i="1"/>
  <c r="AR27" i="1"/>
  <c r="AQ27" i="1"/>
  <c r="AQ26" i="1" s="1"/>
  <c r="AQ25" i="1" s="1"/>
  <c r="AO27" i="1"/>
  <c r="AN27" i="1"/>
  <c r="AM27" i="1"/>
  <c r="AK27" i="1"/>
  <c r="AJ27" i="1"/>
  <c r="AF27" i="1"/>
  <c r="AE27" i="1"/>
  <c r="AC27" i="1"/>
  <c r="AB27" i="1"/>
  <c r="AA27" i="1"/>
  <c r="AA26" i="1" s="1"/>
  <c r="AA25" i="1" s="1"/>
  <c r="Y27" i="1"/>
  <c r="X27" i="1"/>
  <c r="W27" i="1"/>
  <c r="U27" i="1"/>
  <c r="T27" i="1"/>
  <c r="Q27" i="1"/>
  <c r="P27" i="1"/>
  <c r="O27" i="1"/>
  <c r="O26" i="1" s="1"/>
  <c r="O25" i="1" s="1"/>
  <c r="M27" i="1"/>
  <c r="L27" i="1"/>
  <c r="K27" i="1"/>
  <c r="K26" i="1" s="1"/>
  <c r="K25" i="1" s="1"/>
  <c r="H27" i="1"/>
  <c r="G27" i="1"/>
  <c r="E27" i="1"/>
  <c r="D27" i="1"/>
  <c r="D26" i="1" s="1"/>
  <c r="D25" i="1" s="1"/>
  <c r="W26" i="1"/>
  <c r="V26" i="1"/>
  <c r="R26" i="1"/>
  <c r="J26" i="1"/>
  <c r="AX25" i="1"/>
  <c r="AP25" i="1"/>
  <c r="AL25" i="1"/>
  <c r="AD25" i="1"/>
  <c r="W25" i="1"/>
  <c r="V25" i="1"/>
  <c r="R25" i="1"/>
  <c r="J25" i="1"/>
  <c r="C24" i="1"/>
  <c r="BC41" i="1" l="1"/>
  <c r="BC48" i="1"/>
  <c r="Y49" i="1"/>
  <c r="Y48" i="1" s="1"/>
  <c r="Y28" i="1"/>
  <c r="Y26" i="1" s="1"/>
  <c r="Y25" i="1" s="1"/>
  <c r="BC25" i="1"/>
  <c r="F27" i="1"/>
  <c r="AO49" i="1"/>
  <c r="AO48" i="1" s="1"/>
  <c r="AO28" i="1"/>
  <c r="AO26" i="1" s="1"/>
  <c r="AO25" i="1" s="1"/>
  <c r="AG279" i="1"/>
  <c r="AG41" i="1" s="1"/>
  <c r="AG46" i="1"/>
  <c r="J49" i="1"/>
  <c r="J48" i="1" s="1"/>
  <c r="AX49" i="1"/>
  <c r="AX48" i="1" s="1"/>
  <c r="AH27" i="1"/>
  <c r="I279" i="1"/>
  <c r="I41" i="1" s="1"/>
  <c r="I46" i="1"/>
  <c r="M49" i="1"/>
  <c r="M48" i="1" s="1"/>
  <c r="M28" i="1"/>
  <c r="M26" i="1" s="1"/>
  <c r="M25" i="1" s="1"/>
  <c r="Q28" i="1"/>
  <c r="U28" i="1"/>
  <c r="AC49" i="1"/>
  <c r="AC48" i="1" s="1"/>
  <c r="AC28" i="1"/>
  <c r="AC26" i="1" s="1"/>
  <c r="AC25" i="1" s="1"/>
  <c r="AG94" i="1"/>
  <c r="AG28" i="1" s="1"/>
  <c r="AK94" i="1"/>
  <c r="AS94" i="1"/>
  <c r="AW94" i="1"/>
  <c r="BA94" i="1"/>
  <c r="E94" i="1"/>
  <c r="I124" i="1"/>
  <c r="I118" i="1" s="1"/>
  <c r="I30" i="1" s="1"/>
  <c r="S118" i="1"/>
  <c r="S30" i="1" s="1"/>
  <c r="AY41" i="1"/>
  <c r="AY25" i="1" s="1"/>
  <c r="N27" i="1"/>
  <c r="N26" i="1" s="1"/>
  <c r="N25" i="1" s="1"/>
  <c r="N49" i="1"/>
  <c r="N48" i="1" s="1"/>
  <c r="AT49" i="1"/>
  <c r="AT48" i="1" s="1"/>
  <c r="AT27" i="1"/>
  <c r="AT26" i="1" s="1"/>
  <c r="AT25" i="1" s="1"/>
  <c r="BB27" i="1"/>
  <c r="Z27" i="1"/>
  <c r="AF94" i="1"/>
  <c r="AF28" i="1" s="1"/>
  <c r="H118" i="1"/>
  <c r="H30" i="1" s="1"/>
  <c r="AF135" i="1"/>
  <c r="AF32" i="1" s="1"/>
  <c r="H135" i="1"/>
  <c r="H32" i="1" s="1"/>
  <c r="F118" i="1"/>
  <c r="F30" i="1" s="1"/>
  <c r="BB135" i="1"/>
  <c r="BB32" i="1" s="1"/>
  <c r="AH208" i="1"/>
  <c r="AM135" i="1"/>
  <c r="AH227" i="1"/>
  <c r="AH135" i="1" s="1"/>
  <c r="AH32" i="1" s="1"/>
  <c r="AG27" i="1"/>
  <c r="AG26" i="1" s="1"/>
  <c r="AG25" i="1" s="1"/>
  <c r="AG135" i="1"/>
  <c r="AG32" i="1" s="1"/>
  <c r="Z135" i="1"/>
  <c r="Z32" i="1" s="1"/>
  <c r="AH229" i="1"/>
  <c r="AH238" i="1"/>
  <c r="AH302" i="1"/>
  <c r="AH301" i="1" s="1"/>
  <c r="I57" i="1"/>
  <c r="I54" i="1" s="1"/>
  <c r="I51" i="1" s="1"/>
  <c r="I50" i="1" s="1"/>
  <c r="S54" i="1"/>
  <c r="S51" i="1" s="1"/>
  <c r="S50" i="1" s="1"/>
  <c r="AI54" i="1"/>
  <c r="AI51" i="1" s="1"/>
  <c r="AI50" i="1" s="1"/>
  <c r="G94" i="1"/>
  <c r="G28" i="1" s="1"/>
  <c r="H94" i="1"/>
  <c r="H28" i="1" s="1"/>
  <c r="H26" i="1" s="1"/>
  <c r="H25" i="1" s="1"/>
  <c r="L94" i="1"/>
  <c r="P94" i="1"/>
  <c r="T94" i="1"/>
  <c r="X94" i="1"/>
  <c r="AB94" i="1"/>
  <c r="AJ94" i="1"/>
  <c r="AN94" i="1"/>
  <c r="AR94" i="1"/>
  <c r="AV94" i="1"/>
  <c r="AZ94" i="1"/>
  <c r="G119" i="1"/>
  <c r="G118" i="1" s="1"/>
  <c r="G30" i="1" s="1"/>
  <c r="Q118" i="1"/>
  <c r="Q30" i="1" s="1"/>
  <c r="AH118" i="1"/>
  <c r="AH30" i="1" s="1"/>
  <c r="F135" i="1"/>
  <c r="F32" i="1" s="1"/>
  <c r="U135" i="1"/>
  <c r="U32" i="1" s="1"/>
  <c r="AI135" i="1"/>
  <c r="AI32" i="1" s="1"/>
  <c r="G135" i="1"/>
  <c r="G32" i="1" s="1"/>
  <c r="AU135" i="1"/>
  <c r="I214" i="1"/>
  <c r="I135" i="1" s="1"/>
  <c r="I32" i="1" s="1"/>
  <c r="S135" i="1"/>
  <c r="S32" i="1" s="1"/>
  <c r="AH228" i="1"/>
  <c r="AH235" i="1"/>
  <c r="I49" i="1" l="1"/>
  <c r="I48" i="1" s="1"/>
  <c r="I27" i="1"/>
  <c r="I26" i="1" s="1"/>
  <c r="I25" i="1" s="1"/>
  <c r="AR49" i="1"/>
  <c r="AR48" i="1" s="1"/>
  <c r="AR28" i="1"/>
  <c r="AR26" i="1" s="1"/>
  <c r="AR25" i="1" s="1"/>
  <c r="X49" i="1"/>
  <c r="X48" i="1" s="1"/>
  <c r="X28" i="1"/>
  <c r="X26" i="1" s="1"/>
  <c r="X25" i="1" s="1"/>
  <c r="G49" i="1"/>
  <c r="G48" i="1" s="1"/>
  <c r="BB49" i="1"/>
  <c r="BB48" i="1" s="1"/>
  <c r="AW49" i="1"/>
  <c r="AW48" i="1" s="1"/>
  <c r="AW28" i="1"/>
  <c r="AW26" i="1" s="1"/>
  <c r="AW25" i="1" s="1"/>
  <c r="Q26" i="1"/>
  <c r="Q25" i="1" s="1"/>
  <c r="AF49" i="1"/>
  <c r="AF48" i="1" s="1"/>
  <c r="AH49" i="1"/>
  <c r="F26" i="1"/>
  <c r="F25" i="1" s="1"/>
  <c r="AN49" i="1"/>
  <c r="AN48" i="1" s="1"/>
  <c r="AN28" i="1"/>
  <c r="AN26" i="1" s="1"/>
  <c r="AN25" i="1" s="1"/>
  <c r="T49" i="1"/>
  <c r="T48" i="1" s="1"/>
  <c r="T28" i="1"/>
  <c r="T26" i="1" s="1"/>
  <c r="T25" i="1" s="1"/>
  <c r="G26" i="1"/>
  <c r="G25" i="1" s="1"/>
  <c r="Z26" i="1"/>
  <c r="Z25" i="1" s="1"/>
  <c r="BB26" i="1"/>
  <c r="BB25" i="1" s="1"/>
  <c r="AS49" i="1"/>
  <c r="AS48" i="1" s="1"/>
  <c r="AS28" i="1"/>
  <c r="AS26" i="1" s="1"/>
  <c r="AS25" i="1" s="1"/>
  <c r="Q49" i="1"/>
  <c r="Q48" i="1" s="1"/>
  <c r="AU49" i="1"/>
  <c r="AU48" i="1" s="1"/>
  <c r="AU32" i="1"/>
  <c r="AU26" i="1" s="1"/>
  <c r="AU25" i="1" s="1"/>
  <c r="AZ49" i="1"/>
  <c r="AZ48" i="1" s="1"/>
  <c r="AZ28" i="1"/>
  <c r="AZ26" i="1" s="1"/>
  <c r="AZ25" i="1" s="1"/>
  <c r="AJ49" i="1"/>
  <c r="AJ48" i="1" s="1"/>
  <c r="AJ28" i="1"/>
  <c r="AJ26" i="1" s="1"/>
  <c r="AJ25" i="1" s="1"/>
  <c r="P49" i="1"/>
  <c r="P48" i="1" s="1"/>
  <c r="P28" i="1"/>
  <c r="P26" i="1" s="1"/>
  <c r="P25" i="1" s="1"/>
  <c r="AI49" i="1"/>
  <c r="AI48" i="1" s="1"/>
  <c r="AI27" i="1"/>
  <c r="AI26" i="1" s="1"/>
  <c r="AI25" i="1" s="1"/>
  <c r="AH279" i="1"/>
  <c r="AH41" i="1" s="1"/>
  <c r="AH46" i="1"/>
  <c r="AM49" i="1"/>
  <c r="AM48" i="1" s="1"/>
  <c r="AM32" i="1"/>
  <c r="AM26" i="1" s="1"/>
  <c r="AM25" i="1" s="1"/>
  <c r="Z49" i="1"/>
  <c r="Z48" i="1" s="1"/>
  <c r="E49" i="1"/>
  <c r="E48" i="1" s="1"/>
  <c r="E28" i="1"/>
  <c r="E26" i="1" s="1"/>
  <c r="E25" i="1" s="1"/>
  <c r="AK49" i="1"/>
  <c r="AK48" i="1" s="1"/>
  <c r="AK28" i="1"/>
  <c r="AK26" i="1" s="1"/>
  <c r="AK25" i="1" s="1"/>
  <c r="U26" i="1"/>
  <c r="U25" i="1" s="1"/>
  <c r="AV49" i="1"/>
  <c r="AV48" i="1" s="1"/>
  <c r="AV28" i="1"/>
  <c r="AV26" i="1" s="1"/>
  <c r="AV25" i="1" s="1"/>
  <c r="AB49" i="1"/>
  <c r="AB48" i="1" s="1"/>
  <c r="AB28" i="1"/>
  <c r="AB26" i="1" s="1"/>
  <c r="AB25" i="1" s="1"/>
  <c r="L49" i="1"/>
  <c r="L48" i="1" s="1"/>
  <c r="L28" i="1"/>
  <c r="L26" i="1" s="1"/>
  <c r="L25" i="1" s="1"/>
  <c r="S49" i="1"/>
  <c r="S48" i="1" s="1"/>
  <c r="S27" i="1"/>
  <c r="S26" i="1" s="1"/>
  <c r="S25" i="1" s="1"/>
  <c r="AG49" i="1"/>
  <c r="AG48" i="1" s="1"/>
  <c r="AF26" i="1"/>
  <c r="AF25" i="1" s="1"/>
  <c r="H49" i="1"/>
  <c r="H48" i="1" s="1"/>
  <c r="BA49" i="1"/>
  <c r="BA48" i="1" s="1"/>
  <c r="BA28" i="1"/>
  <c r="BA26" i="1" s="1"/>
  <c r="BA25" i="1" s="1"/>
  <c r="U49" i="1"/>
  <c r="U48" i="1" s="1"/>
  <c r="AH26" i="1"/>
  <c r="AH25" i="1" s="1"/>
  <c r="F49" i="1"/>
  <c r="F48" i="1" s="1"/>
  <c r="AH48" i="1" l="1"/>
</calcChain>
</file>

<file path=xl/sharedStrings.xml><?xml version="1.0" encoding="utf-8"?>
<sst xmlns="http://schemas.openxmlformats.org/spreadsheetml/2006/main" count="1023" uniqueCount="614">
  <si>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</si>
  <si>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</si>
  <si>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</si>
  <si>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</si>
  <si>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</si>
  <si>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</si>
  <si>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</si>
  <si>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</si>
  <si>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</si>
  <si>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</si>
  <si>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</si>
  <si>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</si>
  <si>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</si>
  <si>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</si>
  <si>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</si>
  <si>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</si>
  <si>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</si>
  <si>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</si>
  <si>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</si>
  <si>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</si>
  <si>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</si>
  <si>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</si>
  <si>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</si>
  <si>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</si>
  <si>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</si>
  <si>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</si>
  <si>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</si>
  <si>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</si>
  <si>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</si>
  <si>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</si>
  <si>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</si>
  <si>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</si>
  <si>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</si>
  <si>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</si>
  <si>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</si>
  <si>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</si>
  <si>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</si>
  <si>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</si>
  <si>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</si>
  <si>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</si>
  <si>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</si>
  <si>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</si>
  <si>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</si>
  <si>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</si>
  <si>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</si>
  <si>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</si>
  <si>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</si>
  <si>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</si>
  <si>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</si>
  <si>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</si>
  <si>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</si>
  <si>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</si>
  <si>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</si>
  <si>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</si>
  <si>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</si>
  <si>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</si>
  <si>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</si>
  <si>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</si>
  <si>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</si>
  <si>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</si>
  <si>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</si>
  <si>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</si>
  <si>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</si>
  <si>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</si>
  <si>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</si>
  <si>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</si>
  <si>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</si>
  <si>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</si>
  <si>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</si>
  <si>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</si>
  <si>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</si>
  <si>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</si>
  <si>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</si>
  <si>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</si>
  <si>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</si>
  <si>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</si>
  <si>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</si>
  <si>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</si>
  <si>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</si>
  <si>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</si>
  <si>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</si>
  <si>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</si>
  <si>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</si>
  <si>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</si>
  <si>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</si>
  <si>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</si>
  <si>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</si>
  <si>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</si>
  <si>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</si>
  <si>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</si>
  <si>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</si>
  <si>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</si>
  <si>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</si>
  <si>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</si>
  <si>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</si>
  <si>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</si>
  <si>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</si>
  <si>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</si>
  <si>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</si>
  <si>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</si>
  <si>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</si>
  <si>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</si>
  <si>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</si>
  <si>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</si>
  <si>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</si>
  <si>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</si>
  <si>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</si>
  <si>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</si>
  <si>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</si>
  <si>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</si>
  <si>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</si>
  <si>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</si>
  <si>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</si>
  <si>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</si>
  <si>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</si>
  <si>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</si>
  <si>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</si>
  <si>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</si>
  <si>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</si>
  <si>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</si>
  <si>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</si>
  <si>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</si>
  <si>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</si>
  <si>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</si>
  <si>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</si>
  <si>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</si>
  <si>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</si>
  <si>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</si>
  <si>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</si>
  <si>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</si>
  <si>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</si>
  <si>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</si>
  <si>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</si>
  <si>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</si>
  <si>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</si>
  <si>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</si>
  <si>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</si>
  <si>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</si>
  <si>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</si>
  <si>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</si>
  <si>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</si>
  <si>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</si>
  <si>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</si>
  <si>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</si>
  <si>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</si>
  <si>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</si>
  <si>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</si>
  <si>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</si>
  <si>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</si>
  <si>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</si>
  <si>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</si>
  <si>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</si>
  <si>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</si>
  <si>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</si>
  <si>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</si>
  <si>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</si>
  <si>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</si>
  <si>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</si>
  <si>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</si>
  <si>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</si>
  <si>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</si>
  <si>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</si>
  <si>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</si>
  <si>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</si>
  <si>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нд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</si>
  <si>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</si>
  <si>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</si>
  <si>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</si>
  <si>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</si>
  <si>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</si>
  <si>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</si>
  <si>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</si>
  <si>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</si>
  <si>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</si>
  <si>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</si>
  <si>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</si>
  <si>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</si>
  <si>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</si>
  <si>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</si>
  <si>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</si>
  <si>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</si>
  <si>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</si>
  <si>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</si>
  <si>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</si>
  <si>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</si>
  <si>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</si>
  <si>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</si>
  <si>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</si>
  <si>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</si>
  <si>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</si>
  <si>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</si>
  <si>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</si>
  <si>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</si>
  <si>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</si>
  <si>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</si>
  <si>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</si>
  <si>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</si>
  <si>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</si>
  <si>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</si>
  <si>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</si>
  <si>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</si>
  <si>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</si>
  <si>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</si>
  <si>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</si>
  <si>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</si>
  <si>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</si>
  <si>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</si>
  <si>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</si>
  <si>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</si>
  <si>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</si>
  <si>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</si>
  <si>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</si>
  <si>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</si>
  <si>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</si>
  <si>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</si>
  <si>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</si>
  <si>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</si>
  <si>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</si>
  <si>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</si>
  <si>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</si>
  <si>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</si>
  <si>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</si>
  <si>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</si>
  <si>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</si>
  <si>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</si>
  <si>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</si>
  <si>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</si>
  <si>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</si>
  <si>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</si>
  <si>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</si>
  <si>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</si>
  <si>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</si>
  <si>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</si>
  <si>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</si>
  <si>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</si>
  <si>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</si>
  <si>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</si>
  <si>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</si>
  <si>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</si>
  <si>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</si>
  <si>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</si>
  <si>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</si>
  <si>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</si>
  <si>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</si>
  <si>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</si>
  <si>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</si>
  <si>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</si>
  <si>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</si>
  <si>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</si>
  <si>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</si>
  <si>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</si>
  <si>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</si>
  <si>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</si>
  <si>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</si>
  <si>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</si>
  <si>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</si>
  <si>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</si>
  <si>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</si>
  <si>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</si>
  <si>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</si>
  <si>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</si>
  <si>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</si>
  <si>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</si>
  <si>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</si>
  <si>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</si>
  <si>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</si>
  <si>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</si>
  <si>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</si>
  <si>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</si>
  <si>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</si>
  <si>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</si>
  <si>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</si>
  <si>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</si>
  <si>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</si>
  <si>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</si>
  <si>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</si>
  <si>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</si>
  <si>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</si>
  <si>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</si>
  <si>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</si>
  <si>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</si>
  <si>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</si>
  <si>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</si>
  <si>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</si>
  <si>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</si>
  <si>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</si>
  <si>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</si>
  <si>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</si>
  <si>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</si>
  <si>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</si>
  <si>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</si>
  <si>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</si>
  <si>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</si>
  <si>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</si>
  <si>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</si>
  <si>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</si>
  <si>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</si>
  <si>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</si>
  <si>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</si>
  <si>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</si>
  <si>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</si>
  <si>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</si>
  <si>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</si>
  <si>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</si>
  <si>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</si>
  <si>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</si>
  <si>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</si>
  <si>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</si>
  <si>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</si>
  <si>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</si>
  <si>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</si>
  <si>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</si>
  <si>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</si>
  <si>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</si>
  <si>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</si>
  <si>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</si>
  <si>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</si>
  <si>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</si>
  <si>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</si>
  <si>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</si>
  <si>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</si>
  <si>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</si>
  <si>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</si>
  <si>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</si>
  <si>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</si>
  <si>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</si>
  <si>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</si>
  <si>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</si>
  <si>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</si>
  <si>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</si>
  <si>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</si>
  <si>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</si>
  <si>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</si>
  <si>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</si>
  <si>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</si>
  <si>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</si>
  <si>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</si>
  <si>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</si>
  <si>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</si>
  <si>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</si>
  <si>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</si>
  <si>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</si>
  <si>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</si>
  <si>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</si>
  <si>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</si>
  <si>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</si>
  <si>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</si>
  <si>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</si>
  <si>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</si>
  <si>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</si>
  <si>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</si>
  <si>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</si>
  <si>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</si>
  <si>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</si>
  <si>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</si>
  <si>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</si>
  <si>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</si>
  <si>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</si>
  <si>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</si>
  <si>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</si>
  <si>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</si>
  <si>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</si>
  <si>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</si>
  <si>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</si>
  <si>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</si>
  <si>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</si>
  <si>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</si>
  <si>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</si>
  <si>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</si>
  <si>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</si>
  <si>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</si>
  <si>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</si>
  <si>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</si>
  <si>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</si>
  <si>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</si>
  <si>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</si>
  <si>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</si>
  <si>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</si>
  <si>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</si>
  <si>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</si>
  <si>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</si>
  <si>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</si>
  <si>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</si>
  <si>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</si>
  <si>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</si>
  <si>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</si>
  <si>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</si>
  <si>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</si>
  <si>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</si>
  <si>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</si>
  <si>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</si>
  <si>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</si>
  <si>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</si>
  <si>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</si>
  <si>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</si>
  <si>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</si>
  <si>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</si>
  <si>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</si>
  <si>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</si>
  <si>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</si>
  <si>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</si>
  <si>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</si>
  <si>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</si>
  <si>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</si>
  <si>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</si>
  <si>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</si>
  <si>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</si>
  <si>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</si>
  <si>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</si>
  <si>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</si>
  <si>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</si>
  <si>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</si>
  <si>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</si>
  <si>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</si>
  <si>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</si>
  <si>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</si>
  <si>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</si>
  <si>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</si>
  <si>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</si>
  <si>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</si>
  <si>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</si>
  <si>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</si>
  <si>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</si>
  <si>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</si>
  <si>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</si>
  <si>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</si>
  <si>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</si>
  <si>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</si>
  <si>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</si>
  <si>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</si>
  <si>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</si>
  <si>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</si>
  <si>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</si>
  <si>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</si>
  <si>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</si>
  <si>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</si>
  <si>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</si>
  <si>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</si>
  <si>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</si>
  <si>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</si>
  <si>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</si>
  <si>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</si>
  <si>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</si>
  <si>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</si>
  <si>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</si>
  <si>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</si>
  <si>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</si>
  <si>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</si>
  <si>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</si>
  <si>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</si>
  <si>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</si>
  <si>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</si>
  <si>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</si>
  <si>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</si>
  <si>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</si>
  <si>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</si>
  <si>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</si>
  <si>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</si>
  <si>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</si>
  <si>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</si>
  <si>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</si>
  <si>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</si>
  <si>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</si>
  <si>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</si>
  <si>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</si>
  <si>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</si>
  <si>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</si>
  <si>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</si>
  <si>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</si>
  <si>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</si>
  <si>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</si>
  <si>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</si>
  <si>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</si>
  <si>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</si>
  <si>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</si>
  <si>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</si>
  <si>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</si>
  <si>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</si>
  <si>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</si>
  <si>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</si>
  <si>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</si>
  <si>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</si>
  <si>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</si>
  <si>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</si>
  <si>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</si>
  <si>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</si>
  <si>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</si>
  <si>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</si>
  <si>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</si>
  <si>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</si>
  <si>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</si>
  <si>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</si>
  <si>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</si>
  <si>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</si>
  <si>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</si>
  <si>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</si>
  <si>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</si>
  <si>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</si>
  <si>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</si>
  <si>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</si>
  <si>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</si>
  <si>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</si>
  <si>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</si>
  <si>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</si>
  <si>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</si>
  <si>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</si>
  <si>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</si>
  <si>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</si>
  <si>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</si>
  <si>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</si>
  <si>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</si>
  <si>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</si>
  <si>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</si>
  <si>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</si>
  <si>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</si>
  <si>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</si>
  <si>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</si>
  <si>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</si>
  <si>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</si>
  <si>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</si>
  <si>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</si>
  <si>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</si>
  <si>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</si>
  <si>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</si>
  <si>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</si>
  <si>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</si>
  <si>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</si>
  <si>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</si>
  <si>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</si>
  <si>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</si>
  <si>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</si>
  <si>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</si>
  <si>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</si>
  <si>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</si>
  <si>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</si>
  <si>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</si>
  <si>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</si>
  <si>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</si>
  <si>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</si>
  <si>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</si>
  <si>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</si>
  <si>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</si>
  <si>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</si>
  <si>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</si>
  <si>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</si>
  <si>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</si>
  <si>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</si>
  <si>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</si>
  <si>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</si>
  <si>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</si>
  <si>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</si>
  <si>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</si>
  <si>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</si>
  <si>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</si>
  <si>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</si>
  <si>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</si>
  <si>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</si>
  <si>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</si>
  <si>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</si>
  <si>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</si>
  <si>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</si>
  <si>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</si>
  <si>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</si>
  <si>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</si>
  <si>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</si>
  <si>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</si>
  <si>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</si>
  <si>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</si>
  <si>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</si>
  <si>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</si>
  <si>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</si>
  <si>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</si>
  <si>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</si>
  <si>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</si>
  <si>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</si>
  <si>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</si>
  <si>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</si>
  <si>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</si>
  <si>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</si>
  <si>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</si>
  <si>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</si>
  <si>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</si>
  <si>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</si>
  <si>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</si>
  <si>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</si>
  <si>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</si>
  <si>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</si>
  <si>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</si>
  <si>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</si>
  <si>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</si>
  <si>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</si>
  <si>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</si>
  <si>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</si>
  <si>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</si>
  <si>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</si>
  <si>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</si>
  <si>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</si>
  <si>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</si>
  <si>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</si>
  <si>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</si>
  <si>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</si>
  <si>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</si>
  <si>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</si>
  <si>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</si>
  <si>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</si>
  <si>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</si>
  <si>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</si>
  <si>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</si>
  <si>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</si>
  <si>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</si>
  <si>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4 квартал 2021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</si>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</sst>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00000"/>
    <numFmt numFmtId="166" formatCode="0.0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0" applyFont="1" applyFill="1" applyAlignment="1"/>
    <xf numFmtId="0" fontId="2" fillId="0" borderId="0" xfId="0" applyFont="1" applyFill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7" fillId="0" borderId="0" xfId="0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2" fillId="0" borderId="0" xfId="4" applyNumberFormat="1" applyFont="1" applyFill="1" applyBorder="1" applyAlignment="1">
      <alignment horizontal="center" wrapText="1"/>
    </xf>
    <xf numFmtId="166" fontId="2" fillId="0" borderId="0" xfId="0" applyNumberFormat="1" applyFont="1" applyFill="1"/>
    <xf numFmtId="166" fontId="2" fillId="0" borderId="0" xfId="4" applyNumberFormat="1" applyFont="1" applyFill="1" applyBorder="1" applyAlignment="1">
      <alignment horizontal="center" wrapText="1"/>
    </xf>
    <xf numFmtId="0" fontId="2" fillId="0" borderId="0" xfId="0" applyFont="1" applyFill="1" applyBorder="1"/>
    <xf numFmtId="0" fontId="8" fillId="0" borderId="0" xfId="0" applyFont="1" applyFill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textRotation="90" wrapText="1"/>
    </xf>
    <xf numFmtId="0" fontId="8" fillId="0" borderId="0" xfId="1" applyNumberFormat="1" applyFont="1" applyFill="1"/>
    <xf numFmtId="4" fontId="8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4" fontId="2" fillId="0" borderId="0" xfId="1" applyNumberFormat="1" applyFont="1" applyFill="1"/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top" wrapText="1"/>
    </xf>
    <xf numFmtId="2" fontId="11" fillId="0" borderId="1" xfId="6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6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0" fontId="3" fillId="0" borderId="0" xfId="0" applyFont="1" applyFill="1"/>
    <xf numFmtId="2" fontId="3" fillId="0" borderId="0" xfId="0" applyNumberFormat="1" applyFont="1" applyFill="1"/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2" fillId="0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left" vertical="top"/>
    </xf>
    <xf numFmtId="2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165" fontId="2" fillId="0" borderId="0" xfId="0" applyNumberFormat="1" applyFont="1" applyFill="1"/>
    <xf numFmtId="0" fontId="13" fillId="0" borderId="0" xfId="0" applyFont="1" applyFill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2" fontId="2" fillId="0" borderId="0" xfId="0" applyNumberFormat="1" applyFont="1" applyFill="1"/>
    <xf numFmtId="4" fontId="1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</cellXfs>
  <cellStyles count="9">
    <cellStyle name="Обычный" xfId="0" builtinId="0"/>
    <cellStyle name="Обычный 11 2" xfId="6"/>
    <cellStyle name="Обычный 18" xfId="8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321"/>
  <sheetViews>
    <sheetView tabSelected="1" topLeftCell="A3" zoomScale="55" zoomScaleNormal="55" workbookViewId="0">
      <selection activeCell="D25" sqref="D25:BC303"/>
    </sheetView>
  </sheetViews>
  <sheetFormatPr defaultColWidth="9" defaultRowHeight="15.75" x14ac:dyDescent="0.25"/>
  <cols>
    <col min="1" max="1" width="8.625" style="6" customWidth="1"/>
    <col min="2" max="2" width="66.875" style="6" customWidth="1"/>
    <col min="3" max="3" width="22.625" style="12" customWidth="1"/>
    <col min="4" max="4" width="14.75" style="6" customWidth="1"/>
    <col min="5" max="9" width="15.875" style="6" customWidth="1"/>
    <col min="10" max="10" width="17.25" style="6" customWidth="1"/>
    <col min="11" max="14" width="12.25" style="6" customWidth="1"/>
    <col min="15" max="15" width="15.125" style="6" customWidth="1"/>
    <col min="16" max="19" width="12.25" style="6" customWidth="1"/>
    <col min="20" max="29" width="15.125" style="6" customWidth="1"/>
    <col min="30" max="30" width="12.25" style="6" customWidth="1"/>
    <col min="31" max="31" width="15.875" style="6" customWidth="1"/>
    <col min="32" max="35" width="12.25" style="6" customWidth="1"/>
    <col min="36" max="37" width="15.375" style="6" customWidth="1"/>
    <col min="38" max="45" width="12.25" style="6" customWidth="1"/>
    <col min="46" max="46" width="16.375" style="6" customWidth="1"/>
    <col min="47" max="50" width="12.25" style="6" customWidth="1"/>
    <col min="51" max="51" width="15.125" style="6" customWidth="1"/>
    <col min="52" max="53" width="13.5" style="6" bestFit="1" customWidth="1"/>
    <col min="54" max="54" width="16.5" style="6" bestFit="1" customWidth="1"/>
    <col min="55" max="55" width="12.25" style="6" customWidth="1"/>
    <col min="56" max="56" width="23.375" style="6" customWidth="1"/>
    <col min="57" max="57" width="16.25" style="6" customWidth="1"/>
    <col min="58" max="61" width="9" style="6"/>
    <col min="62" max="62" width="13.125" style="6" customWidth="1"/>
    <col min="63" max="63" width="13.875" style="6" customWidth="1"/>
    <col min="64" max="16384" width="9" style="6"/>
  </cols>
  <sheetData>
    <row r="1" spans="1:97" s="1" customFormat="1" ht="18.75" x14ac:dyDescent="0.25">
      <c r="C1" s="2"/>
      <c r="BC1" s="3" t="s">
        <v>0</v>
      </c>
    </row>
    <row r="2" spans="1:97" s="1" customFormat="1" ht="18.75" x14ac:dyDescent="0.3">
      <c r="C2" s="2"/>
      <c r="BC2" s="4" t="s">
        <v>1</v>
      </c>
    </row>
    <row r="3" spans="1:97" s="1" customFormat="1" ht="18.75" x14ac:dyDescent="0.3">
      <c r="C3" s="2"/>
      <c r="BC3" s="4" t="s">
        <v>2</v>
      </c>
    </row>
    <row r="4" spans="1:97" s="1" customFormat="1" ht="18.75" x14ac:dyDescent="0.3">
      <c r="A4" s="82" t="s">
        <v>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5"/>
      <c r="BE4" s="5"/>
      <c r="BF4" s="5"/>
      <c r="BG4" s="5"/>
      <c r="BH4" s="5"/>
      <c r="BI4" s="5"/>
      <c r="BJ4" s="5"/>
      <c r="BK4" s="5"/>
      <c r="BL4" s="5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</row>
    <row r="5" spans="1:97" s="7" customFormat="1" ht="18.75" customHeight="1" x14ac:dyDescent="0.3">
      <c r="A5" s="83" t="s">
        <v>610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</row>
    <row r="6" spans="1:97" s="7" customFormat="1" ht="18.75" customHeight="1" x14ac:dyDescent="0.3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</row>
    <row r="7" spans="1:97" s="1" customFormat="1" ht="18.75" x14ac:dyDescent="0.25">
      <c r="A7" s="84" t="s">
        <v>611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</row>
    <row r="8" spans="1:97" s="1" customFormat="1" x14ac:dyDescent="0.25">
      <c r="A8" s="85" t="s">
        <v>4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</row>
    <row r="9" spans="1:97" s="1" customFormat="1" ht="18.75" x14ac:dyDescent="0.3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4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</row>
    <row r="10" spans="1:97" s="1" customFormat="1" ht="18.75" x14ac:dyDescent="0.3">
      <c r="A10" s="82" t="s">
        <v>612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6"/>
      <c r="CR10" s="6"/>
      <c r="CS10" s="6"/>
    </row>
    <row r="11" spans="1:97" s="1" customFormat="1" ht="18.75" x14ac:dyDescent="0.3">
      <c r="A11" s="13"/>
      <c r="B11" s="13"/>
      <c r="C11" s="14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6"/>
      <c r="CR11" s="6"/>
      <c r="CS11" s="6"/>
    </row>
    <row r="12" spans="1:97" s="1" customFormat="1" ht="18.75" x14ac:dyDescent="0.3">
      <c r="A12" s="82" t="s">
        <v>613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</row>
    <row r="13" spans="1:97" s="1" customFormat="1" x14ac:dyDescent="0.25">
      <c r="A13" s="77" t="s">
        <v>5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</row>
    <row r="14" spans="1:97" x14ac:dyDescent="0.25">
      <c r="A14" s="16"/>
      <c r="B14" s="17"/>
      <c r="C14" s="18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</row>
    <row r="15" spans="1:97" s="19" customForma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</row>
    <row r="16" spans="1:97" s="19" customFormat="1" x14ac:dyDescent="0.2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</row>
    <row r="17" spans="1:72" s="19" customFormat="1" x14ac:dyDescent="0.25">
      <c r="A17" s="20"/>
      <c r="B17" s="20"/>
      <c r="C17" s="21"/>
      <c r="D17" s="20"/>
      <c r="E17" s="22"/>
      <c r="F17" s="22"/>
      <c r="G17" s="20"/>
      <c r="H17" s="20"/>
      <c r="I17" s="20"/>
      <c r="J17" s="22"/>
      <c r="K17" s="20"/>
      <c r="L17" s="20"/>
      <c r="M17" s="20"/>
      <c r="N17" s="20"/>
      <c r="O17" s="22"/>
      <c r="P17" s="22"/>
      <c r="Q17" s="20"/>
      <c r="R17" s="20"/>
      <c r="S17" s="20"/>
      <c r="T17" s="22"/>
      <c r="U17" s="22"/>
      <c r="V17" s="20"/>
      <c r="W17" s="20"/>
      <c r="X17" s="20"/>
      <c r="Y17" s="22"/>
      <c r="Z17" s="22"/>
      <c r="AA17" s="20"/>
      <c r="AB17" s="20"/>
      <c r="AC17" s="20"/>
      <c r="AD17" s="20"/>
      <c r="AE17" s="22"/>
      <c r="AF17" s="20"/>
      <c r="AG17" s="20"/>
      <c r="AH17" s="20"/>
      <c r="AI17" s="20"/>
      <c r="AJ17" s="22"/>
      <c r="AK17" s="20"/>
      <c r="AL17" s="20"/>
      <c r="AM17" s="20"/>
      <c r="AN17" s="20"/>
      <c r="AO17" s="22"/>
      <c r="AP17" s="20"/>
      <c r="AQ17" s="20"/>
      <c r="AR17" s="20"/>
      <c r="AS17" s="20"/>
      <c r="AT17" s="22"/>
      <c r="AU17" s="20"/>
      <c r="AV17" s="20"/>
      <c r="AW17" s="20"/>
      <c r="AX17" s="20"/>
      <c r="AY17" s="23"/>
      <c r="AZ17" s="20"/>
      <c r="BA17" s="20"/>
      <c r="BB17" s="20"/>
      <c r="BC17" s="20"/>
    </row>
    <row r="18" spans="1:72" x14ac:dyDescent="0.25"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</row>
    <row r="19" spans="1:72" s="26" customFormat="1" x14ac:dyDescent="0.25">
      <c r="A19" s="20"/>
      <c r="B19" s="20"/>
      <c r="C19" s="21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</row>
    <row r="20" spans="1:72" s="27" customFormat="1" ht="25.5" customHeight="1" x14ac:dyDescent="0.25">
      <c r="A20" s="80" t="s">
        <v>6</v>
      </c>
      <c r="B20" s="80" t="s">
        <v>7</v>
      </c>
      <c r="C20" s="70" t="s">
        <v>8</v>
      </c>
      <c r="D20" s="80" t="s">
        <v>9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 t="s">
        <v>10</v>
      </c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</row>
    <row r="21" spans="1:72" s="27" customFormat="1" ht="31.5" customHeight="1" x14ac:dyDescent="0.25">
      <c r="A21" s="80"/>
      <c r="B21" s="80"/>
      <c r="C21" s="81"/>
      <c r="D21" s="28" t="s">
        <v>11</v>
      </c>
      <c r="E21" s="72" t="s">
        <v>12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4"/>
      <c r="AD21" s="28" t="s">
        <v>11</v>
      </c>
      <c r="AE21" s="72" t="s">
        <v>12</v>
      </c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4"/>
    </row>
    <row r="22" spans="1:72" s="27" customFormat="1" x14ac:dyDescent="0.25">
      <c r="A22" s="80"/>
      <c r="B22" s="80"/>
      <c r="C22" s="81"/>
      <c r="D22" s="70" t="s">
        <v>13</v>
      </c>
      <c r="E22" s="72" t="s">
        <v>13</v>
      </c>
      <c r="F22" s="73"/>
      <c r="G22" s="73"/>
      <c r="H22" s="73"/>
      <c r="I22" s="74"/>
      <c r="J22" s="75" t="s">
        <v>14</v>
      </c>
      <c r="K22" s="75"/>
      <c r="L22" s="75"/>
      <c r="M22" s="75"/>
      <c r="N22" s="75"/>
      <c r="O22" s="75" t="s">
        <v>15</v>
      </c>
      <c r="P22" s="75"/>
      <c r="Q22" s="75"/>
      <c r="R22" s="75"/>
      <c r="S22" s="75"/>
      <c r="T22" s="75" t="s">
        <v>16</v>
      </c>
      <c r="U22" s="75"/>
      <c r="V22" s="75"/>
      <c r="W22" s="75"/>
      <c r="X22" s="75"/>
      <c r="Y22" s="76" t="s">
        <v>17</v>
      </c>
      <c r="Z22" s="76"/>
      <c r="AA22" s="76"/>
      <c r="AB22" s="76"/>
      <c r="AC22" s="76"/>
      <c r="AD22" s="70" t="s">
        <v>13</v>
      </c>
      <c r="AE22" s="72" t="s">
        <v>13</v>
      </c>
      <c r="AF22" s="73"/>
      <c r="AG22" s="73"/>
      <c r="AH22" s="73"/>
      <c r="AI22" s="74"/>
      <c r="AJ22" s="75" t="s">
        <v>14</v>
      </c>
      <c r="AK22" s="75"/>
      <c r="AL22" s="75"/>
      <c r="AM22" s="75"/>
      <c r="AN22" s="75"/>
      <c r="AO22" s="75" t="s">
        <v>15</v>
      </c>
      <c r="AP22" s="75"/>
      <c r="AQ22" s="75"/>
      <c r="AR22" s="75"/>
      <c r="AS22" s="75"/>
      <c r="AT22" s="75" t="s">
        <v>16</v>
      </c>
      <c r="AU22" s="75"/>
      <c r="AV22" s="75"/>
      <c r="AW22" s="75"/>
      <c r="AX22" s="75"/>
      <c r="AY22" s="76" t="s">
        <v>17</v>
      </c>
      <c r="AZ22" s="76"/>
      <c r="BA22" s="76"/>
      <c r="BB22" s="76"/>
      <c r="BC22" s="76"/>
    </row>
    <row r="23" spans="1:72" s="30" customFormat="1" ht="117" customHeight="1" x14ac:dyDescent="0.25">
      <c r="A23" s="80"/>
      <c r="B23" s="80"/>
      <c r="C23" s="71"/>
      <c r="D23" s="71"/>
      <c r="E23" s="29" t="s">
        <v>18</v>
      </c>
      <c r="F23" s="29" t="s">
        <v>19</v>
      </c>
      <c r="G23" s="29" t="s">
        <v>20</v>
      </c>
      <c r="H23" s="29" t="s">
        <v>21</v>
      </c>
      <c r="I23" s="29" t="s">
        <v>22</v>
      </c>
      <c r="J23" s="29" t="s">
        <v>18</v>
      </c>
      <c r="K23" s="29" t="s">
        <v>19</v>
      </c>
      <c r="L23" s="29" t="s">
        <v>20</v>
      </c>
      <c r="M23" s="29" t="s">
        <v>21</v>
      </c>
      <c r="N23" s="29" t="s">
        <v>22</v>
      </c>
      <c r="O23" s="29" t="s">
        <v>18</v>
      </c>
      <c r="P23" s="29" t="s">
        <v>19</v>
      </c>
      <c r="Q23" s="29" t="s">
        <v>20</v>
      </c>
      <c r="R23" s="29" t="s">
        <v>21</v>
      </c>
      <c r="S23" s="29" t="s">
        <v>22</v>
      </c>
      <c r="T23" s="29" t="s">
        <v>18</v>
      </c>
      <c r="U23" s="29" t="s">
        <v>19</v>
      </c>
      <c r="V23" s="29" t="s">
        <v>20</v>
      </c>
      <c r="W23" s="29" t="s">
        <v>21</v>
      </c>
      <c r="X23" s="29" t="s">
        <v>22</v>
      </c>
      <c r="Y23" s="29" t="s">
        <v>18</v>
      </c>
      <c r="Z23" s="29" t="s">
        <v>19</v>
      </c>
      <c r="AA23" s="29" t="s">
        <v>20</v>
      </c>
      <c r="AB23" s="29" t="s">
        <v>21</v>
      </c>
      <c r="AC23" s="29" t="s">
        <v>22</v>
      </c>
      <c r="AD23" s="71"/>
      <c r="AE23" s="29" t="s">
        <v>18</v>
      </c>
      <c r="AF23" s="29" t="s">
        <v>19</v>
      </c>
      <c r="AG23" s="29" t="s">
        <v>20</v>
      </c>
      <c r="AH23" s="29" t="s">
        <v>21</v>
      </c>
      <c r="AI23" s="29" t="s">
        <v>22</v>
      </c>
      <c r="AJ23" s="29" t="s">
        <v>18</v>
      </c>
      <c r="AK23" s="29" t="s">
        <v>19</v>
      </c>
      <c r="AL23" s="29" t="s">
        <v>20</v>
      </c>
      <c r="AM23" s="29" t="s">
        <v>21</v>
      </c>
      <c r="AN23" s="29" t="s">
        <v>22</v>
      </c>
      <c r="AO23" s="29" t="s">
        <v>18</v>
      </c>
      <c r="AP23" s="29" t="s">
        <v>19</v>
      </c>
      <c r="AQ23" s="29" t="s">
        <v>20</v>
      </c>
      <c r="AR23" s="29" t="s">
        <v>21</v>
      </c>
      <c r="AS23" s="29" t="s">
        <v>22</v>
      </c>
      <c r="AT23" s="29" t="s">
        <v>18</v>
      </c>
      <c r="AU23" s="29" t="s">
        <v>19</v>
      </c>
      <c r="AV23" s="29" t="s">
        <v>20</v>
      </c>
      <c r="AW23" s="29" t="s">
        <v>21</v>
      </c>
      <c r="AX23" s="29" t="s">
        <v>22</v>
      </c>
      <c r="AY23" s="29" t="s">
        <v>18</v>
      </c>
      <c r="AZ23" s="29" t="s">
        <v>19</v>
      </c>
      <c r="BA23" s="29" t="s">
        <v>20</v>
      </c>
      <c r="BB23" s="29" t="s">
        <v>21</v>
      </c>
      <c r="BC23" s="29" t="s">
        <v>22</v>
      </c>
      <c r="BI23" s="31"/>
    </row>
    <row r="24" spans="1:72" s="34" customFormat="1" ht="35.25" customHeight="1" x14ac:dyDescent="0.25">
      <c r="A24" s="32">
        <v>1</v>
      </c>
      <c r="B24" s="33">
        <v>2</v>
      </c>
      <c r="C24" s="33">
        <f>B24+1</f>
        <v>3</v>
      </c>
      <c r="D24" s="33">
        <v>4</v>
      </c>
      <c r="E24" s="33" t="s">
        <v>23</v>
      </c>
      <c r="F24" s="33" t="s">
        <v>24</v>
      </c>
      <c r="G24" s="33" t="s">
        <v>25</v>
      </c>
      <c r="H24" s="33" t="s">
        <v>26</v>
      </c>
      <c r="I24" s="33" t="s">
        <v>27</v>
      </c>
      <c r="J24" s="33" t="s">
        <v>28</v>
      </c>
      <c r="K24" s="33" t="s">
        <v>29</v>
      </c>
      <c r="L24" s="33" t="s">
        <v>30</v>
      </c>
      <c r="M24" s="33" t="s">
        <v>31</v>
      </c>
      <c r="N24" s="33" t="s">
        <v>32</v>
      </c>
      <c r="O24" s="33" t="s">
        <v>33</v>
      </c>
      <c r="P24" s="33" t="s">
        <v>34</v>
      </c>
      <c r="Q24" s="33" t="s">
        <v>35</v>
      </c>
      <c r="R24" s="33" t="s">
        <v>36</v>
      </c>
      <c r="S24" s="33" t="s">
        <v>37</v>
      </c>
      <c r="T24" s="33" t="s">
        <v>38</v>
      </c>
      <c r="U24" s="33" t="s">
        <v>39</v>
      </c>
      <c r="V24" s="33" t="s">
        <v>40</v>
      </c>
      <c r="W24" s="33" t="s">
        <v>41</v>
      </c>
      <c r="X24" s="33" t="s">
        <v>42</v>
      </c>
      <c r="Y24" s="33" t="s">
        <v>43</v>
      </c>
      <c r="Z24" s="33" t="s">
        <v>44</v>
      </c>
      <c r="AA24" s="33" t="s">
        <v>45</v>
      </c>
      <c r="AB24" s="33" t="s">
        <v>46</v>
      </c>
      <c r="AC24" s="33" t="s">
        <v>47</v>
      </c>
      <c r="AD24" s="33">
        <v>6</v>
      </c>
      <c r="AE24" s="33" t="s">
        <v>48</v>
      </c>
      <c r="AF24" s="33" t="s">
        <v>49</v>
      </c>
      <c r="AG24" s="33" t="s">
        <v>50</v>
      </c>
      <c r="AH24" s="33" t="s">
        <v>51</v>
      </c>
      <c r="AI24" s="33" t="s">
        <v>52</v>
      </c>
      <c r="AJ24" s="33" t="s">
        <v>53</v>
      </c>
      <c r="AK24" s="33" t="s">
        <v>54</v>
      </c>
      <c r="AL24" s="33" t="s">
        <v>55</v>
      </c>
      <c r="AM24" s="33" t="s">
        <v>56</v>
      </c>
      <c r="AN24" s="33" t="s">
        <v>57</v>
      </c>
      <c r="AO24" s="33" t="s">
        <v>58</v>
      </c>
      <c r="AP24" s="33" t="s">
        <v>59</v>
      </c>
      <c r="AQ24" s="33" t="s">
        <v>60</v>
      </c>
      <c r="AR24" s="33" t="s">
        <v>61</v>
      </c>
      <c r="AS24" s="33" t="s">
        <v>62</v>
      </c>
      <c r="AT24" s="33" t="s">
        <v>63</v>
      </c>
      <c r="AU24" s="33" t="s">
        <v>64</v>
      </c>
      <c r="AV24" s="33" t="s">
        <v>65</v>
      </c>
      <c r="AW24" s="33" t="s">
        <v>66</v>
      </c>
      <c r="AX24" s="33" t="s">
        <v>67</v>
      </c>
      <c r="AY24" s="33" t="s">
        <v>68</v>
      </c>
      <c r="AZ24" s="33" t="s">
        <v>69</v>
      </c>
      <c r="BA24" s="33" t="s">
        <v>70</v>
      </c>
      <c r="BB24" s="33" t="s">
        <v>71</v>
      </c>
      <c r="BC24" s="33" t="s">
        <v>72</v>
      </c>
      <c r="BT24" s="35"/>
    </row>
    <row r="25" spans="1:72" s="30" customFormat="1" ht="26.25" customHeight="1" x14ac:dyDescent="0.25">
      <c r="A25" s="36">
        <v>0</v>
      </c>
      <c r="B25" s="36" t="s">
        <v>73</v>
      </c>
      <c r="C25" s="37" t="s">
        <v>74</v>
      </c>
      <c r="D25" s="38">
        <f>D26+D33+D41+D47</f>
        <v>2994.2169946849849</v>
      </c>
      <c r="E25" s="38">
        <f t="shared" ref="E25:BC25" si="0">E26+E33+E41+E47</f>
        <v>2284.7526999188003</v>
      </c>
      <c r="F25" s="38">
        <f t="shared" si="0"/>
        <v>347.71526140980006</v>
      </c>
      <c r="G25" s="38">
        <f t="shared" si="0"/>
        <v>923.13535391999994</v>
      </c>
      <c r="H25" s="38">
        <f t="shared" si="0"/>
        <v>939.07430848599995</v>
      </c>
      <c r="I25" s="38">
        <f t="shared" si="0"/>
        <v>74.827776075999992</v>
      </c>
      <c r="J25" s="38">
        <f t="shared" si="0"/>
        <v>482.56450682999997</v>
      </c>
      <c r="K25" s="38">
        <f>K26+K33+K41+K47</f>
        <v>268.29411699600001</v>
      </c>
      <c r="L25" s="38">
        <f t="shared" si="0"/>
        <v>80.551596400000008</v>
      </c>
      <c r="M25" s="38">
        <f>M26+M33+M41+M47</f>
        <v>92.844839375999996</v>
      </c>
      <c r="N25" s="38">
        <f t="shared" si="0"/>
        <v>40.873954045999994</v>
      </c>
      <c r="O25" s="38">
        <f t="shared" si="0"/>
        <v>275.80501767999999</v>
      </c>
      <c r="P25" s="38">
        <f t="shared" si="0"/>
        <v>0</v>
      </c>
      <c r="Q25" s="38">
        <f t="shared" si="0"/>
        <v>71.684209030000005</v>
      </c>
      <c r="R25" s="38">
        <f t="shared" si="0"/>
        <v>192.86447572</v>
      </c>
      <c r="S25" s="38">
        <f t="shared" si="0"/>
        <v>11.256332929999997</v>
      </c>
      <c r="T25" s="38">
        <f t="shared" si="0"/>
        <v>640.65039685499994</v>
      </c>
      <c r="U25" s="38">
        <f t="shared" si="0"/>
        <v>23.566182459999997</v>
      </c>
      <c r="V25" s="38">
        <f t="shared" si="0"/>
        <v>244.91129578000002</v>
      </c>
      <c r="W25" s="38">
        <f t="shared" si="0"/>
        <v>364.41145945999995</v>
      </c>
      <c r="X25" s="38">
        <f t="shared" si="0"/>
        <v>7.7614591399999986</v>
      </c>
      <c r="Y25" s="38">
        <f t="shared" si="0"/>
        <v>885.73277855380002</v>
      </c>
      <c r="Z25" s="38">
        <f t="shared" si="0"/>
        <v>55.854961953799993</v>
      </c>
      <c r="AA25" s="38">
        <f t="shared" si="0"/>
        <v>525.98825270999998</v>
      </c>
      <c r="AB25" s="38">
        <f t="shared" si="0"/>
        <v>288.95353392999999</v>
      </c>
      <c r="AC25" s="38">
        <f t="shared" si="0"/>
        <v>14.93602996000002</v>
      </c>
      <c r="AD25" s="38">
        <f t="shared" si="0"/>
        <v>2058.0023644425946</v>
      </c>
      <c r="AE25" s="38">
        <f t="shared" si="0"/>
        <v>1959.1344673599999</v>
      </c>
      <c r="AF25" s="38">
        <f t="shared" si="0"/>
        <v>384.01436545999996</v>
      </c>
      <c r="AG25" s="38">
        <f t="shared" si="0"/>
        <v>795.67484743</v>
      </c>
      <c r="AH25" s="38">
        <f t="shared" si="0"/>
        <v>730.45377737999991</v>
      </c>
      <c r="AI25" s="38">
        <f t="shared" si="0"/>
        <v>48.991477089999989</v>
      </c>
      <c r="AJ25" s="38">
        <f t="shared" si="0"/>
        <v>74.832677070000003</v>
      </c>
      <c r="AK25" s="38">
        <f t="shared" si="0"/>
        <v>0</v>
      </c>
      <c r="AL25" s="38">
        <f t="shared" si="0"/>
        <v>50.903441999999998</v>
      </c>
      <c r="AM25" s="38">
        <f t="shared" si="0"/>
        <v>18.443383009999998</v>
      </c>
      <c r="AN25" s="38">
        <f t="shared" si="0"/>
        <v>5.4858520599999991</v>
      </c>
      <c r="AO25" s="38">
        <f t="shared" si="0"/>
        <v>409.80402908999997</v>
      </c>
      <c r="AP25" s="38">
        <f t="shared" si="0"/>
        <v>0.13603998</v>
      </c>
      <c r="AQ25" s="38">
        <f t="shared" si="0"/>
        <v>55.199032149999994</v>
      </c>
      <c r="AR25" s="38">
        <f t="shared" si="0"/>
        <v>350.28911816999999</v>
      </c>
      <c r="AS25" s="38">
        <f t="shared" si="0"/>
        <v>4.1798387900000007</v>
      </c>
      <c r="AT25" s="38">
        <f t="shared" si="0"/>
        <v>639.05851160999998</v>
      </c>
      <c r="AU25" s="38">
        <f t="shared" si="0"/>
        <v>91.324699960000032</v>
      </c>
      <c r="AV25" s="38">
        <f t="shared" si="0"/>
        <v>300.92534203000008</v>
      </c>
      <c r="AW25" s="38">
        <f t="shared" si="0"/>
        <v>238.43580959000002</v>
      </c>
      <c r="AX25" s="38">
        <f t="shared" si="0"/>
        <v>8.3726600299999987</v>
      </c>
      <c r="AY25" s="38">
        <f t="shared" si="0"/>
        <v>835.43924959000003</v>
      </c>
      <c r="AZ25" s="38">
        <f t="shared" si="0"/>
        <v>292.55362551999997</v>
      </c>
      <c r="BA25" s="38">
        <f t="shared" si="0"/>
        <v>388.64703125000005</v>
      </c>
      <c r="BB25" s="38">
        <f t="shared" si="0"/>
        <v>123.28546660999999</v>
      </c>
      <c r="BC25" s="38">
        <f t="shared" si="0"/>
        <v>30.953126209999994</v>
      </c>
      <c r="BT25" s="31"/>
    </row>
    <row r="26" spans="1:72" s="30" customFormat="1" ht="26.25" customHeight="1" x14ac:dyDescent="0.25">
      <c r="A26" s="36" t="s">
        <v>75</v>
      </c>
      <c r="B26" s="36" t="s">
        <v>76</v>
      </c>
      <c r="C26" s="37" t="s">
        <v>74</v>
      </c>
      <c r="D26" s="39">
        <f>D27+D28+D29+D30+D31+D32</f>
        <v>2992.6165410249851</v>
      </c>
      <c r="E26" s="39">
        <f t="shared" ref="E26:BC26" si="1">E27+E28+E29+E30+E31+E32</f>
        <v>2283.1631379188002</v>
      </c>
      <c r="F26" s="39">
        <f t="shared" si="1"/>
        <v>347.71526140980006</v>
      </c>
      <c r="G26" s="39">
        <f t="shared" si="1"/>
        <v>923.13535391999994</v>
      </c>
      <c r="H26" s="39">
        <f t="shared" si="1"/>
        <v>937.48474648599995</v>
      </c>
      <c r="I26" s="39">
        <f t="shared" si="1"/>
        <v>74.827776075999992</v>
      </c>
      <c r="J26" s="39">
        <f t="shared" si="1"/>
        <v>482.56450682999997</v>
      </c>
      <c r="K26" s="39">
        <f t="shared" si="1"/>
        <v>268.29411699600001</v>
      </c>
      <c r="L26" s="39">
        <f t="shared" si="1"/>
        <v>80.551596400000008</v>
      </c>
      <c r="M26" s="39">
        <f t="shared" si="1"/>
        <v>92.844839375999996</v>
      </c>
      <c r="N26" s="39">
        <f t="shared" si="1"/>
        <v>40.873954045999994</v>
      </c>
      <c r="O26" s="39">
        <f t="shared" si="1"/>
        <v>275.80501767999999</v>
      </c>
      <c r="P26" s="39">
        <f t="shared" si="1"/>
        <v>0</v>
      </c>
      <c r="Q26" s="39">
        <f t="shared" si="1"/>
        <v>71.684209030000005</v>
      </c>
      <c r="R26" s="39">
        <f t="shared" si="1"/>
        <v>192.86447572</v>
      </c>
      <c r="S26" s="39">
        <f t="shared" si="1"/>
        <v>11.256332929999997</v>
      </c>
      <c r="T26" s="39">
        <f t="shared" si="1"/>
        <v>639.06083485499994</v>
      </c>
      <c r="U26" s="39">
        <f t="shared" si="1"/>
        <v>23.566182459999997</v>
      </c>
      <c r="V26" s="39">
        <f t="shared" si="1"/>
        <v>244.91129578000002</v>
      </c>
      <c r="W26" s="39">
        <f t="shared" si="1"/>
        <v>362.82189745999995</v>
      </c>
      <c r="X26" s="39">
        <f t="shared" si="1"/>
        <v>7.7614591399999986</v>
      </c>
      <c r="Y26" s="39">
        <f t="shared" si="1"/>
        <v>885.73277855380002</v>
      </c>
      <c r="Z26" s="39">
        <f t="shared" si="1"/>
        <v>55.854961953799993</v>
      </c>
      <c r="AA26" s="39">
        <f t="shared" si="1"/>
        <v>525.98825270999998</v>
      </c>
      <c r="AB26" s="39">
        <f t="shared" si="1"/>
        <v>288.95353392999999</v>
      </c>
      <c r="AC26" s="39">
        <f t="shared" si="1"/>
        <v>14.93602996000002</v>
      </c>
      <c r="AD26" s="39">
        <f t="shared" si="1"/>
        <v>2056.6686530592615</v>
      </c>
      <c r="AE26" s="39">
        <f t="shared" si="1"/>
        <v>1957.80983236</v>
      </c>
      <c r="AF26" s="39">
        <f t="shared" si="1"/>
        <v>384.01436545999996</v>
      </c>
      <c r="AG26" s="39">
        <f t="shared" si="1"/>
        <v>795.67484743</v>
      </c>
      <c r="AH26" s="39">
        <f t="shared" si="1"/>
        <v>729.12914237999996</v>
      </c>
      <c r="AI26" s="39">
        <f t="shared" si="1"/>
        <v>48.991477089999989</v>
      </c>
      <c r="AJ26" s="39">
        <f t="shared" si="1"/>
        <v>74.832677070000003</v>
      </c>
      <c r="AK26" s="39">
        <f t="shared" si="1"/>
        <v>0</v>
      </c>
      <c r="AL26" s="39">
        <f t="shared" si="1"/>
        <v>50.903441999999998</v>
      </c>
      <c r="AM26" s="39">
        <f t="shared" si="1"/>
        <v>18.443383009999998</v>
      </c>
      <c r="AN26" s="39">
        <f t="shared" si="1"/>
        <v>5.4858520599999991</v>
      </c>
      <c r="AO26" s="39">
        <f t="shared" si="1"/>
        <v>409.80402908999997</v>
      </c>
      <c r="AP26" s="39">
        <f t="shared" si="1"/>
        <v>0.13603998</v>
      </c>
      <c r="AQ26" s="39">
        <f t="shared" si="1"/>
        <v>55.199032149999994</v>
      </c>
      <c r="AR26" s="39">
        <f t="shared" si="1"/>
        <v>350.28911816999999</v>
      </c>
      <c r="AS26" s="39">
        <f t="shared" si="1"/>
        <v>4.1798387900000007</v>
      </c>
      <c r="AT26" s="39">
        <f t="shared" si="1"/>
        <v>637.73387661000004</v>
      </c>
      <c r="AU26" s="39">
        <f t="shared" si="1"/>
        <v>91.324699960000032</v>
      </c>
      <c r="AV26" s="39">
        <f t="shared" si="1"/>
        <v>300.92534203000008</v>
      </c>
      <c r="AW26" s="39">
        <f t="shared" si="1"/>
        <v>237.11117459000002</v>
      </c>
      <c r="AX26" s="39">
        <f t="shared" si="1"/>
        <v>8.3726600299999987</v>
      </c>
      <c r="AY26" s="39">
        <f t="shared" si="1"/>
        <v>835.43924959000003</v>
      </c>
      <c r="AZ26" s="39">
        <f t="shared" si="1"/>
        <v>292.55362551999997</v>
      </c>
      <c r="BA26" s="39">
        <f t="shared" si="1"/>
        <v>388.64703125000005</v>
      </c>
      <c r="BB26" s="39">
        <f t="shared" si="1"/>
        <v>123.28546660999999</v>
      </c>
      <c r="BC26" s="39">
        <f t="shared" si="1"/>
        <v>30.953126209999994</v>
      </c>
      <c r="BT26" s="31"/>
    </row>
    <row r="27" spans="1:72" s="34" customFormat="1" ht="26.25" customHeight="1" x14ac:dyDescent="0.25">
      <c r="A27" s="40" t="s">
        <v>77</v>
      </c>
      <c r="B27" s="40" t="s">
        <v>78</v>
      </c>
      <c r="C27" s="41" t="s">
        <v>74</v>
      </c>
      <c r="D27" s="42">
        <f>D50</f>
        <v>219.69691108984568</v>
      </c>
      <c r="E27" s="42">
        <f t="shared" ref="E27:BC27" si="2">E50</f>
        <v>224.69867819499999</v>
      </c>
      <c r="F27" s="42">
        <f t="shared" si="2"/>
        <v>3.6005107399999998</v>
      </c>
      <c r="G27" s="42">
        <f t="shared" si="2"/>
        <v>95.447244789999999</v>
      </c>
      <c r="H27" s="42">
        <f t="shared" si="2"/>
        <v>124.33823056</v>
      </c>
      <c r="I27" s="42">
        <f t="shared" si="2"/>
        <v>1.3126920999999998</v>
      </c>
      <c r="J27" s="42">
        <f t="shared" si="2"/>
        <v>13.66122652</v>
      </c>
      <c r="K27" s="42">
        <f t="shared" si="2"/>
        <v>0.55069760000000001</v>
      </c>
      <c r="L27" s="42">
        <f t="shared" si="2"/>
        <v>6.7974680300000001</v>
      </c>
      <c r="M27" s="42">
        <f t="shared" si="2"/>
        <v>6.31306089</v>
      </c>
      <c r="N27" s="42">
        <f t="shared" si="2"/>
        <v>0</v>
      </c>
      <c r="O27" s="42">
        <f t="shared" si="2"/>
        <v>19.607149849999999</v>
      </c>
      <c r="P27" s="42">
        <f t="shared" si="2"/>
        <v>0</v>
      </c>
      <c r="Q27" s="42">
        <f t="shared" si="2"/>
        <v>1.5354183299999999</v>
      </c>
      <c r="R27" s="42">
        <f t="shared" si="2"/>
        <v>18.054690000000001</v>
      </c>
      <c r="S27" s="42">
        <f t="shared" si="2"/>
        <v>1.7041520000000001E-2</v>
      </c>
      <c r="T27" s="42">
        <f t="shared" si="2"/>
        <v>19.675341175000003</v>
      </c>
      <c r="U27" s="42">
        <f t="shared" si="2"/>
        <v>0</v>
      </c>
      <c r="V27" s="42">
        <f t="shared" si="2"/>
        <v>17.077939220000001</v>
      </c>
      <c r="W27" s="42">
        <f t="shared" si="2"/>
        <v>1.3017513700000001</v>
      </c>
      <c r="X27" s="42">
        <f t="shared" si="2"/>
        <v>1.2956505799999998</v>
      </c>
      <c r="Y27" s="42">
        <f t="shared" si="2"/>
        <v>171.75496064999999</v>
      </c>
      <c r="Z27" s="42">
        <f t="shared" si="2"/>
        <v>3.0498131399999999</v>
      </c>
      <c r="AA27" s="42">
        <f t="shared" si="2"/>
        <v>70.036419210000005</v>
      </c>
      <c r="AB27" s="42">
        <f t="shared" si="2"/>
        <v>98.668728299999998</v>
      </c>
      <c r="AC27" s="42">
        <f t="shared" si="2"/>
        <v>0</v>
      </c>
      <c r="AD27" s="42">
        <f t="shared" si="2"/>
        <v>51.206265621204757</v>
      </c>
      <c r="AE27" s="42">
        <f t="shared" si="2"/>
        <v>26.29676439</v>
      </c>
      <c r="AF27" s="42">
        <f t="shared" si="2"/>
        <v>2.9951908400000002</v>
      </c>
      <c r="AG27" s="42">
        <f t="shared" si="2"/>
        <v>21.310438330000004</v>
      </c>
      <c r="AH27" s="42">
        <f t="shared" si="2"/>
        <v>1.7672987000000002</v>
      </c>
      <c r="AI27" s="42">
        <f t="shared" si="2"/>
        <v>0.22383651999999998</v>
      </c>
      <c r="AJ27" s="42">
        <f t="shared" si="2"/>
        <v>0</v>
      </c>
      <c r="AK27" s="42">
        <f t="shared" si="2"/>
        <v>0</v>
      </c>
      <c r="AL27" s="42">
        <f t="shared" si="2"/>
        <v>0</v>
      </c>
      <c r="AM27" s="42">
        <f t="shared" si="2"/>
        <v>0</v>
      </c>
      <c r="AN27" s="42">
        <f t="shared" si="2"/>
        <v>0</v>
      </c>
      <c r="AO27" s="42">
        <f t="shared" si="2"/>
        <v>2.0810570199999998</v>
      </c>
      <c r="AP27" s="42">
        <f t="shared" si="2"/>
        <v>0.13603998</v>
      </c>
      <c r="AQ27" s="42">
        <f t="shared" si="2"/>
        <v>1.42318013</v>
      </c>
      <c r="AR27" s="42">
        <f t="shared" si="2"/>
        <v>0.44796190000000002</v>
      </c>
      <c r="AS27" s="42">
        <f t="shared" si="2"/>
        <v>7.3875009999999991E-2</v>
      </c>
      <c r="AT27" s="42">
        <f t="shared" si="2"/>
        <v>15.68706785</v>
      </c>
      <c r="AU27" s="42">
        <f t="shared" si="2"/>
        <v>2.3395090000000001</v>
      </c>
      <c r="AV27" s="42">
        <f t="shared" si="2"/>
        <v>13.239926130000001</v>
      </c>
      <c r="AW27" s="42">
        <f t="shared" si="2"/>
        <v>0.10763272</v>
      </c>
      <c r="AX27" s="42">
        <f t="shared" si="2"/>
        <v>0</v>
      </c>
      <c r="AY27" s="42">
        <f t="shared" si="2"/>
        <v>8.5286395200000005</v>
      </c>
      <c r="AZ27" s="42">
        <f t="shared" si="2"/>
        <v>0.51964186000000001</v>
      </c>
      <c r="BA27" s="42">
        <f t="shared" si="2"/>
        <v>6.64733207</v>
      </c>
      <c r="BB27" s="42">
        <f t="shared" si="2"/>
        <v>1.2117040800000001</v>
      </c>
      <c r="BC27" s="42">
        <f t="shared" si="2"/>
        <v>0.14996150999999999</v>
      </c>
      <c r="BT27" s="35"/>
    </row>
    <row r="28" spans="1:72" s="34" customFormat="1" ht="26.25" customHeight="1" x14ac:dyDescent="0.25">
      <c r="A28" s="40" t="s">
        <v>79</v>
      </c>
      <c r="B28" s="40" t="s">
        <v>80</v>
      </c>
      <c r="C28" s="41" t="s">
        <v>74</v>
      </c>
      <c r="D28" s="42">
        <f>D94</f>
        <v>441.51436034593848</v>
      </c>
      <c r="E28" s="42">
        <f t="shared" ref="E28:BC28" si="3">E94</f>
        <v>339.14311863</v>
      </c>
      <c r="F28" s="42">
        <f t="shared" si="3"/>
        <v>1.309601856</v>
      </c>
      <c r="G28" s="42">
        <f t="shared" si="3"/>
        <v>258.35663381000001</v>
      </c>
      <c r="H28" s="42">
        <f t="shared" si="3"/>
        <v>72.742893916</v>
      </c>
      <c r="I28" s="42">
        <f t="shared" si="3"/>
        <v>6.7339890360000139</v>
      </c>
      <c r="J28" s="42">
        <f t="shared" si="3"/>
        <v>31.867199999999997</v>
      </c>
      <c r="K28" s="42">
        <f t="shared" si="3"/>
        <v>1.309601856</v>
      </c>
      <c r="L28" s="42">
        <f t="shared" si="3"/>
        <v>9.2131290200000002</v>
      </c>
      <c r="M28" s="42">
        <f t="shared" si="3"/>
        <v>16.305552595999998</v>
      </c>
      <c r="N28" s="42">
        <f t="shared" si="3"/>
        <v>5.0389165160000005</v>
      </c>
      <c r="O28" s="42">
        <f t="shared" si="3"/>
        <v>0</v>
      </c>
      <c r="P28" s="42">
        <f t="shared" si="3"/>
        <v>0</v>
      </c>
      <c r="Q28" s="42">
        <f t="shared" si="3"/>
        <v>0</v>
      </c>
      <c r="R28" s="42">
        <f t="shared" si="3"/>
        <v>0</v>
      </c>
      <c r="S28" s="42">
        <f t="shared" si="3"/>
        <v>0</v>
      </c>
      <c r="T28" s="42">
        <f t="shared" si="3"/>
        <v>76.18455324</v>
      </c>
      <c r="U28" s="42">
        <f t="shared" si="3"/>
        <v>0</v>
      </c>
      <c r="V28" s="42">
        <f t="shared" si="3"/>
        <v>19.747211920000002</v>
      </c>
      <c r="W28" s="42">
        <f t="shared" si="3"/>
        <v>56.437341320000002</v>
      </c>
      <c r="X28" s="42">
        <f t="shared" si="3"/>
        <v>0</v>
      </c>
      <c r="Y28" s="42">
        <f t="shared" si="3"/>
        <v>231.09136538999999</v>
      </c>
      <c r="Z28" s="42">
        <f t="shared" si="3"/>
        <v>0</v>
      </c>
      <c r="AA28" s="42">
        <f t="shared" si="3"/>
        <v>229.39629287</v>
      </c>
      <c r="AB28" s="42">
        <f t="shared" si="3"/>
        <v>0</v>
      </c>
      <c r="AC28" s="42">
        <f t="shared" si="3"/>
        <v>1.6950725200000132</v>
      </c>
      <c r="AD28" s="42">
        <f t="shared" si="3"/>
        <v>413.59825776144754</v>
      </c>
      <c r="AE28" s="42">
        <f t="shared" si="3"/>
        <v>389.08840623999998</v>
      </c>
      <c r="AF28" s="42">
        <f t="shared" si="3"/>
        <v>7.8985029899999999</v>
      </c>
      <c r="AG28" s="42">
        <f t="shared" si="3"/>
        <v>263.69916818000002</v>
      </c>
      <c r="AH28" s="42">
        <f t="shared" si="3"/>
        <v>95.756688810000014</v>
      </c>
      <c r="AI28" s="42">
        <f t="shared" si="3"/>
        <v>21.734046260000003</v>
      </c>
      <c r="AJ28" s="42">
        <f t="shared" si="3"/>
        <v>0</v>
      </c>
      <c r="AK28" s="42">
        <f t="shared" si="3"/>
        <v>0</v>
      </c>
      <c r="AL28" s="42">
        <f t="shared" si="3"/>
        <v>0</v>
      </c>
      <c r="AM28" s="42">
        <f t="shared" si="3"/>
        <v>0</v>
      </c>
      <c r="AN28" s="42">
        <f t="shared" si="3"/>
        <v>0</v>
      </c>
      <c r="AO28" s="42">
        <f t="shared" si="3"/>
        <v>0</v>
      </c>
      <c r="AP28" s="42">
        <f t="shared" si="3"/>
        <v>0</v>
      </c>
      <c r="AQ28" s="42">
        <f t="shared" si="3"/>
        <v>0</v>
      </c>
      <c r="AR28" s="42">
        <f t="shared" si="3"/>
        <v>0</v>
      </c>
      <c r="AS28" s="42">
        <f t="shared" si="3"/>
        <v>0</v>
      </c>
      <c r="AT28" s="42">
        <f t="shared" si="3"/>
        <v>63.657283169999999</v>
      </c>
      <c r="AU28" s="42">
        <f t="shared" si="3"/>
        <v>0</v>
      </c>
      <c r="AV28" s="42">
        <f t="shared" si="3"/>
        <v>15.22600134</v>
      </c>
      <c r="AW28" s="42">
        <f t="shared" si="3"/>
        <v>48.431281830000003</v>
      </c>
      <c r="AX28" s="42">
        <f t="shared" si="3"/>
        <v>0</v>
      </c>
      <c r="AY28" s="42">
        <f t="shared" si="3"/>
        <v>325.43112307000001</v>
      </c>
      <c r="AZ28" s="42">
        <f t="shared" si="3"/>
        <v>7.8985029899999999</v>
      </c>
      <c r="BA28" s="42">
        <f t="shared" si="3"/>
        <v>248.47316684000003</v>
      </c>
      <c r="BB28" s="42">
        <f t="shared" si="3"/>
        <v>47.325406979999997</v>
      </c>
      <c r="BC28" s="42">
        <f t="shared" si="3"/>
        <v>21.734046260000003</v>
      </c>
      <c r="BT28" s="35"/>
    </row>
    <row r="29" spans="1:72" s="44" customFormat="1" ht="26.25" customHeight="1" x14ac:dyDescent="0.3">
      <c r="A29" s="40" t="s">
        <v>81</v>
      </c>
      <c r="B29" s="40" t="s">
        <v>82</v>
      </c>
      <c r="C29" s="41" t="s">
        <v>74</v>
      </c>
      <c r="D29" s="42">
        <f>D115</f>
        <v>0</v>
      </c>
      <c r="E29" s="42">
        <f t="shared" ref="E29:BC29" si="4">E115</f>
        <v>0</v>
      </c>
      <c r="F29" s="42">
        <f t="shared" si="4"/>
        <v>0</v>
      </c>
      <c r="G29" s="42">
        <f t="shared" si="4"/>
        <v>0</v>
      </c>
      <c r="H29" s="42">
        <f t="shared" si="4"/>
        <v>0</v>
      </c>
      <c r="I29" s="42">
        <f t="shared" si="4"/>
        <v>0</v>
      </c>
      <c r="J29" s="42">
        <f t="shared" si="4"/>
        <v>0</v>
      </c>
      <c r="K29" s="42">
        <f t="shared" si="4"/>
        <v>0</v>
      </c>
      <c r="L29" s="42">
        <f t="shared" si="4"/>
        <v>0</v>
      </c>
      <c r="M29" s="42">
        <f t="shared" si="4"/>
        <v>0</v>
      </c>
      <c r="N29" s="42">
        <f t="shared" si="4"/>
        <v>0</v>
      </c>
      <c r="O29" s="42">
        <f t="shared" si="4"/>
        <v>0</v>
      </c>
      <c r="P29" s="42">
        <f t="shared" si="4"/>
        <v>0</v>
      </c>
      <c r="Q29" s="42">
        <f t="shared" si="4"/>
        <v>0</v>
      </c>
      <c r="R29" s="42">
        <f t="shared" si="4"/>
        <v>0</v>
      </c>
      <c r="S29" s="42">
        <f t="shared" si="4"/>
        <v>0</v>
      </c>
      <c r="T29" s="42">
        <f t="shared" si="4"/>
        <v>0</v>
      </c>
      <c r="U29" s="42">
        <f t="shared" si="4"/>
        <v>0</v>
      </c>
      <c r="V29" s="42">
        <f t="shared" si="4"/>
        <v>0</v>
      </c>
      <c r="W29" s="42">
        <f t="shared" si="4"/>
        <v>0</v>
      </c>
      <c r="X29" s="42">
        <f t="shared" si="4"/>
        <v>0</v>
      </c>
      <c r="Y29" s="42">
        <f t="shared" si="4"/>
        <v>0</v>
      </c>
      <c r="Z29" s="42">
        <f t="shared" si="4"/>
        <v>0</v>
      </c>
      <c r="AA29" s="42">
        <f t="shared" si="4"/>
        <v>0</v>
      </c>
      <c r="AB29" s="42">
        <f t="shared" si="4"/>
        <v>0</v>
      </c>
      <c r="AC29" s="42">
        <f t="shared" si="4"/>
        <v>0</v>
      </c>
      <c r="AD29" s="42">
        <f t="shared" si="4"/>
        <v>0</v>
      </c>
      <c r="AE29" s="42">
        <f t="shared" si="4"/>
        <v>0</v>
      </c>
      <c r="AF29" s="42">
        <f t="shared" si="4"/>
        <v>0</v>
      </c>
      <c r="AG29" s="42">
        <f t="shared" si="4"/>
        <v>0</v>
      </c>
      <c r="AH29" s="42">
        <f t="shared" si="4"/>
        <v>0</v>
      </c>
      <c r="AI29" s="42">
        <f t="shared" si="4"/>
        <v>0</v>
      </c>
      <c r="AJ29" s="42">
        <f t="shared" si="4"/>
        <v>0</v>
      </c>
      <c r="AK29" s="42">
        <f t="shared" si="4"/>
        <v>0</v>
      </c>
      <c r="AL29" s="42">
        <f t="shared" si="4"/>
        <v>0</v>
      </c>
      <c r="AM29" s="42">
        <f t="shared" si="4"/>
        <v>0</v>
      </c>
      <c r="AN29" s="42">
        <f t="shared" si="4"/>
        <v>0</v>
      </c>
      <c r="AO29" s="42">
        <f t="shared" si="4"/>
        <v>0</v>
      </c>
      <c r="AP29" s="42">
        <f t="shared" si="4"/>
        <v>0</v>
      </c>
      <c r="AQ29" s="42">
        <f t="shared" si="4"/>
        <v>0</v>
      </c>
      <c r="AR29" s="42">
        <f t="shared" si="4"/>
        <v>0</v>
      </c>
      <c r="AS29" s="42">
        <f t="shared" si="4"/>
        <v>0</v>
      </c>
      <c r="AT29" s="42">
        <f t="shared" si="4"/>
        <v>0</v>
      </c>
      <c r="AU29" s="42">
        <f t="shared" si="4"/>
        <v>0</v>
      </c>
      <c r="AV29" s="42">
        <f t="shared" si="4"/>
        <v>0</v>
      </c>
      <c r="AW29" s="42">
        <f t="shared" si="4"/>
        <v>0</v>
      </c>
      <c r="AX29" s="42">
        <f t="shared" si="4"/>
        <v>0</v>
      </c>
      <c r="AY29" s="42">
        <f t="shared" si="4"/>
        <v>0</v>
      </c>
      <c r="AZ29" s="42">
        <f t="shared" si="4"/>
        <v>0</v>
      </c>
      <c r="BA29" s="42">
        <f t="shared" si="4"/>
        <v>0</v>
      </c>
      <c r="BB29" s="42">
        <f t="shared" si="4"/>
        <v>0</v>
      </c>
      <c r="BC29" s="42">
        <f t="shared" si="4"/>
        <v>0</v>
      </c>
      <c r="BD29" s="43"/>
      <c r="BF29" s="45"/>
      <c r="BT29" s="46"/>
    </row>
    <row r="30" spans="1:72" s="44" customFormat="1" ht="26.25" customHeight="1" x14ac:dyDescent="0.3">
      <c r="A30" s="40" t="s">
        <v>83</v>
      </c>
      <c r="B30" s="40" t="s">
        <v>84</v>
      </c>
      <c r="C30" s="41" t="s">
        <v>74</v>
      </c>
      <c r="D30" s="42">
        <f t="shared" ref="D30:BC30" si="5">D118</f>
        <v>910.18428934327017</v>
      </c>
      <c r="E30" s="42">
        <f t="shared" si="5"/>
        <v>666.81746519000012</v>
      </c>
      <c r="F30" s="42">
        <f t="shared" si="5"/>
        <v>0</v>
      </c>
      <c r="G30" s="42">
        <f t="shared" si="5"/>
        <v>569.33147531999998</v>
      </c>
      <c r="H30" s="42">
        <f t="shared" si="5"/>
        <v>68.533954600000001</v>
      </c>
      <c r="I30" s="42">
        <f t="shared" si="5"/>
        <v>28.952035259999999</v>
      </c>
      <c r="J30" s="42">
        <f t="shared" si="5"/>
        <v>68.00003688000001</v>
      </c>
      <c r="K30" s="42">
        <f t="shared" si="5"/>
        <v>0</v>
      </c>
      <c r="L30" s="42">
        <f t="shared" si="5"/>
        <v>64.540999350000007</v>
      </c>
      <c r="M30" s="42">
        <f t="shared" si="5"/>
        <v>0</v>
      </c>
      <c r="N30" s="42">
        <f t="shared" si="5"/>
        <v>3.4590375299999998</v>
      </c>
      <c r="O30" s="42">
        <f t="shared" si="5"/>
        <v>100.43800783000002</v>
      </c>
      <c r="P30" s="42">
        <f t="shared" si="5"/>
        <v>0</v>
      </c>
      <c r="Q30" s="42">
        <f t="shared" si="5"/>
        <v>70.148790700000006</v>
      </c>
      <c r="R30" s="42">
        <f t="shared" si="5"/>
        <v>24.315253720000001</v>
      </c>
      <c r="S30" s="42">
        <f t="shared" si="5"/>
        <v>5.973963409999997</v>
      </c>
      <c r="T30" s="42">
        <f t="shared" si="5"/>
        <v>254.38220030000002</v>
      </c>
      <c r="U30" s="42">
        <f t="shared" si="5"/>
        <v>0</v>
      </c>
      <c r="V30" s="42">
        <f t="shared" si="5"/>
        <v>208.08614464000001</v>
      </c>
      <c r="W30" s="42">
        <f t="shared" si="5"/>
        <v>40.017978770000006</v>
      </c>
      <c r="X30" s="42">
        <f t="shared" si="5"/>
        <v>6.2780768799999995</v>
      </c>
      <c r="Y30" s="42">
        <f t="shared" si="5"/>
        <v>243.99722018000003</v>
      </c>
      <c r="Z30" s="42">
        <f t="shared" si="5"/>
        <v>0</v>
      </c>
      <c r="AA30" s="42">
        <f t="shared" si="5"/>
        <v>226.55554063000002</v>
      </c>
      <c r="AB30" s="42">
        <f t="shared" si="5"/>
        <v>4.2007221100000001</v>
      </c>
      <c r="AC30" s="42">
        <f t="shared" si="5"/>
        <v>13.240957440000008</v>
      </c>
      <c r="AD30" s="42">
        <f t="shared" si="5"/>
        <v>773.57418288000054</v>
      </c>
      <c r="AE30" s="42">
        <f t="shared" si="5"/>
        <v>598.13450182999998</v>
      </c>
      <c r="AF30" s="42">
        <f t="shared" si="5"/>
        <v>0</v>
      </c>
      <c r="AG30" s="42">
        <f t="shared" si="5"/>
        <v>510.47750924000002</v>
      </c>
      <c r="AH30" s="42">
        <f t="shared" si="5"/>
        <v>60.623398280000011</v>
      </c>
      <c r="AI30" s="42">
        <f t="shared" si="5"/>
        <v>27.033594309999991</v>
      </c>
      <c r="AJ30" s="42">
        <f t="shared" si="5"/>
        <v>61.859671160000005</v>
      </c>
      <c r="AK30" s="42">
        <f t="shared" si="5"/>
        <v>0</v>
      </c>
      <c r="AL30" s="42">
        <f t="shared" si="5"/>
        <v>50.903441999999998</v>
      </c>
      <c r="AM30" s="42">
        <f t="shared" si="5"/>
        <v>5.4703771000000003</v>
      </c>
      <c r="AN30" s="42">
        <f t="shared" si="5"/>
        <v>5.4858520599999991</v>
      </c>
      <c r="AO30" s="42">
        <f t="shared" si="5"/>
        <v>88.173128090000006</v>
      </c>
      <c r="AP30" s="42">
        <f t="shared" si="5"/>
        <v>0</v>
      </c>
      <c r="AQ30" s="42">
        <f t="shared" si="5"/>
        <v>53.775852019999995</v>
      </c>
      <c r="AR30" s="42">
        <f t="shared" si="5"/>
        <v>30.29131229</v>
      </c>
      <c r="AS30" s="42">
        <f t="shared" si="5"/>
        <v>4.1059637800000006</v>
      </c>
      <c r="AT30" s="42">
        <f t="shared" si="5"/>
        <v>305.28097299999996</v>
      </c>
      <c r="AU30" s="42">
        <f t="shared" si="5"/>
        <v>0</v>
      </c>
      <c r="AV30" s="42">
        <f t="shared" si="5"/>
        <v>272.27168288000007</v>
      </c>
      <c r="AW30" s="42">
        <f t="shared" si="5"/>
        <v>24.636630089999997</v>
      </c>
      <c r="AX30" s="42">
        <f t="shared" si="5"/>
        <v>8.3726600299999987</v>
      </c>
      <c r="AY30" s="42">
        <f t="shared" si="5"/>
        <v>142.82072957999998</v>
      </c>
      <c r="AZ30" s="42">
        <f t="shared" si="5"/>
        <v>0</v>
      </c>
      <c r="BA30" s="42">
        <f t="shared" si="5"/>
        <v>133.52653233999999</v>
      </c>
      <c r="BB30" s="42">
        <f t="shared" si="5"/>
        <v>0.22507880000000002</v>
      </c>
      <c r="BC30" s="42">
        <f t="shared" si="5"/>
        <v>9.0691184399999916</v>
      </c>
      <c r="BD30" s="14"/>
      <c r="BT30" s="46"/>
    </row>
    <row r="31" spans="1:72" s="44" customFormat="1" ht="26.25" customHeight="1" x14ac:dyDescent="0.3">
      <c r="A31" s="40" t="s">
        <v>85</v>
      </c>
      <c r="B31" s="40" t="s">
        <v>86</v>
      </c>
      <c r="C31" s="41" t="s">
        <v>74</v>
      </c>
      <c r="D31" s="42">
        <f t="shared" ref="D31:BC32" si="6">D134</f>
        <v>0</v>
      </c>
      <c r="E31" s="42">
        <f t="shared" si="6"/>
        <v>0</v>
      </c>
      <c r="F31" s="42">
        <f t="shared" si="6"/>
        <v>0</v>
      </c>
      <c r="G31" s="42">
        <f t="shared" si="6"/>
        <v>0</v>
      </c>
      <c r="H31" s="42">
        <f t="shared" si="6"/>
        <v>0</v>
      </c>
      <c r="I31" s="42">
        <f t="shared" si="6"/>
        <v>0</v>
      </c>
      <c r="J31" s="42">
        <f t="shared" si="6"/>
        <v>0</v>
      </c>
      <c r="K31" s="42">
        <f t="shared" si="6"/>
        <v>0</v>
      </c>
      <c r="L31" s="42">
        <f t="shared" si="6"/>
        <v>0</v>
      </c>
      <c r="M31" s="42">
        <f t="shared" si="6"/>
        <v>0</v>
      </c>
      <c r="N31" s="42">
        <f t="shared" si="6"/>
        <v>0</v>
      </c>
      <c r="O31" s="42">
        <f t="shared" si="6"/>
        <v>0</v>
      </c>
      <c r="P31" s="42">
        <f t="shared" si="6"/>
        <v>0</v>
      </c>
      <c r="Q31" s="42">
        <f t="shared" si="6"/>
        <v>0</v>
      </c>
      <c r="R31" s="42">
        <f t="shared" si="6"/>
        <v>0</v>
      </c>
      <c r="S31" s="42">
        <f t="shared" si="6"/>
        <v>0</v>
      </c>
      <c r="T31" s="42">
        <f t="shared" si="6"/>
        <v>0</v>
      </c>
      <c r="U31" s="42">
        <f t="shared" si="6"/>
        <v>0</v>
      </c>
      <c r="V31" s="42">
        <f t="shared" si="6"/>
        <v>0</v>
      </c>
      <c r="W31" s="42">
        <f t="shared" si="6"/>
        <v>0</v>
      </c>
      <c r="X31" s="42">
        <f t="shared" si="6"/>
        <v>0</v>
      </c>
      <c r="Y31" s="42">
        <f t="shared" si="6"/>
        <v>0</v>
      </c>
      <c r="Z31" s="42">
        <f t="shared" si="6"/>
        <v>0</v>
      </c>
      <c r="AA31" s="42">
        <f t="shared" si="6"/>
        <v>0</v>
      </c>
      <c r="AB31" s="42">
        <f t="shared" si="6"/>
        <v>0</v>
      </c>
      <c r="AC31" s="42">
        <f t="shared" si="6"/>
        <v>0</v>
      </c>
      <c r="AD31" s="42">
        <f t="shared" si="6"/>
        <v>0</v>
      </c>
      <c r="AE31" s="42">
        <f t="shared" si="6"/>
        <v>0</v>
      </c>
      <c r="AF31" s="42">
        <f t="shared" si="6"/>
        <v>0</v>
      </c>
      <c r="AG31" s="42">
        <f t="shared" si="6"/>
        <v>0</v>
      </c>
      <c r="AH31" s="42">
        <f t="shared" si="6"/>
        <v>0</v>
      </c>
      <c r="AI31" s="42">
        <f t="shared" si="6"/>
        <v>0</v>
      </c>
      <c r="AJ31" s="42">
        <f t="shared" si="6"/>
        <v>0</v>
      </c>
      <c r="AK31" s="42">
        <f t="shared" si="6"/>
        <v>0</v>
      </c>
      <c r="AL31" s="42">
        <f t="shared" si="6"/>
        <v>0</v>
      </c>
      <c r="AM31" s="42">
        <f t="shared" si="6"/>
        <v>0</v>
      </c>
      <c r="AN31" s="42">
        <f t="shared" si="6"/>
        <v>0</v>
      </c>
      <c r="AO31" s="42">
        <f t="shared" si="6"/>
        <v>0</v>
      </c>
      <c r="AP31" s="42">
        <f t="shared" si="6"/>
        <v>0</v>
      </c>
      <c r="AQ31" s="42">
        <f t="shared" si="6"/>
        <v>0</v>
      </c>
      <c r="AR31" s="42">
        <f t="shared" si="6"/>
        <v>0</v>
      </c>
      <c r="AS31" s="42">
        <f t="shared" si="6"/>
        <v>0</v>
      </c>
      <c r="AT31" s="42">
        <f t="shared" si="6"/>
        <v>0</v>
      </c>
      <c r="AU31" s="42">
        <f t="shared" si="6"/>
        <v>0</v>
      </c>
      <c r="AV31" s="42">
        <f t="shared" si="6"/>
        <v>0</v>
      </c>
      <c r="AW31" s="42">
        <f t="shared" si="6"/>
        <v>0</v>
      </c>
      <c r="AX31" s="42">
        <f t="shared" si="6"/>
        <v>0</v>
      </c>
      <c r="AY31" s="42">
        <f t="shared" si="6"/>
        <v>0</v>
      </c>
      <c r="AZ31" s="42">
        <f t="shared" si="6"/>
        <v>0</v>
      </c>
      <c r="BA31" s="42">
        <f t="shared" si="6"/>
        <v>0</v>
      </c>
      <c r="BB31" s="42">
        <f t="shared" si="6"/>
        <v>0</v>
      </c>
      <c r="BC31" s="42">
        <f t="shared" si="6"/>
        <v>0</v>
      </c>
      <c r="BD31" s="14"/>
      <c r="BT31" s="46"/>
    </row>
    <row r="32" spans="1:72" s="44" customFormat="1" ht="26.25" customHeight="1" x14ac:dyDescent="0.3">
      <c r="A32" s="40" t="s">
        <v>87</v>
      </c>
      <c r="B32" s="40" t="s">
        <v>88</v>
      </c>
      <c r="C32" s="41" t="s">
        <v>74</v>
      </c>
      <c r="D32" s="42">
        <f t="shared" si="6"/>
        <v>1421.2209802459308</v>
      </c>
      <c r="E32" s="42">
        <f t="shared" si="6"/>
        <v>1052.5038759038</v>
      </c>
      <c r="F32" s="42">
        <f t="shared" si="6"/>
        <v>342.80514881380009</v>
      </c>
      <c r="G32" s="42">
        <f t="shared" si="6"/>
        <v>0</v>
      </c>
      <c r="H32" s="42">
        <f t="shared" si="6"/>
        <v>671.86966740999992</v>
      </c>
      <c r="I32" s="42">
        <f t="shared" si="6"/>
        <v>37.829059679999986</v>
      </c>
      <c r="J32" s="42">
        <f t="shared" si="6"/>
        <v>369.03604342999995</v>
      </c>
      <c r="K32" s="42">
        <f t="shared" si="6"/>
        <v>266.43381754000001</v>
      </c>
      <c r="L32" s="42">
        <f t="shared" si="6"/>
        <v>0</v>
      </c>
      <c r="M32" s="42">
        <f t="shared" si="6"/>
        <v>70.226225889999995</v>
      </c>
      <c r="N32" s="42">
        <f t="shared" si="6"/>
        <v>32.375999999999998</v>
      </c>
      <c r="O32" s="42">
        <f t="shared" si="6"/>
        <v>155.75986</v>
      </c>
      <c r="P32" s="42">
        <f t="shared" si="6"/>
        <v>0</v>
      </c>
      <c r="Q32" s="42">
        <f t="shared" si="6"/>
        <v>0</v>
      </c>
      <c r="R32" s="42">
        <f t="shared" si="6"/>
        <v>150.49453199999999</v>
      </c>
      <c r="S32" s="42">
        <f t="shared" si="6"/>
        <v>5.2653280000000002</v>
      </c>
      <c r="T32" s="42">
        <f t="shared" si="6"/>
        <v>288.81874013999993</v>
      </c>
      <c r="U32" s="42">
        <f t="shared" si="6"/>
        <v>23.566182459999997</v>
      </c>
      <c r="V32" s="42">
        <f t="shared" si="6"/>
        <v>0</v>
      </c>
      <c r="W32" s="42">
        <f t="shared" si="6"/>
        <v>265.06482599999993</v>
      </c>
      <c r="X32" s="42">
        <f t="shared" si="6"/>
        <v>0.18773168000000001</v>
      </c>
      <c r="Y32" s="42">
        <f t="shared" si="6"/>
        <v>238.88923233380001</v>
      </c>
      <c r="Z32" s="42">
        <f t="shared" si="6"/>
        <v>52.805148813799995</v>
      </c>
      <c r="AA32" s="42">
        <f t="shared" si="6"/>
        <v>0</v>
      </c>
      <c r="AB32" s="42">
        <f t="shared" si="6"/>
        <v>186.08408352000001</v>
      </c>
      <c r="AC32" s="42">
        <f t="shared" si="6"/>
        <v>0</v>
      </c>
      <c r="AD32" s="42">
        <f t="shared" si="6"/>
        <v>818.28994679660877</v>
      </c>
      <c r="AE32" s="42">
        <f t="shared" si="6"/>
        <v>944.29015989999994</v>
      </c>
      <c r="AF32" s="42">
        <f t="shared" si="6"/>
        <v>373.12067162999995</v>
      </c>
      <c r="AG32" s="42">
        <f t="shared" si="6"/>
        <v>0.18773168000000001</v>
      </c>
      <c r="AH32" s="42">
        <f t="shared" si="6"/>
        <v>570.98175658999992</v>
      </c>
      <c r="AI32" s="42">
        <f t="shared" si="6"/>
        <v>0</v>
      </c>
      <c r="AJ32" s="42">
        <f t="shared" si="6"/>
        <v>12.973005909999999</v>
      </c>
      <c r="AK32" s="42">
        <f t="shared" si="6"/>
        <v>0</v>
      </c>
      <c r="AL32" s="42">
        <f t="shared" si="6"/>
        <v>0</v>
      </c>
      <c r="AM32" s="42">
        <f t="shared" si="6"/>
        <v>12.973005909999999</v>
      </c>
      <c r="AN32" s="42">
        <f t="shared" si="6"/>
        <v>0</v>
      </c>
      <c r="AO32" s="42">
        <f t="shared" si="6"/>
        <v>319.54984397999999</v>
      </c>
      <c r="AP32" s="42">
        <f t="shared" si="6"/>
        <v>0</v>
      </c>
      <c r="AQ32" s="42">
        <f t="shared" si="6"/>
        <v>0</v>
      </c>
      <c r="AR32" s="42">
        <f t="shared" si="6"/>
        <v>319.54984397999999</v>
      </c>
      <c r="AS32" s="42">
        <f t="shared" si="6"/>
        <v>0</v>
      </c>
      <c r="AT32" s="42">
        <f t="shared" si="6"/>
        <v>253.10855259000007</v>
      </c>
      <c r="AU32" s="42">
        <f t="shared" si="6"/>
        <v>88.985190960000025</v>
      </c>
      <c r="AV32" s="42">
        <f t="shared" si="6"/>
        <v>0.18773168000000001</v>
      </c>
      <c r="AW32" s="42">
        <f t="shared" si="6"/>
        <v>163.93562995000002</v>
      </c>
      <c r="AX32" s="42">
        <f t="shared" si="6"/>
        <v>0</v>
      </c>
      <c r="AY32" s="42">
        <f t="shared" si="6"/>
        <v>358.65875742000003</v>
      </c>
      <c r="AZ32" s="42">
        <f t="shared" si="6"/>
        <v>284.13548066999999</v>
      </c>
      <c r="BA32" s="42">
        <f t="shared" si="6"/>
        <v>0</v>
      </c>
      <c r="BB32" s="42">
        <f t="shared" si="6"/>
        <v>74.523276749999994</v>
      </c>
      <c r="BC32" s="42">
        <f t="shared" si="6"/>
        <v>0</v>
      </c>
      <c r="BD32" s="14"/>
      <c r="BT32" s="46"/>
    </row>
    <row r="33" spans="1:72" s="44" customFormat="1" ht="26.25" customHeight="1" x14ac:dyDescent="0.3">
      <c r="A33" s="40" t="s">
        <v>89</v>
      </c>
      <c r="B33" s="40" t="s">
        <v>90</v>
      </c>
      <c r="C33" s="41" t="s">
        <v>74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14"/>
      <c r="BT33" s="46"/>
    </row>
    <row r="34" spans="1:72" s="44" customFormat="1" ht="26.25" customHeight="1" x14ac:dyDescent="0.3">
      <c r="A34" s="40" t="s">
        <v>91</v>
      </c>
      <c r="B34" s="40" t="s">
        <v>92</v>
      </c>
      <c r="C34" s="41" t="s">
        <v>74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14"/>
      <c r="BT34" s="46"/>
    </row>
    <row r="35" spans="1:72" s="44" customFormat="1" ht="26.25" customHeight="1" x14ac:dyDescent="0.3">
      <c r="A35" s="40" t="s">
        <v>93</v>
      </c>
      <c r="B35" s="40" t="s">
        <v>94</v>
      </c>
      <c r="C35" s="41" t="s">
        <v>74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14"/>
      <c r="BT35" s="46"/>
    </row>
    <row r="36" spans="1:72" s="44" customFormat="1" ht="26.25" customHeight="1" x14ac:dyDescent="0.3">
      <c r="A36" s="40" t="s">
        <v>95</v>
      </c>
      <c r="B36" s="40" t="s">
        <v>96</v>
      </c>
      <c r="C36" s="41" t="s">
        <v>74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14"/>
      <c r="BT36" s="46"/>
    </row>
    <row r="37" spans="1:72" s="44" customFormat="1" ht="26.25" customHeight="1" x14ac:dyDescent="0.3">
      <c r="A37" s="40" t="s">
        <v>97</v>
      </c>
      <c r="B37" s="40" t="s">
        <v>98</v>
      </c>
      <c r="C37" s="41" t="s">
        <v>74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14"/>
      <c r="BT37" s="46"/>
    </row>
    <row r="38" spans="1:72" s="44" customFormat="1" ht="26.25" customHeight="1" x14ac:dyDescent="0.3">
      <c r="A38" s="40" t="s">
        <v>99</v>
      </c>
      <c r="B38" s="40" t="s">
        <v>100</v>
      </c>
      <c r="C38" s="41" t="s">
        <v>74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14"/>
      <c r="BT38" s="46"/>
    </row>
    <row r="39" spans="1:72" s="44" customFormat="1" ht="26.25" customHeight="1" x14ac:dyDescent="0.3">
      <c r="A39" s="40" t="s">
        <v>101</v>
      </c>
      <c r="B39" s="40" t="s">
        <v>86</v>
      </c>
      <c r="C39" s="41" t="s">
        <v>74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14"/>
      <c r="BT39" s="46"/>
    </row>
    <row r="40" spans="1:72" s="44" customFormat="1" ht="26.25" customHeight="1" x14ac:dyDescent="0.3">
      <c r="A40" s="40" t="s">
        <v>102</v>
      </c>
      <c r="B40" s="40" t="s">
        <v>88</v>
      </c>
      <c r="C40" s="41" t="s">
        <v>74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14"/>
      <c r="BT40" s="46"/>
    </row>
    <row r="41" spans="1:72" s="44" customFormat="1" ht="26.25" customHeight="1" x14ac:dyDescent="0.3">
      <c r="A41" s="40" t="s">
        <v>103</v>
      </c>
      <c r="B41" s="40" t="s">
        <v>104</v>
      </c>
      <c r="C41" s="41" t="s">
        <v>74</v>
      </c>
      <c r="D41" s="42">
        <f>D279</f>
        <v>1.6004536600000001</v>
      </c>
      <c r="E41" s="42">
        <f t="shared" ref="E41:BC42" si="7">E279</f>
        <v>1.5895619999999999</v>
      </c>
      <c r="F41" s="42">
        <f t="shared" si="7"/>
        <v>0</v>
      </c>
      <c r="G41" s="42">
        <f t="shared" si="7"/>
        <v>0</v>
      </c>
      <c r="H41" s="42">
        <f t="shared" si="7"/>
        <v>1.5895619999999999</v>
      </c>
      <c r="I41" s="42">
        <f t="shared" si="7"/>
        <v>0</v>
      </c>
      <c r="J41" s="42">
        <f t="shared" si="7"/>
        <v>0</v>
      </c>
      <c r="K41" s="42">
        <f t="shared" si="7"/>
        <v>0</v>
      </c>
      <c r="L41" s="42">
        <f t="shared" si="7"/>
        <v>0</v>
      </c>
      <c r="M41" s="42">
        <f t="shared" si="7"/>
        <v>0</v>
      </c>
      <c r="N41" s="42">
        <f t="shared" si="7"/>
        <v>0</v>
      </c>
      <c r="O41" s="42">
        <f t="shared" si="7"/>
        <v>0</v>
      </c>
      <c r="P41" s="42">
        <f t="shared" si="7"/>
        <v>0</v>
      </c>
      <c r="Q41" s="42">
        <f t="shared" si="7"/>
        <v>0</v>
      </c>
      <c r="R41" s="42">
        <f t="shared" si="7"/>
        <v>0</v>
      </c>
      <c r="S41" s="42">
        <f t="shared" si="7"/>
        <v>0</v>
      </c>
      <c r="T41" s="42">
        <f t="shared" si="7"/>
        <v>1.5895619999999999</v>
      </c>
      <c r="U41" s="42">
        <f t="shared" si="7"/>
        <v>0</v>
      </c>
      <c r="V41" s="42">
        <f t="shared" si="7"/>
        <v>0</v>
      </c>
      <c r="W41" s="42">
        <f t="shared" si="7"/>
        <v>1.5895619999999999</v>
      </c>
      <c r="X41" s="42">
        <f t="shared" si="7"/>
        <v>0</v>
      </c>
      <c r="Y41" s="42">
        <f t="shared" si="7"/>
        <v>0</v>
      </c>
      <c r="Z41" s="42">
        <f t="shared" si="7"/>
        <v>0</v>
      </c>
      <c r="AA41" s="42">
        <f t="shared" si="7"/>
        <v>0</v>
      </c>
      <c r="AB41" s="42">
        <f t="shared" si="7"/>
        <v>0</v>
      </c>
      <c r="AC41" s="42">
        <f t="shared" si="7"/>
        <v>0</v>
      </c>
      <c r="AD41" s="42">
        <f t="shared" si="7"/>
        <v>1.3337113833333334</v>
      </c>
      <c r="AE41" s="42">
        <f t="shared" si="7"/>
        <v>1.324635</v>
      </c>
      <c r="AF41" s="42">
        <f t="shared" si="7"/>
        <v>0</v>
      </c>
      <c r="AG41" s="42">
        <f t="shared" si="7"/>
        <v>0</v>
      </c>
      <c r="AH41" s="42">
        <f t="shared" si="7"/>
        <v>1.324635</v>
      </c>
      <c r="AI41" s="42">
        <f t="shared" si="7"/>
        <v>0</v>
      </c>
      <c r="AJ41" s="42">
        <f t="shared" si="7"/>
        <v>0</v>
      </c>
      <c r="AK41" s="42">
        <f t="shared" si="7"/>
        <v>0</v>
      </c>
      <c r="AL41" s="42">
        <f t="shared" si="7"/>
        <v>0</v>
      </c>
      <c r="AM41" s="42">
        <f t="shared" si="7"/>
        <v>0</v>
      </c>
      <c r="AN41" s="42">
        <f t="shared" si="7"/>
        <v>0</v>
      </c>
      <c r="AO41" s="42">
        <f t="shared" si="7"/>
        <v>0</v>
      </c>
      <c r="AP41" s="42">
        <f t="shared" si="7"/>
        <v>0</v>
      </c>
      <c r="AQ41" s="42">
        <f t="shared" si="7"/>
        <v>0</v>
      </c>
      <c r="AR41" s="42">
        <f t="shared" si="7"/>
        <v>0</v>
      </c>
      <c r="AS41" s="42">
        <f t="shared" si="7"/>
        <v>0</v>
      </c>
      <c r="AT41" s="42">
        <f t="shared" si="7"/>
        <v>1.324635</v>
      </c>
      <c r="AU41" s="42">
        <f t="shared" si="7"/>
        <v>0</v>
      </c>
      <c r="AV41" s="42">
        <f t="shared" si="7"/>
        <v>0</v>
      </c>
      <c r="AW41" s="42">
        <f t="shared" si="7"/>
        <v>1.324635</v>
      </c>
      <c r="AX41" s="42">
        <f t="shared" si="7"/>
        <v>0</v>
      </c>
      <c r="AY41" s="42">
        <f t="shared" si="7"/>
        <v>0</v>
      </c>
      <c r="AZ41" s="42">
        <f t="shared" si="7"/>
        <v>0</v>
      </c>
      <c r="BA41" s="42">
        <f t="shared" si="7"/>
        <v>0</v>
      </c>
      <c r="BB41" s="42">
        <f t="shared" si="7"/>
        <v>0</v>
      </c>
      <c r="BC41" s="42">
        <f t="shared" si="7"/>
        <v>0</v>
      </c>
      <c r="BD41" s="14"/>
      <c r="BT41" s="46"/>
    </row>
    <row r="42" spans="1:72" s="44" customFormat="1" ht="26.25" customHeight="1" x14ac:dyDescent="0.3">
      <c r="A42" s="40" t="s">
        <v>105</v>
      </c>
      <c r="B42" s="40" t="s">
        <v>94</v>
      </c>
      <c r="C42" s="41" t="s">
        <v>74</v>
      </c>
      <c r="D42" s="42">
        <f>D280</f>
        <v>0</v>
      </c>
      <c r="E42" s="42">
        <f t="shared" si="7"/>
        <v>0</v>
      </c>
      <c r="F42" s="42">
        <f t="shared" si="7"/>
        <v>0</v>
      </c>
      <c r="G42" s="42">
        <f t="shared" si="7"/>
        <v>0</v>
      </c>
      <c r="H42" s="42">
        <f t="shared" si="7"/>
        <v>0</v>
      </c>
      <c r="I42" s="42">
        <f t="shared" si="7"/>
        <v>0</v>
      </c>
      <c r="J42" s="42">
        <f t="shared" si="7"/>
        <v>0</v>
      </c>
      <c r="K42" s="42">
        <f t="shared" si="7"/>
        <v>0</v>
      </c>
      <c r="L42" s="42">
        <f t="shared" si="7"/>
        <v>0</v>
      </c>
      <c r="M42" s="42">
        <f t="shared" si="7"/>
        <v>0</v>
      </c>
      <c r="N42" s="42">
        <f t="shared" si="7"/>
        <v>0</v>
      </c>
      <c r="O42" s="42">
        <f t="shared" si="7"/>
        <v>0</v>
      </c>
      <c r="P42" s="42">
        <f t="shared" si="7"/>
        <v>0</v>
      </c>
      <c r="Q42" s="42">
        <f t="shared" si="7"/>
        <v>0</v>
      </c>
      <c r="R42" s="42">
        <f t="shared" si="7"/>
        <v>0</v>
      </c>
      <c r="S42" s="42">
        <f t="shared" si="7"/>
        <v>0</v>
      </c>
      <c r="T42" s="42">
        <f t="shared" si="7"/>
        <v>0</v>
      </c>
      <c r="U42" s="42">
        <f t="shared" si="7"/>
        <v>0</v>
      </c>
      <c r="V42" s="42">
        <f t="shared" si="7"/>
        <v>0</v>
      </c>
      <c r="W42" s="42">
        <f t="shared" si="7"/>
        <v>0</v>
      </c>
      <c r="X42" s="42">
        <f t="shared" si="7"/>
        <v>0</v>
      </c>
      <c r="Y42" s="42">
        <f t="shared" si="7"/>
        <v>0</v>
      </c>
      <c r="Z42" s="42">
        <f t="shared" si="7"/>
        <v>0</v>
      </c>
      <c r="AA42" s="42">
        <f t="shared" si="7"/>
        <v>0</v>
      </c>
      <c r="AB42" s="42">
        <f t="shared" si="7"/>
        <v>0</v>
      </c>
      <c r="AC42" s="42">
        <f t="shared" si="7"/>
        <v>0</v>
      </c>
      <c r="AD42" s="42">
        <f t="shared" si="7"/>
        <v>0</v>
      </c>
      <c r="AE42" s="42">
        <f t="shared" si="7"/>
        <v>0</v>
      </c>
      <c r="AF42" s="42">
        <f t="shared" si="7"/>
        <v>0</v>
      </c>
      <c r="AG42" s="42">
        <f t="shared" si="7"/>
        <v>0</v>
      </c>
      <c r="AH42" s="42">
        <f t="shared" si="7"/>
        <v>0</v>
      </c>
      <c r="AI42" s="42">
        <f t="shared" si="7"/>
        <v>0</v>
      </c>
      <c r="AJ42" s="42">
        <f t="shared" si="7"/>
        <v>0</v>
      </c>
      <c r="AK42" s="42">
        <f t="shared" si="7"/>
        <v>0</v>
      </c>
      <c r="AL42" s="42">
        <f t="shared" si="7"/>
        <v>0</v>
      </c>
      <c r="AM42" s="42">
        <f t="shared" si="7"/>
        <v>0</v>
      </c>
      <c r="AN42" s="42">
        <f t="shared" si="7"/>
        <v>0</v>
      </c>
      <c r="AO42" s="42">
        <f t="shared" si="7"/>
        <v>0</v>
      </c>
      <c r="AP42" s="42">
        <f t="shared" si="7"/>
        <v>0</v>
      </c>
      <c r="AQ42" s="42">
        <f t="shared" si="7"/>
        <v>0</v>
      </c>
      <c r="AR42" s="42">
        <f t="shared" si="7"/>
        <v>0</v>
      </c>
      <c r="AS42" s="42">
        <f t="shared" si="7"/>
        <v>0</v>
      </c>
      <c r="AT42" s="42">
        <f t="shared" si="7"/>
        <v>0</v>
      </c>
      <c r="AU42" s="42">
        <f t="shared" si="7"/>
        <v>0</v>
      </c>
      <c r="AV42" s="42">
        <f t="shared" si="7"/>
        <v>0</v>
      </c>
      <c r="AW42" s="42">
        <f t="shared" si="7"/>
        <v>0</v>
      </c>
      <c r="AX42" s="42">
        <f t="shared" si="7"/>
        <v>0</v>
      </c>
      <c r="AY42" s="42">
        <f t="shared" si="7"/>
        <v>0</v>
      </c>
      <c r="AZ42" s="42">
        <f t="shared" si="7"/>
        <v>0</v>
      </c>
      <c r="BA42" s="42">
        <f t="shared" si="7"/>
        <v>0</v>
      </c>
      <c r="BB42" s="42">
        <f t="shared" si="7"/>
        <v>0</v>
      </c>
      <c r="BC42" s="42">
        <f t="shared" si="7"/>
        <v>0</v>
      </c>
      <c r="BD42" s="14"/>
      <c r="BT42" s="46"/>
    </row>
    <row r="43" spans="1:72" s="44" customFormat="1" ht="26.25" customHeight="1" x14ac:dyDescent="0.3">
      <c r="A43" s="40" t="s">
        <v>106</v>
      </c>
      <c r="B43" s="40" t="s">
        <v>107</v>
      </c>
      <c r="C43" s="41" t="s">
        <v>74</v>
      </c>
      <c r="D43" s="42">
        <f>D286</f>
        <v>0</v>
      </c>
      <c r="E43" s="42">
        <f t="shared" ref="E43:BC43" si="8">E286</f>
        <v>0</v>
      </c>
      <c r="F43" s="42">
        <f t="shared" si="8"/>
        <v>0</v>
      </c>
      <c r="G43" s="42">
        <f t="shared" si="8"/>
        <v>0</v>
      </c>
      <c r="H43" s="42">
        <f t="shared" si="8"/>
        <v>0</v>
      </c>
      <c r="I43" s="42">
        <f t="shared" si="8"/>
        <v>0</v>
      </c>
      <c r="J43" s="42">
        <f t="shared" si="8"/>
        <v>0</v>
      </c>
      <c r="K43" s="42">
        <f t="shared" si="8"/>
        <v>0</v>
      </c>
      <c r="L43" s="42">
        <f t="shared" si="8"/>
        <v>0</v>
      </c>
      <c r="M43" s="42">
        <f t="shared" si="8"/>
        <v>0</v>
      </c>
      <c r="N43" s="42">
        <f t="shared" si="8"/>
        <v>0</v>
      </c>
      <c r="O43" s="42">
        <f t="shared" si="8"/>
        <v>0</v>
      </c>
      <c r="P43" s="42">
        <f t="shared" si="8"/>
        <v>0</v>
      </c>
      <c r="Q43" s="42">
        <f t="shared" si="8"/>
        <v>0</v>
      </c>
      <c r="R43" s="42">
        <f t="shared" si="8"/>
        <v>0</v>
      </c>
      <c r="S43" s="42">
        <f t="shared" si="8"/>
        <v>0</v>
      </c>
      <c r="T43" s="42">
        <f t="shared" si="8"/>
        <v>0</v>
      </c>
      <c r="U43" s="42">
        <f t="shared" si="8"/>
        <v>0</v>
      </c>
      <c r="V43" s="42">
        <f t="shared" si="8"/>
        <v>0</v>
      </c>
      <c r="W43" s="42">
        <f t="shared" si="8"/>
        <v>0</v>
      </c>
      <c r="X43" s="42">
        <f t="shared" si="8"/>
        <v>0</v>
      </c>
      <c r="Y43" s="42">
        <f t="shared" si="8"/>
        <v>0</v>
      </c>
      <c r="Z43" s="42">
        <f t="shared" si="8"/>
        <v>0</v>
      </c>
      <c r="AA43" s="42">
        <f t="shared" si="8"/>
        <v>0</v>
      </c>
      <c r="AB43" s="42">
        <f t="shared" si="8"/>
        <v>0</v>
      </c>
      <c r="AC43" s="42">
        <f t="shared" si="8"/>
        <v>0</v>
      </c>
      <c r="AD43" s="42">
        <f t="shared" si="8"/>
        <v>0</v>
      </c>
      <c r="AE43" s="42">
        <f t="shared" si="8"/>
        <v>0</v>
      </c>
      <c r="AF43" s="42">
        <f t="shared" si="8"/>
        <v>0</v>
      </c>
      <c r="AG43" s="42">
        <f t="shared" si="8"/>
        <v>0</v>
      </c>
      <c r="AH43" s="42">
        <f t="shared" si="8"/>
        <v>0</v>
      </c>
      <c r="AI43" s="42">
        <f t="shared" si="8"/>
        <v>0</v>
      </c>
      <c r="AJ43" s="42">
        <f t="shared" si="8"/>
        <v>0</v>
      </c>
      <c r="AK43" s="42">
        <f t="shared" si="8"/>
        <v>0</v>
      </c>
      <c r="AL43" s="42">
        <f t="shared" si="8"/>
        <v>0</v>
      </c>
      <c r="AM43" s="42">
        <f t="shared" si="8"/>
        <v>0</v>
      </c>
      <c r="AN43" s="42">
        <f t="shared" si="8"/>
        <v>0</v>
      </c>
      <c r="AO43" s="42">
        <f t="shared" si="8"/>
        <v>0</v>
      </c>
      <c r="AP43" s="42">
        <f t="shared" si="8"/>
        <v>0</v>
      </c>
      <c r="AQ43" s="42">
        <f t="shared" si="8"/>
        <v>0</v>
      </c>
      <c r="AR43" s="42">
        <f t="shared" si="8"/>
        <v>0</v>
      </c>
      <c r="AS43" s="42">
        <f t="shared" si="8"/>
        <v>0</v>
      </c>
      <c r="AT43" s="42">
        <f t="shared" si="8"/>
        <v>0</v>
      </c>
      <c r="AU43" s="42">
        <f t="shared" si="8"/>
        <v>0</v>
      </c>
      <c r="AV43" s="42">
        <f t="shared" si="8"/>
        <v>0</v>
      </c>
      <c r="AW43" s="42">
        <f t="shared" si="8"/>
        <v>0</v>
      </c>
      <c r="AX43" s="42">
        <f t="shared" si="8"/>
        <v>0</v>
      </c>
      <c r="AY43" s="42">
        <f t="shared" si="8"/>
        <v>0</v>
      </c>
      <c r="AZ43" s="42">
        <f t="shared" si="8"/>
        <v>0</v>
      </c>
      <c r="BA43" s="42">
        <f t="shared" si="8"/>
        <v>0</v>
      </c>
      <c r="BB43" s="42">
        <f t="shared" si="8"/>
        <v>0</v>
      </c>
      <c r="BC43" s="42">
        <f t="shared" si="8"/>
        <v>0</v>
      </c>
      <c r="BD43" s="14"/>
      <c r="BT43" s="46"/>
    </row>
    <row r="44" spans="1:72" s="44" customFormat="1" ht="26.25" customHeight="1" x14ac:dyDescent="0.3">
      <c r="A44" s="40" t="s">
        <v>108</v>
      </c>
      <c r="B44" s="40" t="s">
        <v>109</v>
      </c>
      <c r="C44" s="41" t="s">
        <v>74</v>
      </c>
      <c r="D44" s="42">
        <f>D293</f>
        <v>0</v>
      </c>
      <c r="E44" s="42">
        <f t="shared" ref="E44:BC44" si="9">E293</f>
        <v>0</v>
      </c>
      <c r="F44" s="42">
        <f t="shared" si="9"/>
        <v>0</v>
      </c>
      <c r="G44" s="42">
        <f t="shared" si="9"/>
        <v>0</v>
      </c>
      <c r="H44" s="42">
        <f t="shared" si="9"/>
        <v>0</v>
      </c>
      <c r="I44" s="42">
        <f t="shared" si="9"/>
        <v>0</v>
      </c>
      <c r="J44" s="42">
        <f t="shared" si="9"/>
        <v>0</v>
      </c>
      <c r="K44" s="42">
        <f t="shared" si="9"/>
        <v>0</v>
      </c>
      <c r="L44" s="42">
        <f t="shared" si="9"/>
        <v>0</v>
      </c>
      <c r="M44" s="42">
        <f t="shared" si="9"/>
        <v>0</v>
      </c>
      <c r="N44" s="42">
        <f t="shared" si="9"/>
        <v>0</v>
      </c>
      <c r="O44" s="42">
        <f t="shared" si="9"/>
        <v>0</v>
      </c>
      <c r="P44" s="42">
        <f t="shared" si="9"/>
        <v>0</v>
      </c>
      <c r="Q44" s="42">
        <f t="shared" si="9"/>
        <v>0</v>
      </c>
      <c r="R44" s="42">
        <f t="shared" si="9"/>
        <v>0</v>
      </c>
      <c r="S44" s="42">
        <f t="shared" si="9"/>
        <v>0</v>
      </c>
      <c r="T44" s="42">
        <f t="shared" si="9"/>
        <v>0</v>
      </c>
      <c r="U44" s="42">
        <f t="shared" si="9"/>
        <v>0</v>
      </c>
      <c r="V44" s="42">
        <f t="shared" si="9"/>
        <v>0</v>
      </c>
      <c r="W44" s="42">
        <f t="shared" si="9"/>
        <v>0</v>
      </c>
      <c r="X44" s="42">
        <f t="shared" si="9"/>
        <v>0</v>
      </c>
      <c r="Y44" s="42">
        <f t="shared" si="9"/>
        <v>0</v>
      </c>
      <c r="Z44" s="42">
        <f t="shared" si="9"/>
        <v>0</v>
      </c>
      <c r="AA44" s="42">
        <f t="shared" si="9"/>
        <v>0</v>
      </c>
      <c r="AB44" s="42">
        <f t="shared" si="9"/>
        <v>0</v>
      </c>
      <c r="AC44" s="42">
        <f t="shared" si="9"/>
        <v>0</v>
      </c>
      <c r="AD44" s="42">
        <f t="shared" si="9"/>
        <v>0</v>
      </c>
      <c r="AE44" s="42">
        <f t="shared" si="9"/>
        <v>0</v>
      </c>
      <c r="AF44" s="42">
        <f t="shared" si="9"/>
        <v>0</v>
      </c>
      <c r="AG44" s="42">
        <f t="shared" si="9"/>
        <v>0</v>
      </c>
      <c r="AH44" s="42">
        <f t="shared" si="9"/>
        <v>0</v>
      </c>
      <c r="AI44" s="42">
        <f t="shared" si="9"/>
        <v>0</v>
      </c>
      <c r="AJ44" s="42">
        <f t="shared" si="9"/>
        <v>0</v>
      </c>
      <c r="AK44" s="42">
        <f t="shared" si="9"/>
        <v>0</v>
      </c>
      <c r="AL44" s="42">
        <f t="shared" si="9"/>
        <v>0</v>
      </c>
      <c r="AM44" s="42">
        <f t="shared" si="9"/>
        <v>0</v>
      </c>
      <c r="AN44" s="42">
        <f t="shared" si="9"/>
        <v>0</v>
      </c>
      <c r="AO44" s="42">
        <f t="shared" si="9"/>
        <v>0</v>
      </c>
      <c r="AP44" s="42">
        <f t="shared" si="9"/>
        <v>0</v>
      </c>
      <c r="AQ44" s="42">
        <f t="shared" si="9"/>
        <v>0</v>
      </c>
      <c r="AR44" s="42">
        <f t="shared" si="9"/>
        <v>0</v>
      </c>
      <c r="AS44" s="42">
        <f t="shared" si="9"/>
        <v>0</v>
      </c>
      <c r="AT44" s="42">
        <f t="shared" si="9"/>
        <v>0</v>
      </c>
      <c r="AU44" s="42">
        <f t="shared" si="9"/>
        <v>0</v>
      </c>
      <c r="AV44" s="42">
        <f t="shared" si="9"/>
        <v>0</v>
      </c>
      <c r="AW44" s="42">
        <f t="shared" si="9"/>
        <v>0</v>
      </c>
      <c r="AX44" s="42">
        <f t="shared" si="9"/>
        <v>0</v>
      </c>
      <c r="AY44" s="42">
        <f t="shared" si="9"/>
        <v>0</v>
      </c>
      <c r="AZ44" s="42">
        <f t="shared" si="9"/>
        <v>0</v>
      </c>
      <c r="BA44" s="42">
        <f t="shared" si="9"/>
        <v>0</v>
      </c>
      <c r="BB44" s="42">
        <f t="shared" si="9"/>
        <v>0</v>
      </c>
      <c r="BC44" s="42">
        <f t="shared" si="9"/>
        <v>0</v>
      </c>
      <c r="BD44" s="14"/>
      <c r="BT44" s="46"/>
    </row>
    <row r="45" spans="1:72" s="44" customFormat="1" ht="26.25" customHeight="1" x14ac:dyDescent="0.3">
      <c r="A45" s="40" t="s">
        <v>110</v>
      </c>
      <c r="B45" s="40" t="s">
        <v>86</v>
      </c>
      <c r="C45" s="41" t="s">
        <v>74</v>
      </c>
      <c r="D45" s="42">
        <f>D300</f>
        <v>0</v>
      </c>
      <c r="E45" s="42">
        <f t="shared" ref="E45:BC46" si="10">E300</f>
        <v>0</v>
      </c>
      <c r="F45" s="42">
        <f t="shared" si="10"/>
        <v>0</v>
      </c>
      <c r="G45" s="42">
        <f t="shared" si="10"/>
        <v>0</v>
      </c>
      <c r="H45" s="42">
        <f t="shared" si="10"/>
        <v>0</v>
      </c>
      <c r="I45" s="42">
        <f t="shared" si="10"/>
        <v>0</v>
      </c>
      <c r="J45" s="42">
        <f t="shared" si="10"/>
        <v>0</v>
      </c>
      <c r="K45" s="42">
        <f t="shared" si="10"/>
        <v>0</v>
      </c>
      <c r="L45" s="42">
        <f t="shared" si="10"/>
        <v>0</v>
      </c>
      <c r="M45" s="42">
        <f t="shared" si="10"/>
        <v>0</v>
      </c>
      <c r="N45" s="42">
        <f t="shared" si="10"/>
        <v>0</v>
      </c>
      <c r="O45" s="42">
        <f t="shared" si="10"/>
        <v>0</v>
      </c>
      <c r="P45" s="42">
        <f t="shared" si="10"/>
        <v>0</v>
      </c>
      <c r="Q45" s="42">
        <f t="shared" si="10"/>
        <v>0</v>
      </c>
      <c r="R45" s="42">
        <f t="shared" si="10"/>
        <v>0</v>
      </c>
      <c r="S45" s="42">
        <f t="shared" si="10"/>
        <v>0</v>
      </c>
      <c r="T45" s="42">
        <f t="shared" si="10"/>
        <v>0</v>
      </c>
      <c r="U45" s="42">
        <f t="shared" si="10"/>
        <v>0</v>
      </c>
      <c r="V45" s="42">
        <f t="shared" si="10"/>
        <v>0</v>
      </c>
      <c r="W45" s="42">
        <f t="shared" si="10"/>
        <v>0</v>
      </c>
      <c r="X45" s="42">
        <f t="shared" si="10"/>
        <v>0</v>
      </c>
      <c r="Y45" s="42">
        <f t="shared" si="10"/>
        <v>0</v>
      </c>
      <c r="Z45" s="42">
        <f t="shared" si="10"/>
        <v>0</v>
      </c>
      <c r="AA45" s="42">
        <f t="shared" si="10"/>
        <v>0</v>
      </c>
      <c r="AB45" s="42">
        <f t="shared" si="10"/>
        <v>0</v>
      </c>
      <c r="AC45" s="42">
        <f t="shared" si="10"/>
        <v>0</v>
      </c>
      <c r="AD45" s="42">
        <f t="shared" si="10"/>
        <v>0</v>
      </c>
      <c r="AE45" s="42">
        <f t="shared" si="10"/>
        <v>0</v>
      </c>
      <c r="AF45" s="42">
        <f t="shared" si="10"/>
        <v>0</v>
      </c>
      <c r="AG45" s="42">
        <f t="shared" si="10"/>
        <v>0</v>
      </c>
      <c r="AH45" s="42">
        <f t="shared" si="10"/>
        <v>0</v>
      </c>
      <c r="AI45" s="42">
        <f t="shared" si="10"/>
        <v>0</v>
      </c>
      <c r="AJ45" s="42">
        <f t="shared" si="10"/>
        <v>0</v>
      </c>
      <c r="AK45" s="42">
        <f t="shared" si="10"/>
        <v>0</v>
      </c>
      <c r="AL45" s="42">
        <f t="shared" si="10"/>
        <v>0</v>
      </c>
      <c r="AM45" s="42">
        <f t="shared" si="10"/>
        <v>0</v>
      </c>
      <c r="AN45" s="42">
        <f t="shared" si="10"/>
        <v>0</v>
      </c>
      <c r="AO45" s="42">
        <f t="shared" si="10"/>
        <v>0</v>
      </c>
      <c r="AP45" s="42">
        <f t="shared" si="10"/>
        <v>0</v>
      </c>
      <c r="AQ45" s="42">
        <f t="shared" si="10"/>
        <v>0</v>
      </c>
      <c r="AR45" s="42">
        <f t="shared" si="10"/>
        <v>0</v>
      </c>
      <c r="AS45" s="42">
        <f t="shared" si="10"/>
        <v>0</v>
      </c>
      <c r="AT45" s="42">
        <f t="shared" si="10"/>
        <v>0</v>
      </c>
      <c r="AU45" s="42">
        <f t="shared" si="10"/>
        <v>0</v>
      </c>
      <c r="AV45" s="42">
        <f t="shared" si="10"/>
        <v>0</v>
      </c>
      <c r="AW45" s="42">
        <f t="shared" si="10"/>
        <v>0</v>
      </c>
      <c r="AX45" s="42">
        <f t="shared" si="10"/>
        <v>0</v>
      </c>
      <c r="AY45" s="42">
        <f t="shared" si="10"/>
        <v>0</v>
      </c>
      <c r="AZ45" s="42">
        <f t="shared" si="10"/>
        <v>0</v>
      </c>
      <c r="BA45" s="42">
        <f t="shared" si="10"/>
        <v>0</v>
      </c>
      <c r="BB45" s="42">
        <f t="shared" si="10"/>
        <v>0</v>
      </c>
      <c r="BC45" s="42">
        <f t="shared" si="10"/>
        <v>0</v>
      </c>
      <c r="BD45" s="14"/>
      <c r="BT45" s="46"/>
    </row>
    <row r="46" spans="1:72" s="44" customFormat="1" ht="26.25" customHeight="1" x14ac:dyDescent="0.3">
      <c r="A46" s="40" t="s">
        <v>111</v>
      </c>
      <c r="B46" s="40" t="s">
        <v>88</v>
      </c>
      <c r="C46" s="41" t="s">
        <v>74</v>
      </c>
      <c r="D46" s="42">
        <f>D301</f>
        <v>1.6004536600000001</v>
      </c>
      <c r="E46" s="42">
        <f t="shared" si="10"/>
        <v>1.5895619999999999</v>
      </c>
      <c r="F46" s="42">
        <f t="shared" si="10"/>
        <v>0</v>
      </c>
      <c r="G46" s="42">
        <f t="shared" si="10"/>
        <v>0</v>
      </c>
      <c r="H46" s="42">
        <f t="shared" si="10"/>
        <v>1.5895619999999999</v>
      </c>
      <c r="I46" s="42">
        <f t="shared" si="10"/>
        <v>0</v>
      </c>
      <c r="J46" s="42">
        <f t="shared" si="10"/>
        <v>0</v>
      </c>
      <c r="K46" s="42">
        <f t="shared" si="10"/>
        <v>0</v>
      </c>
      <c r="L46" s="42">
        <f t="shared" si="10"/>
        <v>0</v>
      </c>
      <c r="M46" s="42">
        <f t="shared" si="10"/>
        <v>0</v>
      </c>
      <c r="N46" s="42">
        <f t="shared" si="10"/>
        <v>0</v>
      </c>
      <c r="O46" s="42">
        <f t="shared" si="10"/>
        <v>0</v>
      </c>
      <c r="P46" s="42">
        <f t="shared" si="10"/>
        <v>0</v>
      </c>
      <c r="Q46" s="42">
        <f t="shared" si="10"/>
        <v>0</v>
      </c>
      <c r="R46" s="42">
        <f t="shared" si="10"/>
        <v>0</v>
      </c>
      <c r="S46" s="42">
        <f t="shared" si="10"/>
        <v>0</v>
      </c>
      <c r="T46" s="42">
        <f t="shared" si="10"/>
        <v>1.5895619999999999</v>
      </c>
      <c r="U46" s="42">
        <f t="shared" si="10"/>
        <v>0</v>
      </c>
      <c r="V46" s="42">
        <f t="shared" si="10"/>
        <v>0</v>
      </c>
      <c r="W46" s="42">
        <f t="shared" si="10"/>
        <v>1.5895619999999999</v>
      </c>
      <c r="X46" s="42">
        <f t="shared" si="10"/>
        <v>0</v>
      </c>
      <c r="Y46" s="42">
        <f t="shared" si="10"/>
        <v>0</v>
      </c>
      <c r="Z46" s="42">
        <f t="shared" si="10"/>
        <v>0</v>
      </c>
      <c r="AA46" s="42">
        <f t="shared" si="10"/>
        <v>0</v>
      </c>
      <c r="AB46" s="42">
        <f t="shared" si="10"/>
        <v>0</v>
      </c>
      <c r="AC46" s="42">
        <f t="shared" si="10"/>
        <v>0</v>
      </c>
      <c r="AD46" s="42">
        <f t="shared" si="10"/>
        <v>1.3337113833333334</v>
      </c>
      <c r="AE46" s="42">
        <f t="shared" si="10"/>
        <v>1.324635</v>
      </c>
      <c r="AF46" s="42">
        <f t="shared" si="10"/>
        <v>0</v>
      </c>
      <c r="AG46" s="42">
        <f t="shared" si="10"/>
        <v>0</v>
      </c>
      <c r="AH46" s="42">
        <f t="shared" si="10"/>
        <v>1.324635</v>
      </c>
      <c r="AI46" s="42">
        <f t="shared" si="10"/>
        <v>0</v>
      </c>
      <c r="AJ46" s="42">
        <f t="shared" si="10"/>
        <v>0</v>
      </c>
      <c r="AK46" s="42">
        <f t="shared" si="10"/>
        <v>0</v>
      </c>
      <c r="AL46" s="42">
        <f t="shared" si="10"/>
        <v>0</v>
      </c>
      <c r="AM46" s="42">
        <f t="shared" si="10"/>
        <v>0</v>
      </c>
      <c r="AN46" s="42">
        <f t="shared" si="10"/>
        <v>0</v>
      </c>
      <c r="AO46" s="42">
        <f t="shared" si="10"/>
        <v>0</v>
      </c>
      <c r="AP46" s="42">
        <f t="shared" si="10"/>
        <v>0</v>
      </c>
      <c r="AQ46" s="42">
        <f t="shared" si="10"/>
        <v>0</v>
      </c>
      <c r="AR46" s="42">
        <f t="shared" si="10"/>
        <v>0</v>
      </c>
      <c r="AS46" s="42">
        <f t="shared" si="10"/>
        <v>0</v>
      </c>
      <c r="AT46" s="42">
        <f t="shared" si="10"/>
        <v>1.324635</v>
      </c>
      <c r="AU46" s="42">
        <f t="shared" si="10"/>
        <v>0</v>
      </c>
      <c r="AV46" s="42">
        <f t="shared" si="10"/>
        <v>0</v>
      </c>
      <c r="AW46" s="42">
        <f t="shared" si="10"/>
        <v>1.324635</v>
      </c>
      <c r="AX46" s="42">
        <f t="shared" si="10"/>
        <v>0</v>
      </c>
      <c r="AY46" s="42">
        <f t="shared" si="10"/>
        <v>0</v>
      </c>
      <c r="AZ46" s="42">
        <f t="shared" si="10"/>
        <v>0</v>
      </c>
      <c r="BA46" s="42">
        <f t="shared" si="10"/>
        <v>0</v>
      </c>
      <c r="BB46" s="42">
        <f t="shared" si="10"/>
        <v>0</v>
      </c>
      <c r="BC46" s="42">
        <f t="shared" si="10"/>
        <v>0</v>
      </c>
      <c r="BD46" s="14"/>
      <c r="BT46" s="46"/>
    </row>
    <row r="47" spans="1:72" s="44" customFormat="1" ht="26.25" customHeight="1" x14ac:dyDescent="0.3">
      <c r="A47" s="40" t="s">
        <v>112</v>
      </c>
      <c r="B47" s="40" t="s">
        <v>113</v>
      </c>
      <c r="C47" s="41" t="s">
        <v>74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14"/>
      <c r="BT47" s="46"/>
    </row>
    <row r="48" spans="1:72" s="44" customFormat="1" ht="26.25" customHeight="1" x14ac:dyDescent="0.3">
      <c r="A48" s="47" t="s">
        <v>114</v>
      </c>
      <c r="B48" s="47" t="s">
        <v>115</v>
      </c>
      <c r="C48" s="47" t="s">
        <v>74</v>
      </c>
      <c r="D48" s="42">
        <f t="shared" ref="D48:BC48" si="11">SUM(D49,D240,D279,D303)</f>
        <v>2994.2169946849849</v>
      </c>
      <c r="E48" s="42">
        <f t="shared" si="11"/>
        <v>2284.7526999188003</v>
      </c>
      <c r="F48" s="42">
        <f t="shared" si="11"/>
        <v>347.71526140980006</v>
      </c>
      <c r="G48" s="42">
        <f t="shared" si="11"/>
        <v>923.13535391999994</v>
      </c>
      <c r="H48" s="42">
        <f t="shared" si="11"/>
        <v>939.07430848599995</v>
      </c>
      <c r="I48" s="42">
        <f t="shared" si="11"/>
        <v>74.827776075999992</v>
      </c>
      <c r="J48" s="42">
        <f t="shared" si="11"/>
        <v>482.56450682999997</v>
      </c>
      <c r="K48" s="42">
        <f t="shared" si="11"/>
        <v>268.29411699600001</v>
      </c>
      <c r="L48" s="42">
        <f t="shared" si="11"/>
        <v>80.551596400000008</v>
      </c>
      <c r="M48" s="42">
        <f t="shared" si="11"/>
        <v>92.844839375999996</v>
      </c>
      <c r="N48" s="42">
        <f t="shared" si="11"/>
        <v>40.873954045999994</v>
      </c>
      <c r="O48" s="42">
        <f t="shared" si="11"/>
        <v>275.80501767999999</v>
      </c>
      <c r="P48" s="42">
        <f t="shared" si="11"/>
        <v>0</v>
      </c>
      <c r="Q48" s="42">
        <f t="shared" si="11"/>
        <v>71.684209030000005</v>
      </c>
      <c r="R48" s="42">
        <f t="shared" si="11"/>
        <v>192.86447572</v>
      </c>
      <c r="S48" s="42">
        <f t="shared" si="11"/>
        <v>11.256332929999997</v>
      </c>
      <c r="T48" s="42">
        <f t="shared" si="11"/>
        <v>640.65039685499994</v>
      </c>
      <c r="U48" s="42">
        <f t="shared" si="11"/>
        <v>23.566182459999997</v>
      </c>
      <c r="V48" s="42">
        <f t="shared" si="11"/>
        <v>244.91129578000002</v>
      </c>
      <c r="W48" s="42">
        <f t="shared" si="11"/>
        <v>364.41145945999995</v>
      </c>
      <c r="X48" s="42">
        <f t="shared" si="11"/>
        <v>7.7614591399999986</v>
      </c>
      <c r="Y48" s="42">
        <f t="shared" si="11"/>
        <v>885.73277855380002</v>
      </c>
      <c r="Z48" s="42">
        <f t="shared" si="11"/>
        <v>55.854961953799993</v>
      </c>
      <c r="AA48" s="42">
        <f t="shared" si="11"/>
        <v>525.98825270999998</v>
      </c>
      <c r="AB48" s="42">
        <f t="shared" si="11"/>
        <v>288.95353392999999</v>
      </c>
      <c r="AC48" s="42">
        <f t="shared" si="11"/>
        <v>14.93602996000002</v>
      </c>
      <c r="AD48" s="42">
        <f t="shared" si="11"/>
        <v>2058.0023644425946</v>
      </c>
      <c r="AE48" s="42">
        <f t="shared" si="11"/>
        <v>1959.1344673599999</v>
      </c>
      <c r="AF48" s="42">
        <f t="shared" si="11"/>
        <v>384.01436545999996</v>
      </c>
      <c r="AG48" s="42">
        <f t="shared" si="11"/>
        <v>795.67484743</v>
      </c>
      <c r="AH48" s="42">
        <f t="shared" si="11"/>
        <v>730.45377737999991</v>
      </c>
      <c r="AI48" s="42">
        <f t="shared" si="11"/>
        <v>48.991477089999989</v>
      </c>
      <c r="AJ48" s="42">
        <f t="shared" si="11"/>
        <v>74.832677070000003</v>
      </c>
      <c r="AK48" s="42">
        <f t="shared" si="11"/>
        <v>0</v>
      </c>
      <c r="AL48" s="42">
        <f t="shared" si="11"/>
        <v>50.903441999999998</v>
      </c>
      <c r="AM48" s="42">
        <f t="shared" si="11"/>
        <v>18.443383009999998</v>
      </c>
      <c r="AN48" s="42">
        <f t="shared" si="11"/>
        <v>5.4858520599999991</v>
      </c>
      <c r="AO48" s="42">
        <f t="shared" si="11"/>
        <v>409.80402908999997</v>
      </c>
      <c r="AP48" s="42">
        <f t="shared" si="11"/>
        <v>0.13603998</v>
      </c>
      <c r="AQ48" s="42">
        <f t="shared" si="11"/>
        <v>55.199032149999994</v>
      </c>
      <c r="AR48" s="42">
        <f t="shared" si="11"/>
        <v>350.28911816999999</v>
      </c>
      <c r="AS48" s="42">
        <f t="shared" si="11"/>
        <v>4.1798387900000007</v>
      </c>
      <c r="AT48" s="42">
        <f t="shared" si="11"/>
        <v>639.05851160999998</v>
      </c>
      <c r="AU48" s="42">
        <f t="shared" si="11"/>
        <v>91.324699960000032</v>
      </c>
      <c r="AV48" s="42">
        <f t="shared" si="11"/>
        <v>300.92534203000008</v>
      </c>
      <c r="AW48" s="42">
        <f t="shared" si="11"/>
        <v>238.43580959000002</v>
      </c>
      <c r="AX48" s="42">
        <f t="shared" si="11"/>
        <v>8.3726600299999987</v>
      </c>
      <c r="AY48" s="42">
        <f t="shared" si="11"/>
        <v>835.43924959000003</v>
      </c>
      <c r="AZ48" s="42">
        <f t="shared" si="11"/>
        <v>292.55362551999997</v>
      </c>
      <c r="BA48" s="42">
        <f t="shared" si="11"/>
        <v>388.64703125000005</v>
      </c>
      <c r="BB48" s="42">
        <f t="shared" si="11"/>
        <v>123.28546660999999</v>
      </c>
      <c r="BC48" s="42">
        <f t="shared" si="11"/>
        <v>30.953126209999994</v>
      </c>
      <c r="BD48" s="14"/>
      <c r="BT48" s="46"/>
    </row>
    <row r="49" spans="1:72" s="44" customFormat="1" ht="26.25" customHeight="1" x14ac:dyDescent="0.3">
      <c r="A49" s="47" t="s">
        <v>116</v>
      </c>
      <c r="B49" s="47" t="s">
        <v>117</v>
      </c>
      <c r="C49" s="47" t="s">
        <v>74</v>
      </c>
      <c r="D49" s="42">
        <f t="shared" ref="D49:BC49" si="12">D50+D94+D115+D118+D134+D135</f>
        <v>2992.6165410249851</v>
      </c>
      <c r="E49" s="42">
        <f t="shared" si="12"/>
        <v>2283.1631379188002</v>
      </c>
      <c r="F49" s="42">
        <f t="shared" si="12"/>
        <v>347.71526140980006</v>
      </c>
      <c r="G49" s="42">
        <f t="shared" si="12"/>
        <v>923.13535391999994</v>
      </c>
      <c r="H49" s="42">
        <f t="shared" si="12"/>
        <v>937.48474648599995</v>
      </c>
      <c r="I49" s="42">
        <f t="shared" si="12"/>
        <v>74.827776075999992</v>
      </c>
      <c r="J49" s="42">
        <f t="shared" si="12"/>
        <v>482.56450682999997</v>
      </c>
      <c r="K49" s="42">
        <f t="shared" si="12"/>
        <v>268.29411699600001</v>
      </c>
      <c r="L49" s="42">
        <f t="shared" si="12"/>
        <v>80.551596400000008</v>
      </c>
      <c r="M49" s="42">
        <f t="shared" si="12"/>
        <v>92.844839375999996</v>
      </c>
      <c r="N49" s="42">
        <f t="shared" si="12"/>
        <v>40.873954045999994</v>
      </c>
      <c r="O49" s="42">
        <f t="shared" si="12"/>
        <v>275.80501767999999</v>
      </c>
      <c r="P49" s="42">
        <f t="shared" si="12"/>
        <v>0</v>
      </c>
      <c r="Q49" s="42">
        <f t="shared" si="12"/>
        <v>71.684209030000005</v>
      </c>
      <c r="R49" s="42">
        <f t="shared" si="12"/>
        <v>192.86447572</v>
      </c>
      <c r="S49" s="42">
        <f t="shared" si="12"/>
        <v>11.256332929999997</v>
      </c>
      <c r="T49" s="42">
        <f t="shared" si="12"/>
        <v>639.06083485499994</v>
      </c>
      <c r="U49" s="42">
        <f t="shared" si="12"/>
        <v>23.566182459999997</v>
      </c>
      <c r="V49" s="42">
        <f t="shared" si="12"/>
        <v>244.91129578000002</v>
      </c>
      <c r="W49" s="42">
        <f t="shared" si="12"/>
        <v>362.82189745999995</v>
      </c>
      <c r="X49" s="42">
        <f t="shared" si="12"/>
        <v>7.7614591399999986</v>
      </c>
      <c r="Y49" s="42">
        <f t="shared" si="12"/>
        <v>885.73277855380002</v>
      </c>
      <c r="Z49" s="42">
        <f t="shared" si="12"/>
        <v>55.854961953799993</v>
      </c>
      <c r="AA49" s="42">
        <f t="shared" si="12"/>
        <v>525.98825270999998</v>
      </c>
      <c r="AB49" s="42">
        <f t="shared" si="12"/>
        <v>288.95353392999999</v>
      </c>
      <c r="AC49" s="42">
        <f t="shared" si="12"/>
        <v>14.93602996000002</v>
      </c>
      <c r="AD49" s="42">
        <f t="shared" si="12"/>
        <v>2056.6686530592615</v>
      </c>
      <c r="AE49" s="42">
        <f t="shared" si="12"/>
        <v>1957.80983236</v>
      </c>
      <c r="AF49" s="42">
        <f t="shared" si="12"/>
        <v>384.01436545999996</v>
      </c>
      <c r="AG49" s="42">
        <f t="shared" si="12"/>
        <v>795.67484743</v>
      </c>
      <c r="AH49" s="42">
        <f t="shared" si="12"/>
        <v>729.12914237999996</v>
      </c>
      <c r="AI49" s="42">
        <f t="shared" si="12"/>
        <v>48.991477089999989</v>
      </c>
      <c r="AJ49" s="42">
        <f t="shared" si="12"/>
        <v>74.832677070000003</v>
      </c>
      <c r="AK49" s="42">
        <f t="shared" si="12"/>
        <v>0</v>
      </c>
      <c r="AL49" s="42">
        <f t="shared" si="12"/>
        <v>50.903441999999998</v>
      </c>
      <c r="AM49" s="42">
        <f t="shared" si="12"/>
        <v>18.443383009999998</v>
      </c>
      <c r="AN49" s="42">
        <f t="shared" si="12"/>
        <v>5.4858520599999991</v>
      </c>
      <c r="AO49" s="42">
        <f t="shared" si="12"/>
        <v>409.80402908999997</v>
      </c>
      <c r="AP49" s="42">
        <f t="shared" si="12"/>
        <v>0.13603998</v>
      </c>
      <c r="AQ49" s="42">
        <f t="shared" si="12"/>
        <v>55.199032149999994</v>
      </c>
      <c r="AR49" s="42">
        <f t="shared" si="12"/>
        <v>350.28911816999999</v>
      </c>
      <c r="AS49" s="42">
        <f t="shared" si="12"/>
        <v>4.1798387900000007</v>
      </c>
      <c r="AT49" s="42">
        <f t="shared" si="12"/>
        <v>637.73387661000004</v>
      </c>
      <c r="AU49" s="42">
        <f t="shared" si="12"/>
        <v>91.324699960000032</v>
      </c>
      <c r="AV49" s="42">
        <f t="shared" si="12"/>
        <v>300.92534203000008</v>
      </c>
      <c r="AW49" s="42">
        <f t="shared" si="12"/>
        <v>237.11117459000002</v>
      </c>
      <c r="AX49" s="42">
        <f t="shared" si="12"/>
        <v>8.3726600299999987</v>
      </c>
      <c r="AY49" s="42">
        <f t="shared" si="12"/>
        <v>835.43924959000003</v>
      </c>
      <c r="AZ49" s="42">
        <f t="shared" si="12"/>
        <v>292.55362551999997</v>
      </c>
      <c r="BA49" s="42">
        <f t="shared" si="12"/>
        <v>388.64703125000005</v>
      </c>
      <c r="BB49" s="42">
        <f t="shared" si="12"/>
        <v>123.28546660999999</v>
      </c>
      <c r="BC49" s="42">
        <f t="shared" si="12"/>
        <v>30.953126209999994</v>
      </c>
      <c r="BD49" s="14"/>
      <c r="BT49" s="46"/>
    </row>
    <row r="50" spans="1:72" s="44" customFormat="1" ht="26.25" customHeight="1" x14ac:dyDescent="0.3">
      <c r="A50" s="47" t="s">
        <v>118</v>
      </c>
      <c r="B50" s="47" t="s">
        <v>119</v>
      </c>
      <c r="C50" s="47" t="s">
        <v>74</v>
      </c>
      <c r="D50" s="42">
        <f t="shared" ref="D50:BC50" si="13">D51+D75+D78+D87</f>
        <v>219.69691108984568</v>
      </c>
      <c r="E50" s="42">
        <f t="shared" si="13"/>
        <v>224.69867819499999</v>
      </c>
      <c r="F50" s="42">
        <f t="shared" si="13"/>
        <v>3.6005107399999998</v>
      </c>
      <c r="G50" s="42">
        <f t="shared" si="13"/>
        <v>95.447244789999999</v>
      </c>
      <c r="H50" s="42">
        <f t="shared" si="13"/>
        <v>124.33823056</v>
      </c>
      <c r="I50" s="42">
        <f t="shared" si="13"/>
        <v>1.3126920999999998</v>
      </c>
      <c r="J50" s="42">
        <f t="shared" si="13"/>
        <v>13.66122652</v>
      </c>
      <c r="K50" s="42">
        <f t="shared" si="13"/>
        <v>0.55069760000000001</v>
      </c>
      <c r="L50" s="42">
        <f t="shared" si="13"/>
        <v>6.7974680300000001</v>
      </c>
      <c r="M50" s="42">
        <f t="shared" si="13"/>
        <v>6.31306089</v>
      </c>
      <c r="N50" s="42">
        <f t="shared" si="13"/>
        <v>0</v>
      </c>
      <c r="O50" s="42">
        <f t="shared" si="13"/>
        <v>19.607149849999999</v>
      </c>
      <c r="P50" s="42">
        <f t="shared" si="13"/>
        <v>0</v>
      </c>
      <c r="Q50" s="42">
        <f t="shared" si="13"/>
        <v>1.5354183299999999</v>
      </c>
      <c r="R50" s="42">
        <f t="shared" si="13"/>
        <v>18.054690000000001</v>
      </c>
      <c r="S50" s="42">
        <f t="shared" si="13"/>
        <v>1.7041520000000001E-2</v>
      </c>
      <c r="T50" s="42">
        <f t="shared" si="13"/>
        <v>19.675341175000003</v>
      </c>
      <c r="U50" s="42">
        <f t="shared" si="13"/>
        <v>0</v>
      </c>
      <c r="V50" s="42">
        <f t="shared" si="13"/>
        <v>17.077939220000001</v>
      </c>
      <c r="W50" s="42">
        <f t="shared" si="13"/>
        <v>1.3017513700000001</v>
      </c>
      <c r="X50" s="42">
        <f t="shared" si="13"/>
        <v>1.2956505799999998</v>
      </c>
      <c r="Y50" s="42">
        <f t="shared" si="13"/>
        <v>171.75496064999999</v>
      </c>
      <c r="Z50" s="42">
        <f t="shared" si="13"/>
        <v>3.0498131399999999</v>
      </c>
      <c r="AA50" s="42">
        <f t="shared" si="13"/>
        <v>70.036419210000005</v>
      </c>
      <c r="AB50" s="42">
        <f t="shared" si="13"/>
        <v>98.668728299999998</v>
      </c>
      <c r="AC50" s="42">
        <f t="shared" si="13"/>
        <v>0</v>
      </c>
      <c r="AD50" s="42">
        <f t="shared" si="13"/>
        <v>51.206265621204757</v>
      </c>
      <c r="AE50" s="42">
        <f t="shared" si="13"/>
        <v>26.29676439</v>
      </c>
      <c r="AF50" s="42">
        <f t="shared" si="13"/>
        <v>2.9951908400000002</v>
      </c>
      <c r="AG50" s="42">
        <f t="shared" si="13"/>
        <v>21.310438330000004</v>
      </c>
      <c r="AH50" s="42">
        <f t="shared" si="13"/>
        <v>1.7672987000000002</v>
      </c>
      <c r="AI50" s="42">
        <f t="shared" si="13"/>
        <v>0.22383651999999998</v>
      </c>
      <c r="AJ50" s="42">
        <f t="shared" si="13"/>
        <v>0</v>
      </c>
      <c r="AK50" s="42">
        <f t="shared" si="13"/>
        <v>0</v>
      </c>
      <c r="AL50" s="42">
        <f t="shared" si="13"/>
        <v>0</v>
      </c>
      <c r="AM50" s="42">
        <f t="shared" si="13"/>
        <v>0</v>
      </c>
      <c r="AN50" s="42">
        <f t="shared" si="13"/>
        <v>0</v>
      </c>
      <c r="AO50" s="42">
        <f t="shared" si="13"/>
        <v>2.0810570199999998</v>
      </c>
      <c r="AP50" s="42">
        <f t="shared" si="13"/>
        <v>0.13603998</v>
      </c>
      <c r="AQ50" s="42">
        <f t="shared" si="13"/>
        <v>1.42318013</v>
      </c>
      <c r="AR50" s="42">
        <f t="shared" si="13"/>
        <v>0.44796190000000002</v>
      </c>
      <c r="AS50" s="42">
        <f t="shared" si="13"/>
        <v>7.3875009999999991E-2</v>
      </c>
      <c r="AT50" s="42">
        <f t="shared" si="13"/>
        <v>15.68706785</v>
      </c>
      <c r="AU50" s="42">
        <f t="shared" si="13"/>
        <v>2.3395090000000001</v>
      </c>
      <c r="AV50" s="42">
        <f t="shared" si="13"/>
        <v>13.239926130000001</v>
      </c>
      <c r="AW50" s="42">
        <f t="shared" si="13"/>
        <v>0.10763272</v>
      </c>
      <c r="AX50" s="42">
        <f t="shared" si="13"/>
        <v>0</v>
      </c>
      <c r="AY50" s="42">
        <f t="shared" si="13"/>
        <v>8.5286395200000005</v>
      </c>
      <c r="AZ50" s="42">
        <f t="shared" si="13"/>
        <v>0.51964186000000001</v>
      </c>
      <c r="BA50" s="42">
        <f t="shared" si="13"/>
        <v>6.64733207</v>
      </c>
      <c r="BB50" s="42">
        <f t="shared" si="13"/>
        <v>1.2117040800000001</v>
      </c>
      <c r="BC50" s="42">
        <f t="shared" si="13"/>
        <v>0.14996150999999999</v>
      </c>
      <c r="BD50" s="14"/>
      <c r="BT50" s="46"/>
    </row>
    <row r="51" spans="1:72" s="44" customFormat="1" ht="26.25" customHeight="1" x14ac:dyDescent="0.3">
      <c r="A51" s="47" t="s">
        <v>120</v>
      </c>
      <c r="B51" s="48" t="s">
        <v>121</v>
      </c>
      <c r="C51" s="47" t="s">
        <v>74</v>
      </c>
      <c r="D51" s="42">
        <f>SUM(D52,D53,D54)</f>
        <v>216.24640829963766</v>
      </c>
      <c r="E51" s="42">
        <f t="shared" ref="E51:BC51" si="14">SUM(E52,E53,E54)</f>
        <v>223.16325986499999</v>
      </c>
      <c r="F51" s="42">
        <f t="shared" si="14"/>
        <v>3.6005107399999998</v>
      </c>
      <c r="G51" s="42">
        <f t="shared" si="14"/>
        <v>93.91182646</v>
      </c>
      <c r="H51" s="42">
        <f t="shared" si="14"/>
        <v>124.33823056</v>
      </c>
      <c r="I51" s="42">
        <f t="shared" si="14"/>
        <v>1.3126920999999998</v>
      </c>
      <c r="J51" s="42">
        <f t="shared" si="14"/>
        <v>13.66122652</v>
      </c>
      <c r="K51" s="42">
        <f t="shared" si="14"/>
        <v>0.55069760000000001</v>
      </c>
      <c r="L51" s="42">
        <f t="shared" si="14"/>
        <v>6.7974680300000001</v>
      </c>
      <c r="M51" s="42">
        <f t="shared" si="14"/>
        <v>6.31306089</v>
      </c>
      <c r="N51" s="42">
        <f t="shared" si="14"/>
        <v>0</v>
      </c>
      <c r="O51" s="42">
        <f t="shared" si="14"/>
        <v>18.07173152</v>
      </c>
      <c r="P51" s="42">
        <f t="shared" si="14"/>
        <v>0</v>
      </c>
      <c r="Q51" s="42">
        <f t="shared" si="14"/>
        <v>0</v>
      </c>
      <c r="R51" s="42">
        <f t="shared" si="14"/>
        <v>18.054690000000001</v>
      </c>
      <c r="S51" s="42">
        <f t="shared" si="14"/>
        <v>1.7041520000000001E-2</v>
      </c>
      <c r="T51" s="42">
        <f t="shared" si="14"/>
        <v>19.675341175000003</v>
      </c>
      <c r="U51" s="42">
        <f t="shared" si="14"/>
        <v>0</v>
      </c>
      <c r="V51" s="42">
        <f t="shared" si="14"/>
        <v>17.077939220000001</v>
      </c>
      <c r="W51" s="42">
        <f t="shared" si="14"/>
        <v>1.3017513700000001</v>
      </c>
      <c r="X51" s="42">
        <f t="shared" si="14"/>
        <v>1.2956505799999998</v>
      </c>
      <c r="Y51" s="42">
        <f t="shared" si="14"/>
        <v>171.75496064999999</v>
      </c>
      <c r="Z51" s="42">
        <f t="shared" si="14"/>
        <v>3.0498131399999999</v>
      </c>
      <c r="AA51" s="42">
        <f t="shared" si="14"/>
        <v>70.036419210000005</v>
      </c>
      <c r="AB51" s="42">
        <f t="shared" si="14"/>
        <v>98.668728299999998</v>
      </c>
      <c r="AC51" s="42">
        <f t="shared" si="14"/>
        <v>0</v>
      </c>
      <c r="AD51" s="42">
        <f t="shared" si="14"/>
        <v>50.158725589364749</v>
      </c>
      <c r="AE51" s="42">
        <f t="shared" si="14"/>
        <v>25.53179488</v>
      </c>
      <c r="AF51" s="42">
        <f t="shared" si="14"/>
        <v>2.9361182400000003</v>
      </c>
      <c r="AG51" s="42">
        <f t="shared" si="14"/>
        <v>20.970400310000002</v>
      </c>
      <c r="AH51" s="42">
        <f t="shared" si="14"/>
        <v>1.4193368000000002</v>
      </c>
      <c r="AI51" s="42">
        <f t="shared" si="14"/>
        <v>0.20593952999999998</v>
      </c>
      <c r="AJ51" s="42">
        <f t="shared" si="14"/>
        <v>0</v>
      </c>
      <c r="AK51" s="42">
        <f t="shared" si="14"/>
        <v>0</v>
      </c>
      <c r="AL51" s="42">
        <f t="shared" si="14"/>
        <v>0</v>
      </c>
      <c r="AM51" s="42">
        <f t="shared" si="14"/>
        <v>0</v>
      </c>
      <c r="AN51" s="42">
        <f t="shared" si="14"/>
        <v>0</v>
      </c>
      <c r="AO51" s="42">
        <f t="shared" si="14"/>
        <v>1.31892751</v>
      </c>
      <c r="AP51" s="42">
        <f t="shared" si="14"/>
        <v>7.9807379999999997E-2</v>
      </c>
      <c r="AQ51" s="42">
        <f t="shared" si="14"/>
        <v>1.08314211</v>
      </c>
      <c r="AR51" s="42">
        <f t="shared" si="14"/>
        <v>0.1</v>
      </c>
      <c r="AS51" s="42">
        <f t="shared" si="14"/>
        <v>5.5978019999999989E-2</v>
      </c>
      <c r="AT51" s="42">
        <f t="shared" si="14"/>
        <v>15.68706785</v>
      </c>
      <c r="AU51" s="42">
        <f t="shared" si="14"/>
        <v>2.3395090000000001</v>
      </c>
      <c r="AV51" s="42">
        <f t="shared" si="14"/>
        <v>13.239926130000001</v>
      </c>
      <c r="AW51" s="42">
        <f t="shared" si="14"/>
        <v>0.10763272</v>
      </c>
      <c r="AX51" s="42">
        <f t="shared" si="14"/>
        <v>0</v>
      </c>
      <c r="AY51" s="42">
        <f t="shared" si="14"/>
        <v>8.5257995199999996</v>
      </c>
      <c r="AZ51" s="42">
        <f t="shared" si="14"/>
        <v>0.51680186000000006</v>
      </c>
      <c r="BA51" s="42">
        <f t="shared" si="14"/>
        <v>6.64733207</v>
      </c>
      <c r="BB51" s="42">
        <f t="shared" si="14"/>
        <v>1.2117040800000001</v>
      </c>
      <c r="BC51" s="42">
        <f t="shared" si="14"/>
        <v>0.14996150999999999</v>
      </c>
      <c r="BD51" s="14"/>
      <c r="BT51" s="46"/>
    </row>
    <row r="52" spans="1:72" s="44" customFormat="1" ht="26.25" customHeight="1" x14ac:dyDescent="0.3">
      <c r="A52" s="49" t="s">
        <v>122</v>
      </c>
      <c r="B52" s="50" t="s">
        <v>123</v>
      </c>
      <c r="C52" s="51" t="s">
        <v>122</v>
      </c>
      <c r="D52" s="52">
        <v>47.3209335592</v>
      </c>
      <c r="E52" s="52">
        <v>34.330740949999999</v>
      </c>
      <c r="F52" s="52">
        <f t="shared" ref="F52:I53" si="15">K52+P52+U52+Z52</f>
        <v>0.38912747999999997</v>
      </c>
      <c r="G52" s="52">
        <f t="shared" si="15"/>
        <v>6.8899234699999994</v>
      </c>
      <c r="H52" s="52">
        <f t="shared" si="15"/>
        <v>27.051690000000001</v>
      </c>
      <c r="I52" s="52">
        <f t="shared" si="15"/>
        <v>0</v>
      </c>
      <c r="J52" s="52">
        <v>1.4280947900000001</v>
      </c>
      <c r="K52" s="52">
        <v>6.3546000000000002E-3</v>
      </c>
      <c r="L52" s="52">
        <v>1.42174019</v>
      </c>
      <c r="M52" s="52"/>
      <c r="N52" s="52">
        <v>0</v>
      </c>
      <c r="O52" s="52">
        <v>14.454690000000001</v>
      </c>
      <c r="P52" s="52">
        <v>0</v>
      </c>
      <c r="Q52" s="52">
        <v>0</v>
      </c>
      <c r="R52" s="52">
        <v>14.454690000000001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18.44795616</v>
      </c>
      <c r="Z52" s="52">
        <v>0.38277287999999998</v>
      </c>
      <c r="AA52" s="52">
        <v>5.4681832799999999</v>
      </c>
      <c r="AB52" s="52">
        <v>12.597</v>
      </c>
      <c r="AC52" s="52">
        <v>0</v>
      </c>
      <c r="AD52" s="52">
        <v>24.454698163333333</v>
      </c>
      <c r="AE52" s="52">
        <v>8.486729519999999</v>
      </c>
      <c r="AF52" s="52">
        <f t="shared" ref="AF52:AI53" si="16">AK52+AP52+AU52+AZ52</f>
        <v>0.47773186000000001</v>
      </c>
      <c r="AG52" s="52">
        <f t="shared" si="16"/>
        <v>6.64733207</v>
      </c>
      <c r="AH52" s="52">
        <f t="shared" si="16"/>
        <v>1.2117040800000001</v>
      </c>
      <c r="AI52" s="52">
        <f t="shared" si="16"/>
        <v>0.14996150999999999</v>
      </c>
      <c r="AJ52" s="52">
        <v>0</v>
      </c>
      <c r="AK52" s="42">
        <v>0</v>
      </c>
      <c r="AL52" s="42">
        <v>0</v>
      </c>
      <c r="AM52" s="42">
        <v>0</v>
      </c>
      <c r="AN52" s="42">
        <v>0</v>
      </c>
      <c r="AO52" s="52">
        <v>0</v>
      </c>
      <c r="AP52" s="42">
        <v>0</v>
      </c>
      <c r="AQ52" s="42">
        <v>0</v>
      </c>
      <c r="AR52" s="42">
        <v>0</v>
      </c>
      <c r="AS52" s="42">
        <v>0</v>
      </c>
      <c r="AT52" s="52">
        <v>0</v>
      </c>
      <c r="AU52" s="42">
        <v>0</v>
      </c>
      <c r="AV52" s="42">
        <v>0</v>
      </c>
      <c r="AW52" s="42">
        <v>0</v>
      </c>
      <c r="AX52" s="42">
        <v>0</v>
      </c>
      <c r="AY52" s="52">
        <v>8.486729519999999</v>
      </c>
      <c r="AZ52" s="42">
        <v>0.47773186000000001</v>
      </c>
      <c r="BA52" s="42">
        <v>6.64733207</v>
      </c>
      <c r="BB52" s="42">
        <v>1.2117040800000001</v>
      </c>
      <c r="BC52" s="42">
        <v>0.14996150999999999</v>
      </c>
      <c r="BD52" s="14"/>
      <c r="BT52" s="46"/>
    </row>
    <row r="53" spans="1:72" s="44" customFormat="1" ht="26.25" customHeight="1" x14ac:dyDescent="0.3">
      <c r="A53" s="49" t="s">
        <v>124</v>
      </c>
      <c r="B53" s="50" t="s">
        <v>125</v>
      </c>
      <c r="C53" s="51" t="s">
        <v>124</v>
      </c>
      <c r="D53" s="52">
        <v>21.478239741199999</v>
      </c>
      <c r="E53" s="52">
        <v>18.705974380000001</v>
      </c>
      <c r="F53" s="52">
        <f t="shared" si="15"/>
        <v>0.43212300000000003</v>
      </c>
      <c r="G53" s="52">
        <f t="shared" si="15"/>
        <v>3.64579049</v>
      </c>
      <c r="H53" s="52">
        <f t="shared" si="15"/>
        <v>14.62806089</v>
      </c>
      <c r="I53" s="52">
        <f t="shared" si="15"/>
        <v>0</v>
      </c>
      <c r="J53" s="52">
        <v>10.390974379999999</v>
      </c>
      <c r="K53" s="52">
        <v>0.43212300000000003</v>
      </c>
      <c r="L53" s="52">
        <v>3.64579049</v>
      </c>
      <c r="M53" s="52">
        <v>6.31306089</v>
      </c>
      <c r="N53" s="52"/>
      <c r="O53" s="52">
        <v>3.6</v>
      </c>
      <c r="P53" s="52">
        <v>0</v>
      </c>
      <c r="Q53" s="52">
        <v>0</v>
      </c>
      <c r="R53" s="52">
        <v>3.6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4.7149999999999999</v>
      </c>
      <c r="Z53" s="52">
        <v>0</v>
      </c>
      <c r="AA53" s="52">
        <v>0</v>
      </c>
      <c r="AB53" s="52">
        <v>4.7149999999999999</v>
      </c>
      <c r="AC53" s="52">
        <v>0</v>
      </c>
      <c r="AD53" s="52">
        <v>6.6382153700000002</v>
      </c>
      <c r="AE53" s="52">
        <v>0</v>
      </c>
      <c r="AF53" s="52">
        <f t="shared" si="16"/>
        <v>0</v>
      </c>
      <c r="AG53" s="52">
        <f t="shared" si="16"/>
        <v>0</v>
      </c>
      <c r="AH53" s="52">
        <f t="shared" si="16"/>
        <v>0</v>
      </c>
      <c r="AI53" s="52">
        <f t="shared" si="16"/>
        <v>0</v>
      </c>
      <c r="AJ53" s="52">
        <v>0</v>
      </c>
      <c r="AK53" s="42">
        <v>0</v>
      </c>
      <c r="AL53" s="42">
        <v>0</v>
      </c>
      <c r="AM53" s="42">
        <v>0</v>
      </c>
      <c r="AN53" s="42">
        <v>0</v>
      </c>
      <c r="AO53" s="52">
        <v>0</v>
      </c>
      <c r="AP53" s="42">
        <v>0</v>
      </c>
      <c r="AQ53" s="42">
        <v>0</v>
      </c>
      <c r="AR53" s="42">
        <v>0</v>
      </c>
      <c r="AS53" s="42">
        <v>0</v>
      </c>
      <c r="AT53" s="52">
        <v>0</v>
      </c>
      <c r="AU53" s="42">
        <v>0</v>
      </c>
      <c r="AV53" s="42">
        <v>0</v>
      </c>
      <c r="AW53" s="42">
        <v>0</v>
      </c>
      <c r="AX53" s="42">
        <v>0</v>
      </c>
      <c r="AY53" s="52">
        <v>0</v>
      </c>
      <c r="AZ53" s="42">
        <v>0</v>
      </c>
      <c r="BA53" s="42">
        <v>0</v>
      </c>
      <c r="BB53" s="42">
        <v>0</v>
      </c>
      <c r="BC53" s="42">
        <v>0</v>
      </c>
      <c r="BD53" s="14"/>
      <c r="BT53" s="46"/>
    </row>
    <row r="54" spans="1:72" s="44" customFormat="1" ht="26.25" customHeight="1" x14ac:dyDescent="0.3">
      <c r="A54" s="47" t="s">
        <v>126</v>
      </c>
      <c r="B54" s="48" t="s">
        <v>127</v>
      </c>
      <c r="C54" s="47" t="s">
        <v>74</v>
      </c>
      <c r="D54" s="42">
        <f>SUM(D55:D74)</f>
        <v>147.44723499923768</v>
      </c>
      <c r="E54" s="42">
        <f t="shared" ref="E54:BC54" si="17">SUM(E55:E74)</f>
        <v>170.12654453499999</v>
      </c>
      <c r="F54" s="42">
        <f t="shared" si="17"/>
        <v>2.77926026</v>
      </c>
      <c r="G54" s="42">
        <f t="shared" si="17"/>
        <v>83.376112500000005</v>
      </c>
      <c r="H54" s="42">
        <f t="shared" si="17"/>
        <v>82.658479670000006</v>
      </c>
      <c r="I54" s="42">
        <f t="shared" si="17"/>
        <v>1.3126920999999998</v>
      </c>
      <c r="J54" s="42">
        <f t="shared" si="17"/>
        <v>1.8421573499999999</v>
      </c>
      <c r="K54" s="42">
        <f t="shared" si="17"/>
        <v>0.11222</v>
      </c>
      <c r="L54" s="42">
        <f t="shared" si="17"/>
        <v>1.7299373500000002</v>
      </c>
      <c r="M54" s="42">
        <f t="shared" si="17"/>
        <v>0</v>
      </c>
      <c r="N54" s="42">
        <f t="shared" si="17"/>
        <v>0</v>
      </c>
      <c r="O54" s="42">
        <f t="shared" si="17"/>
        <v>1.7041520000000001E-2</v>
      </c>
      <c r="P54" s="42">
        <f t="shared" si="17"/>
        <v>0</v>
      </c>
      <c r="Q54" s="42">
        <f t="shared" si="17"/>
        <v>0</v>
      </c>
      <c r="R54" s="42">
        <f t="shared" si="17"/>
        <v>0</v>
      </c>
      <c r="S54" s="42">
        <f t="shared" si="17"/>
        <v>1.7041520000000001E-2</v>
      </c>
      <c r="T54" s="42">
        <f t="shared" si="17"/>
        <v>19.675341175000003</v>
      </c>
      <c r="U54" s="42">
        <f t="shared" si="17"/>
        <v>0</v>
      </c>
      <c r="V54" s="42">
        <f t="shared" si="17"/>
        <v>17.077939220000001</v>
      </c>
      <c r="W54" s="42">
        <f t="shared" si="17"/>
        <v>1.3017513700000001</v>
      </c>
      <c r="X54" s="42">
        <f t="shared" si="17"/>
        <v>1.2956505799999998</v>
      </c>
      <c r="Y54" s="42">
        <f t="shared" si="17"/>
        <v>148.59200448999999</v>
      </c>
      <c r="Z54" s="42">
        <f t="shared" si="17"/>
        <v>2.6670402599999998</v>
      </c>
      <c r="AA54" s="42">
        <f t="shared" si="17"/>
        <v>64.56823593</v>
      </c>
      <c r="AB54" s="42">
        <f t="shared" si="17"/>
        <v>81.3567283</v>
      </c>
      <c r="AC54" s="42">
        <f t="shared" si="17"/>
        <v>0</v>
      </c>
      <c r="AD54" s="42">
        <f t="shared" si="17"/>
        <v>19.065812056031419</v>
      </c>
      <c r="AE54" s="42">
        <f t="shared" si="17"/>
        <v>17.045065359999999</v>
      </c>
      <c r="AF54" s="42">
        <f t="shared" si="17"/>
        <v>2.4583863800000003</v>
      </c>
      <c r="AG54" s="42">
        <f t="shared" si="17"/>
        <v>14.323068240000001</v>
      </c>
      <c r="AH54" s="42">
        <f t="shared" si="17"/>
        <v>0.20763272000000002</v>
      </c>
      <c r="AI54" s="42">
        <f t="shared" si="17"/>
        <v>5.5978019999999989E-2</v>
      </c>
      <c r="AJ54" s="42">
        <f t="shared" si="17"/>
        <v>0</v>
      </c>
      <c r="AK54" s="42">
        <f t="shared" si="17"/>
        <v>0</v>
      </c>
      <c r="AL54" s="42">
        <f t="shared" si="17"/>
        <v>0</v>
      </c>
      <c r="AM54" s="42">
        <f t="shared" si="17"/>
        <v>0</v>
      </c>
      <c r="AN54" s="42">
        <f t="shared" si="17"/>
        <v>0</v>
      </c>
      <c r="AO54" s="42">
        <f t="shared" si="17"/>
        <v>1.31892751</v>
      </c>
      <c r="AP54" s="42">
        <f t="shared" si="17"/>
        <v>7.9807379999999997E-2</v>
      </c>
      <c r="AQ54" s="42">
        <f t="shared" si="17"/>
        <v>1.08314211</v>
      </c>
      <c r="AR54" s="42">
        <f t="shared" si="17"/>
        <v>0.1</v>
      </c>
      <c r="AS54" s="42">
        <f t="shared" si="17"/>
        <v>5.5978019999999989E-2</v>
      </c>
      <c r="AT54" s="42">
        <f t="shared" si="17"/>
        <v>15.68706785</v>
      </c>
      <c r="AU54" s="42">
        <f t="shared" si="17"/>
        <v>2.3395090000000001</v>
      </c>
      <c r="AV54" s="42">
        <f t="shared" si="17"/>
        <v>13.239926130000001</v>
      </c>
      <c r="AW54" s="42">
        <f t="shared" si="17"/>
        <v>0.10763272</v>
      </c>
      <c r="AX54" s="42">
        <f t="shared" si="17"/>
        <v>0</v>
      </c>
      <c r="AY54" s="42">
        <f t="shared" si="17"/>
        <v>3.9070000000000001E-2</v>
      </c>
      <c r="AZ54" s="42">
        <f t="shared" si="17"/>
        <v>3.9070000000000001E-2</v>
      </c>
      <c r="BA54" s="42">
        <f t="shared" si="17"/>
        <v>0</v>
      </c>
      <c r="BB54" s="42">
        <f t="shared" si="17"/>
        <v>0</v>
      </c>
      <c r="BC54" s="42">
        <f t="shared" si="17"/>
        <v>0</v>
      </c>
      <c r="BD54" s="14"/>
      <c r="BT54" s="46"/>
    </row>
    <row r="55" spans="1:72" s="44" customFormat="1" ht="81" customHeight="1" x14ac:dyDescent="0.3">
      <c r="A55" s="49" t="s">
        <v>126</v>
      </c>
      <c r="B55" s="50" t="s">
        <v>128</v>
      </c>
      <c r="C55" s="51" t="s">
        <v>129</v>
      </c>
      <c r="D55" s="52">
        <v>1.8421573559999997</v>
      </c>
      <c r="E55" s="52">
        <v>1.8421573499999999</v>
      </c>
      <c r="F55" s="52">
        <f t="shared" ref="F55:I70" si="18">K55+P55+U55+Z55</f>
        <v>0.11222</v>
      </c>
      <c r="G55" s="52">
        <f t="shared" si="18"/>
        <v>1.7299373500000002</v>
      </c>
      <c r="H55" s="52">
        <f t="shared" si="18"/>
        <v>0</v>
      </c>
      <c r="I55" s="52">
        <f t="shared" si="18"/>
        <v>0</v>
      </c>
      <c r="J55" s="52">
        <v>1.8421573499999999</v>
      </c>
      <c r="K55" s="52">
        <v>0.11222</v>
      </c>
      <c r="L55" s="52">
        <v>1.7299373500000002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f t="shared" ref="S55:S74" si="19">O55</f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0</v>
      </c>
      <c r="AF55" s="52">
        <f t="shared" ref="AF55:AI70" si="20">AK55+AP55+AU55+AZ55</f>
        <v>0</v>
      </c>
      <c r="AG55" s="52">
        <f t="shared" si="20"/>
        <v>0</v>
      </c>
      <c r="AH55" s="52">
        <f t="shared" si="20"/>
        <v>0</v>
      </c>
      <c r="AI55" s="52">
        <f t="shared" si="20"/>
        <v>0</v>
      </c>
      <c r="AJ55" s="52">
        <v>0</v>
      </c>
      <c r="AK55" s="42">
        <v>0</v>
      </c>
      <c r="AL55" s="42">
        <v>0</v>
      </c>
      <c r="AM55" s="42">
        <v>0</v>
      </c>
      <c r="AN55" s="42">
        <v>0</v>
      </c>
      <c r="AO55" s="52">
        <v>0</v>
      </c>
      <c r="AP55" s="42">
        <v>0</v>
      </c>
      <c r="AQ55" s="42">
        <v>0</v>
      </c>
      <c r="AR55" s="42">
        <v>0</v>
      </c>
      <c r="AS55" s="42">
        <v>0</v>
      </c>
      <c r="AT55" s="52">
        <v>0</v>
      </c>
      <c r="AU55" s="42">
        <v>0</v>
      </c>
      <c r="AV55" s="42">
        <v>0</v>
      </c>
      <c r="AW55" s="42">
        <v>0</v>
      </c>
      <c r="AX55" s="42">
        <v>0</v>
      </c>
      <c r="AY55" s="52">
        <v>0</v>
      </c>
      <c r="AZ55" s="42">
        <v>0</v>
      </c>
      <c r="BA55" s="42">
        <v>0</v>
      </c>
      <c r="BB55" s="42">
        <v>0</v>
      </c>
      <c r="BC55" s="42">
        <v>0</v>
      </c>
      <c r="BD55" s="14"/>
      <c r="BT55" s="46"/>
    </row>
    <row r="56" spans="1:72" s="44" customFormat="1" ht="81" customHeight="1" x14ac:dyDescent="0.3">
      <c r="A56" s="49" t="s">
        <v>126</v>
      </c>
      <c r="B56" s="50" t="s">
        <v>130</v>
      </c>
      <c r="C56" s="51" t="s">
        <v>131</v>
      </c>
      <c r="D56" s="52">
        <v>1.7041520000000001E-2</v>
      </c>
      <c r="E56" s="52">
        <v>1.7041520000000001E-2</v>
      </c>
      <c r="F56" s="52">
        <f t="shared" si="18"/>
        <v>0</v>
      </c>
      <c r="G56" s="52">
        <f t="shared" si="18"/>
        <v>0</v>
      </c>
      <c r="H56" s="52">
        <f t="shared" si="18"/>
        <v>0</v>
      </c>
      <c r="I56" s="52">
        <f t="shared" si="18"/>
        <v>1.7041520000000001E-2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1.7041520000000001E-2</v>
      </c>
      <c r="P56" s="52">
        <v>0</v>
      </c>
      <c r="Q56" s="52">
        <v>0</v>
      </c>
      <c r="R56" s="52">
        <v>0</v>
      </c>
      <c r="S56" s="52">
        <f t="shared" si="19"/>
        <v>1.7041520000000001E-2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0.11704152</v>
      </c>
      <c r="AE56" s="52">
        <v>0.11704152000000001</v>
      </c>
      <c r="AF56" s="52">
        <f t="shared" si="20"/>
        <v>0</v>
      </c>
      <c r="AG56" s="52">
        <f t="shared" si="20"/>
        <v>0</v>
      </c>
      <c r="AH56" s="52">
        <f t="shared" si="20"/>
        <v>0.1</v>
      </c>
      <c r="AI56" s="52">
        <f t="shared" si="20"/>
        <v>1.7041519999999991E-2</v>
      </c>
      <c r="AJ56" s="52">
        <v>0</v>
      </c>
      <c r="AK56" s="42">
        <v>0</v>
      </c>
      <c r="AL56" s="42">
        <v>0</v>
      </c>
      <c r="AM56" s="42">
        <v>0</v>
      </c>
      <c r="AN56" s="42">
        <v>0</v>
      </c>
      <c r="AO56" s="52">
        <v>0.11704152000000001</v>
      </c>
      <c r="AP56" s="42">
        <v>0</v>
      </c>
      <c r="AQ56" s="42">
        <v>0</v>
      </c>
      <c r="AR56" s="42">
        <v>0.1</v>
      </c>
      <c r="AS56" s="42">
        <v>1.7041519999999991E-2</v>
      </c>
      <c r="AT56" s="52">
        <v>0</v>
      </c>
      <c r="AU56" s="42">
        <v>0</v>
      </c>
      <c r="AV56" s="42">
        <v>0</v>
      </c>
      <c r="AW56" s="42">
        <v>0</v>
      </c>
      <c r="AX56" s="42">
        <v>0</v>
      </c>
      <c r="AY56" s="52">
        <v>0</v>
      </c>
      <c r="AZ56" s="42">
        <v>0</v>
      </c>
      <c r="BA56" s="42">
        <v>0</v>
      </c>
      <c r="BB56" s="42">
        <v>0</v>
      </c>
      <c r="BC56" s="42">
        <v>0</v>
      </c>
      <c r="BD56" s="14"/>
      <c r="BT56" s="46"/>
    </row>
    <row r="57" spans="1:72" s="44" customFormat="1" ht="81" customHeight="1" x14ac:dyDescent="0.3">
      <c r="A57" s="49" t="s">
        <v>126</v>
      </c>
      <c r="B57" s="50" t="s">
        <v>132</v>
      </c>
      <c r="C57" s="51" t="s">
        <v>133</v>
      </c>
      <c r="D57" s="52">
        <v>12.226872779999997</v>
      </c>
      <c r="E57" s="52">
        <v>12.226872780000001</v>
      </c>
      <c r="F57" s="52">
        <f t="shared" si="18"/>
        <v>0</v>
      </c>
      <c r="G57" s="52">
        <f t="shared" si="18"/>
        <v>10.534469699999999</v>
      </c>
      <c r="H57" s="52">
        <f t="shared" si="18"/>
        <v>1.3017513700000001</v>
      </c>
      <c r="I57" s="52">
        <f t="shared" si="18"/>
        <v>0.39065170999999999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f t="shared" si="19"/>
        <v>0</v>
      </c>
      <c r="T57" s="52">
        <v>7.3567118200000001</v>
      </c>
      <c r="U57" s="52">
        <v>0</v>
      </c>
      <c r="V57" s="52">
        <v>5.6643087400000001</v>
      </c>
      <c r="W57" s="52">
        <v>1.3017513700000001</v>
      </c>
      <c r="X57" s="52">
        <v>0.39065170999999999</v>
      </c>
      <c r="Y57" s="52">
        <v>4.8701609599999998</v>
      </c>
      <c r="Z57" s="52">
        <v>0</v>
      </c>
      <c r="AA57" s="52">
        <v>4.8701609599999998</v>
      </c>
      <c r="AB57" s="52">
        <v>0</v>
      </c>
      <c r="AC57" s="52">
        <v>0</v>
      </c>
      <c r="AD57" s="52">
        <v>0</v>
      </c>
      <c r="AE57" s="52">
        <v>0</v>
      </c>
      <c r="AF57" s="52">
        <f t="shared" si="20"/>
        <v>0</v>
      </c>
      <c r="AG57" s="52">
        <f t="shared" si="20"/>
        <v>0</v>
      </c>
      <c r="AH57" s="52">
        <f t="shared" si="20"/>
        <v>0</v>
      </c>
      <c r="AI57" s="52">
        <f t="shared" si="20"/>
        <v>0</v>
      </c>
      <c r="AJ57" s="52">
        <v>0</v>
      </c>
      <c r="AK57" s="42">
        <v>0</v>
      </c>
      <c r="AL57" s="42">
        <v>0</v>
      </c>
      <c r="AM57" s="42">
        <v>0</v>
      </c>
      <c r="AN57" s="42">
        <v>0</v>
      </c>
      <c r="AO57" s="52">
        <v>0</v>
      </c>
      <c r="AP57" s="42">
        <v>0</v>
      </c>
      <c r="AQ57" s="42">
        <v>0</v>
      </c>
      <c r="AR57" s="42">
        <v>0</v>
      </c>
      <c r="AS57" s="42">
        <v>0</v>
      </c>
      <c r="AT57" s="52">
        <v>0</v>
      </c>
      <c r="AU57" s="42">
        <v>0</v>
      </c>
      <c r="AV57" s="42">
        <v>0</v>
      </c>
      <c r="AW57" s="42">
        <v>0</v>
      </c>
      <c r="AX57" s="42">
        <v>0</v>
      </c>
      <c r="AY57" s="52">
        <v>0</v>
      </c>
      <c r="AZ57" s="42">
        <v>0</v>
      </c>
      <c r="BA57" s="42">
        <v>0</v>
      </c>
      <c r="BB57" s="42">
        <v>0</v>
      </c>
      <c r="BC57" s="42">
        <v>0</v>
      </c>
      <c r="BD57" s="14"/>
      <c r="BT57" s="46"/>
    </row>
    <row r="58" spans="1:72" s="44" customFormat="1" ht="81" customHeight="1" x14ac:dyDescent="0.3">
      <c r="A58" s="49" t="s">
        <v>126</v>
      </c>
      <c r="B58" s="50" t="s">
        <v>134</v>
      </c>
      <c r="C58" s="51" t="s">
        <v>135</v>
      </c>
      <c r="D58" s="52">
        <v>2.8525230600000002</v>
      </c>
      <c r="E58" s="52">
        <v>2.8525230600000002</v>
      </c>
      <c r="F58" s="52">
        <f t="shared" si="18"/>
        <v>0</v>
      </c>
      <c r="G58" s="52">
        <f t="shared" si="18"/>
        <v>2.6306609399999994</v>
      </c>
      <c r="H58" s="52">
        <f t="shared" si="18"/>
        <v>0</v>
      </c>
      <c r="I58" s="52">
        <f t="shared" si="18"/>
        <v>0.22186212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f t="shared" si="19"/>
        <v>0</v>
      </c>
      <c r="T58" s="52">
        <v>2.8525230600000002</v>
      </c>
      <c r="U58" s="52">
        <v>0</v>
      </c>
      <c r="V58" s="52">
        <v>2.6306609399999994</v>
      </c>
      <c r="W58" s="52">
        <v>0</v>
      </c>
      <c r="X58" s="52">
        <v>0.22186212</v>
      </c>
      <c r="Y58" s="52">
        <v>0</v>
      </c>
      <c r="Z58" s="52">
        <v>0</v>
      </c>
      <c r="AA58" s="52">
        <v>0</v>
      </c>
      <c r="AB58" s="52">
        <v>0</v>
      </c>
      <c r="AC58" s="52">
        <v>0</v>
      </c>
      <c r="AD58" s="52">
        <v>0</v>
      </c>
      <c r="AE58" s="52">
        <v>0</v>
      </c>
      <c r="AF58" s="52">
        <f t="shared" si="20"/>
        <v>0</v>
      </c>
      <c r="AG58" s="52">
        <f t="shared" si="20"/>
        <v>0</v>
      </c>
      <c r="AH58" s="52">
        <f t="shared" si="20"/>
        <v>0</v>
      </c>
      <c r="AI58" s="52">
        <f t="shared" si="20"/>
        <v>0</v>
      </c>
      <c r="AJ58" s="52">
        <v>0</v>
      </c>
      <c r="AK58" s="42">
        <v>0</v>
      </c>
      <c r="AL58" s="42">
        <v>0</v>
      </c>
      <c r="AM58" s="42">
        <v>0</v>
      </c>
      <c r="AN58" s="42">
        <v>0</v>
      </c>
      <c r="AO58" s="52">
        <v>0</v>
      </c>
      <c r="AP58" s="42">
        <v>0</v>
      </c>
      <c r="AQ58" s="42">
        <v>0</v>
      </c>
      <c r="AR58" s="42">
        <v>0</v>
      </c>
      <c r="AS58" s="42">
        <v>0</v>
      </c>
      <c r="AT58" s="52">
        <v>0</v>
      </c>
      <c r="AU58" s="42">
        <v>0</v>
      </c>
      <c r="AV58" s="42">
        <v>0</v>
      </c>
      <c r="AW58" s="42">
        <v>0</v>
      </c>
      <c r="AX58" s="42">
        <v>0</v>
      </c>
      <c r="AY58" s="52">
        <v>0</v>
      </c>
      <c r="AZ58" s="42">
        <v>0</v>
      </c>
      <c r="BA58" s="42">
        <v>0</v>
      </c>
      <c r="BB58" s="42">
        <v>0</v>
      </c>
      <c r="BC58" s="42">
        <v>0</v>
      </c>
      <c r="BD58" s="14"/>
      <c r="BT58" s="46"/>
    </row>
    <row r="59" spans="1:72" s="44" customFormat="1" ht="81" customHeight="1" x14ac:dyDescent="0.3">
      <c r="A59" s="49" t="s">
        <v>126</v>
      </c>
      <c r="B59" s="50" t="s">
        <v>136</v>
      </c>
      <c r="C59" s="51" t="s">
        <v>137</v>
      </c>
      <c r="D59" s="52">
        <v>1.1337981300000002</v>
      </c>
      <c r="E59" s="52">
        <v>1.1337981300000002</v>
      </c>
      <c r="F59" s="52">
        <f t="shared" si="18"/>
        <v>0</v>
      </c>
      <c r="G59" s="52">
        <f t="shared" si="18"/>
        <v>1.0416184100000001</v>
      </c>
      <c r="H59" s="52">
        <f t="shared" si="18"/>
        <v>0</v>
      </c>
      <c r="I59" s="52">
        <f t="shared" si="18"/>
        <v>9.2179720000000007E-2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f t="shared" si="19"/>
        <v>0</v>
      </c>
      <c r="T59" s="52">
        <v>1.1337981300000002</v>
      </c>
      <c r="U59" s="52">
        <v>0</v>
      </c>
      <c r="V59" s="52">
        <v>1.0416184100000001</v>
      </c>
      <c r="W59" s="52">
        <v>0</v>
      </c>
      <c r="X59" s="52">
        <v>9.2179720000000007E-2</v>
      </c>
      <c r="Y59" s="52">
        <v>0</v>
      </c>
      <c r="Z59" s="52">
        <v>0</v>
      </c>
      <c r="AA59" s="52">
        <v>0</v>
      </c>
      <c r="AB59" s="52">
        <v>0</v>
      </c>
      <c r="AC59" s="52">
        <v>0</v>
      </c>
      <c r="AD59" s="52">
        <v>0</v>
      </c>
      <c r="AE59" s="52">
        <v>0</v>
      </c>
      <c r="AF59" s="52">
        <f t="shared" si="20"/>
        <v>0</v>
      </c>
      <c r="AG59" s="52">
        <f t="shared" si="20"/>
        <v>0</v>
      </c>
      <c r="AH59" s="52">
        <f t="shared" si="20"/>
        <v>0</v>
      </c>
      <c r="AI59" s="52">
        <f t="shared" si="20"/>
        <v>0</v>
      </c>
      <c r="AJ59" s="52">
        <v>0</v>
      </c>
      <c r="AK59" s="42">
        <v>0</v>
      </c>
      <c r="AL59" s="42">
        <v>0</v>
      </c>
      <c r="AM59" s="42">
        <v>0</v>
      </c>
      <c r="AN59" s="42">
        <v>0</v>
      </c>
      <c r="AO59" s="52">
        <v>0</v>
      </c>
      <c r="AP59" s="42">
        <v>0</v>
      </c>
      <c r="AQ59" s="42">
        <v>0</v>
      </c>
      <c r="AR59" s="42">
        <v>0</v>
      </c>
      <c r="AS59" s="42">
        <v>0</v>
      </c>
      <c r="AT59" s="52">
        <v>0</v>
      </c>
      <c r="AU59" s="42">
        <v>0</v>
      </c>
      <c r="AV59" s="42">
        <v>0</v>
      </c>
      <c r="AW59" s="42">
        <v>0</v>
      </c>
      <c r="AX59" s="42">
        <v>0</v>
      </c>
      <c r="AY59" s="52">
        <v>0</v>
      </c>
      <c r="AZ59" s="42">
        <v>0</v>
      </c>
      <c r="BA59" s="42">
        <v>0</v>
      </c>
      <c r="BB59" s="42">
        <v>0</v>
      </c>
      <c r="BC59" s="42">
        <v>0</v>
      </c>
      <c r="BD59" s="14"/>
      <c r="BT59" s="46"/>
    </row>
    <row r="60" spans="1:72" s="44" customFormat="1" ht="81" customHeight="1" x14ac:dyDescent="0.3">
      <c r="A60" s="49" t="s">
        <v>126</v>
      </c>
      <c r="B60" s="50" t="s">
        <v>138</v>
      </c>
      <c r="C60" s="51" t="s">
        <v>139</v>
      </c>
      <c r="D60" s="52">
        <v>2.5901736850000003</v>
      </c>
      <c r="E60" s="52">
        <v>2.5901736900000003</v>
      </c>
      <c r="F60" s="52">
        <f t="shared" si="18"/>
        <v>0</v>
      </c>
      <c r="G60" s="52">
        <f t="shared" si="18"/>
        <v>2.4743673150000003</v>
      </c>
      <c r="H60" s="52">
        <f t="shared" si="18"/>
        <v>0</v>
      </c>
      <c r="I60" s="52">
        <f t="shared" si="18"/>
        <v>0.11580636999999999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f t="shared" si="19"/>
        <v>0</v>
      </c>
      <c r="T60" s="52">
        <v>1.9378905200000001</v>
      </c>
      <c r="U60" s="52">
        <v>0</v>
      </c>
      <c r="V60" s="52">
        <v>1.8220841450000005</v>
      </c>
      <c r="W60" s="52">
        <v>0</v>
      </c>
      <c r="X60" s="52">
        <v>0.11580636999999999</v>
      </c>
      <c r="Y60" s="52">
        <v>0.65228317000000002</v>
      </c>
      <c r="Z60" s="52">
        <v>0</v>
      </c>
      <c r="AA60" s="52">
        <v>0.65228317000000002</v>
      </c>
      <c r="AB60" s="52">
        <v>0</v>
      </c>
      <c r="AC60" s="52">
        <v>0</v>
      </c>
      <c r="AD60" s="52">
        <v>0</v>
      </c>
      <c r="AE60" s="52">
        <v>0</v>
      </c>
      <c r="AF60" s="52">
        <f t="shared" si="20"/>
        <v>0</v>
      </c>
      <c r="AG60" s="52">
        <f t="shared" si="20"/>
        <v>0</v>
      </c>
      <c r="AH60" s="52">
        <f t="shared" si="20"/>
        <v>0</v>
      </c>
      <c r="AI60" s="52">
        <f t="shared" si="20"/>
        <v>0</v>
      </c>
      <c r="AJ60" s="52">
        <v>0</v>
      </c>
      <c r="AK60" s="42">
        <v>0</v>
      </c>
      <c r="AL60" s="42">
        <v>0</v>
      </c>
      <c r="AM60" s="42">
        <v>0</v>
      </c>
      <c r="AN60" s="42">
        <v>0</v>
      </c>
      <c r="AO60" s="52">
        <v>0</v>
      </c>
      <c r="AP60" s="42">
        <v>0</v>
      </c>
      <c r="AQ60" s="42">
        <v>0</v>
      </c>
      <c r="AR60" s="42">
        <v>0</v>
      </c>
      <c r="AS60" s="42">
        <v>0</v>
      </c>
      <c r="AT60" s="52">
        <v>0</v>
      </c>
      <c r="AU60" s="42">
        <v>0</v>
      </c>
      <c r="AV60" s="42">
        <v>0</v>
      </c>
      <c r="AW60" s="42">
        <v>0</v>
      </c>
      <c r="AX60" s="42">
        <v>0</v>
      </c>
      <c r="AY60" s="52">
        <v>0</v>
      </c>
      <c r="AZ60" s="42">
        <v>0</v>
      </c>
      <c r="BA60" s="42">
        <v>0</v>
      </c>
      <c r="BB60" s="42">
        <v>0</v>
      </c>
      <c r="BC60" s="42">
        <v>0</v>
      </c>
      <c r="BD60" s="14"/>
      <c r="BT60" s="46"/>
    </row>
    <row r="61" spans="1:72" s="44" customFormat="1" ht="81" customHeight="1" x14ac:dyDescent="0.3">
      <c r="A61" s="49" t="s">
        <v>126</v>
      </c>
      <c r="B61" s="50" t="s">
        <v>140</v>
      </c>
      <c r="C61" s="51" t="s">
        <v>141</v>
      </c>
      <c r="D61" s="52">
        <v>7.028087929999999</v>
      </c>
      <c r="E61" s="52">
        <v>7.0280879299999999</v>
      </c>
      <c r="F61" s="52">
        <f t="shared" si="18"/>
        <v>0</v>
      </c>
      <c r="G61" s="52">
        <f t="shared" si="18"/>
        <v>6.8688492499999985</v>
      </c>
      <c r="H61" s="52">
        <f t="shared" si="18"/>
        <v>0</v>
      </c>
      <c r="I61" s="52">
        <f t="shared" si="18"/>
        <v>0.15923867999999999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f t="shared" si="19"/>
        <v>0</v>
      </c>
      <c r="T61" s="52">
        <v>3.2198808300000001</v>
      </c>
      <c r="U61" s="52">
        <v>0</v>
      </c>
      <c r="V61" s="52">
        <v>3.0606421499999987</v>
      </c>
      <c r="W61" s="52">
        <v>0</v>
      </c>
      <c r="X61" s="52">
        <v>0.15923867999999999</v>
      </c>
      <c r="Y61" s="52">
        <v>3.8082071000000002</v>
      </c>
      <c r="Z61" s="52">
        <v>0</v>
      </c>
      <c r="AA61" s="52">
        <v>3.8082071000000002</v>
      </c>
      <c r="AB61" s="52">
        <v>0</v>
      </c>
      <c r="AC61" s="52">
        <v>0</v>
      </c>
      <c r="AD61" s="52">
        <v>0</v>
      </c>
      <c r="AE61" s="52">
        <v>0</v>
      </c>
      <c r="AF61" s="52">
        <f t="shared" si="20"/>
        <v>0</v>
      </c>
      <c r="AG61" s="52">
        <f t="shared" si="20"/>
        <v>0</v>
      </c>
      <c r="AH61" s="52">
        <f t="shared" si="20"/>
        <v>0</v>
      </c>
      <c r="AI61" s="52">
        <f t="shared" si="20"/>
        <v>0</v>
      </c>
      <c r="AJ61" s="52">
        <v>0</v>
      </c>
      <c r="AK61" s="42">
        <v>0</v>
      </c>
      <c r="AL61" s="42">
        <v>0</v>
      </c>
      <c r="AM61" s="42">
        <v>0</v>
      </c>
      <c r="AN61" s="42">
        <v>0</v>
      </c>
      <c r="AO61" s="52">
        <v>0</v>
      </c>
      <c r="AP61" s="42">
        <v>0</v>
      </c>
      <c r="AQ61" s="42">
        <v>0</v>
      </c>
      <c r="AR61" s="42">
        <v>0</v>
      </c>
      <c r="AS61" s="42">
        <v>0</v>
      </c>
      <c r="AT61" s="52">
        <v>0</v>
      </c>
      <c r="AU61" s="42">
        <v>0</v>
      </c>
      <c r="AV61" s="42">
        <v>0</v>
      </c>
      <c r="AW61" s="42">
        <v>0</v>
      </c>
      <c r="AX61" s="42">
        <v>0</v>
      </c>
      <c r="AY61" s="52">
        <v>0</v>
      </c>
      <c r="AZ61" s="42">
        <v>0</v>
      </c>
      <c r="BA61" s="42">
        <v>0</v>
      </c>
      <c r="BB61" s="42">
        <v>0</v>
      </c>
      <c r="BC61" s="42">
        <v>0</v>
      </c>
      <c r="BD61" s="14"/>
      <c r="BT61" s="46"/>
    </row>
    <row r="62" spans="1:72" s="44" customFormat="1" ht="81" customHeight="1" x14ac:dyDescent="0.3">
      <c r="A62" s="49" t="s">
        <v>126</v>
      </c>
      <c r="B62" s="50" t="s">
        <v>142</v>
      </c>
      <c r="C62" s="51" t="s">
        <v>143</v>
      </c>
      <c r="D62" s="52">
        <v>1.794154225</v>
      </c>
      <c r="E62" s="52">
        <v>1.794154225</v>
      </c>
      <c r="F62" s="52">
        <f t="shared" si="18"/>
        <v>0</v>
      </c>
      <c r="G62" s="52">
        <f t="shared" si="18"/>
        <v>1.6252042250000005</v>
      </c>
      <c r="H62" s="52">
        <f t="shared" si="18"/>
        <v>0</v>
      </c>
      <c r="I62" s="52">
        <f t="shared" si="18"/>
        <v>0.16894999999999999</v>
      </c>
      <c r="J62" s="52">
        <v>0</v>
      </c>
      <c r="K62" s="52">
        <v>0</v>
      </c>
      <c r="L62" s="52">
        <v>0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f t="shared" si="19"/>
        <v>0</v>
      </c>
      <c r="T62" s="52">
        <v>1.794154225</v>
      </c>
      <c r="U62" s="52">
        <v>0</v>
      </c>
      <c r="V62" s="52">
        <v>1.6252042250000005</v>
      </c>
      <c r="W62" s="52">
        <v>0</v>
      </c>
      <c r="X62" s="52">
        <v>0.16894999999999999</v>
      </c>
      <c r="Y62" s="52">
        <v>0</v>
      </c>
      <c r="Z62" s="52">
        <v>0</v>
      </c>
      <c r="AA62" s="52">
        <v>0</v>
      </c>
      <c r="AB62" s="52">
        <v>0</v>
      </c>
      <c r="AC62" s="52">
        <v>0</v>
      </c>
      <c r="AD62" s="52">
        <v>0</v>
      </c>
      <c r="AE62" s="52">
        <v>0</v>
      </c>
      <c r="AF62" s="52">
        <f t="shared" si="20"/>
        <v>0</v>
      </c>
      <c r="AG62" s="52">
        <f t="shared" si="20"/>
        <v>0</v>
      </c>
      <c r="AH62" s="52">
        <f t="shared" si="20"/>
        <v>0</v>
      </c>
      <c r="AI62" s="52">
        <f t="shared" si="20"/>
        <v>0</v>
      </c>
      <c r="AJ62" s="52">
        <v>0</v>
      </c>
      <c r="AK62" s="42">
        <v>0</v>
      </c>
      <c r="AL62" s="42">
        <v>0</v>
      </c>
      <c r="AM62" s="42">
        <v>0</v>
      </c>
      <c r="AN62" s="42">
        <v>0</v>
      </c>
      <c r="AO62" s="52">
        <v>0</v>
      </c>
      <c r="AP62" s="42">
        <v>0</v>
      </c>
      <c r="AQ62" s="42">
        <v>0</v>
      </c>
      <c r="AR62" s="42">
        <v>0</v>
      </c>
      <c r="AS62" s="42">
        <v>0</v>
      </c>
      <c r="AT62" s="52">
        <v>0</v>
      </c>
      <c r="AU62" s="42">
        <v>0</v>
      </c>
      <c r="AV62" s="42">
        <v>0</v>
      </c>
      <c r="AW62" s="42">
        <v>0</v>
      </c>
      <c r="AX62" s="42">
        <v>0</v>
      </c>
      <c r="AY62" s="52">
        <v>0</v>
      </c>
      <c r="AZ62" s="42">
        <v>0</v>
      </c>
      <c r="BA62" s="42">
        <v>0</v>
      </c>
      <c r="BB62" s="42">
        <v>0</v>
      </c>
      <c r="BC62" s="42">
        <v>0</v>
      </c>
      <c r="BD62" s="14"/>
      <c r="BT62" s="46"/>
    </row>
    <row r="63" spans="1:72" s="44" customFormat="1" ht="81" customHeight="1" x14ac:dyDescent="0.3">
      <c r="A63" s="49" t="s">
        <v>126</v>
      </c>
      <c r="B63" s="50" t="s">
        <v>144</v>
      </c>
      <c r="C63" s="51" t="s">
        <v>145</v>
      </c>
      <c r="D63" s="52">
        <v>0.15378343</v>
      </c>
      <c r="E63" s="52">
        <v>0.15378343</v>
      </c>
      <c r="F63" s="52">
        <f t="shared" si="18"/>
        <v>0</v>
      </c>
      <c r="G63" s="52">
        <f t="shared" si="18"/>
        <v>0.14032688000000001</v>
      </c>
      <c r="H63" s="52">
        <f t="shared" si="18"/>
        <v>0</v>
      </c>
      <c r="I63" s="52">
        <f t="shared" si="18"/>
        <v>1.3456550000000001E-2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f t="shared" si="19"/>
        <v>0</v>
      </c>
      <c r="T63" s="52">
        <v>0.15378343</v>
      </c>
      <c r="U63" s="52">
        <v>0</v>
      </c>
      <c r="V63" s="52">
        <v>0.14032688000000001</v>
      </c>
      <c r="W63" s="52">
        <v>0</v>
      </c>
      <c r="X63" s="52">
        <v>1.3456550000000001E-2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f t="shared" si="20"/>
        <v>0</v>
      </c>
      <c r="AG63" s="52">
        <f t="shared" si="20"/>
        <v>0</v>
      </c>
      <c r="AH63" s="52">
        <f t="shared" si="20"/>
        <v>0</v>
      </c>
      <c r="AI63" s="52">
        <f t="shared" si="20"/>
        <v>0</v>
      </c>
      <c r="AJ63" s="52">
        <v>0</v>
      </c>
      <c r="AK63" s="42">
        <v>0</v>
      </c>
      <c r="AL63" s="42">
        <v>0</v>
      </c>
      <c r="AM63" s="42">
        <v>0</v>
      </c>
      <c r="AN63" s="42">
        <v>0</v>
      </c>
      <c r="AO63" s="52">
        <v>0</v>
      </c>
      <c r="AP63" s="42">
        <v>0</v>
      </c>
      <c r="AQ63" s="42">
        <v>0</v>
      </c>
      <c r="AR63" s="42">
        <v>0</v>
      </c>
      <c r="AS63" s="42">
        <v>0</v>
      </c>
      <c r="AT63" s="52">
        <v>0</v>
      </c>
      <c r="AU63" s="42">
        <v>0</v>
      </c>
      <c r="AV63" s="42">
        <v>0</v>
      </c>
      <c r="AW63" s="42">
        <v>0</v>
      </c>
      <c r="AX63" s="42">
        <v>0</v>
      </c>
      <c r="AY63" s="52">
        <v>0</v>
      </c>
      <c r="AZ63" s="42">
        <v>0</v>
      </c>
      <c r="BA63" s="42">
        <v>0</v>
      </c>
      <c r="BB63" s="42">
        <v>0</v>
      </c>
      <c r="BC63" s="42">
        <v>0</v>
      </c>
      <c r="BD63" s="14"/>
      <c r="BT63" s="46"/>
    </row>
    <row r="64" spans="1:72" s="44" customFormat="1" ht="81" customHeight="1" x14ac:dyDescent="0.3">
      <c r="A64" s="49" t="s">
        <v>126</v>
      </c>
      <c r="B64" s="50" t="s">
        <v>146</v>
      </c>
      <c r="C64" s="51" t="s">
        <v>147</v>
      </c>
      <c r="D64" s="52">
        <v>0.15378343999999999</v>
      </c>
      <c r="E64" s="52">
        <v>0.15378343999999999</v>
      </c>
      <c r="F64" s="52">
        <f t="shared" si="18"/>
        <v>0</v>
      </c>
      <c r="G64" s="52">
        <f t="shared" si="18"/>
        <v>0.1403268899999999</v>
      </c>
      <c r="H64" s="52">
        <f t="shared" si="18"/>
        <v>0</v>
      </c>
      <c r="I64" s="52">
        <f t="shared" si="18"/>
        <v>1.3456550000000001E-2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f t="shared" si="19"/>
        <v>0</v>
      </c>
      <c r="T64" s="52">
        <v>0.15378343999999999</v>
      </c>
      <c r="U64" s="52">
        <v>0</v>
      </c>
      <c r="V64" s="52">
        <v>0.1403268899999999</v>
      </c>
      <c r="W64" s="52">
        <v>0</v>
      </c>
      <c r="X64" s="52">
        <v>1.3456550000000001E-2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2">
        <v>0</v>
      </c>
      <c r="AF64" s="52">
        <f t="shared" si="20"/>
        <v>0</v>
      </c>
      <c r="AG64" s="52">
        <f t="shared" si="20"/>
        <v>0</v>
      </c>
      <c r="AH64" s="52">
        <f t="shared" si="20"/>
        <v>0</v>
      </c>
      <c r="AI64" s="52">
        <f t="shared" si="20"/>
        <v>0</v>
      </c>
      <c r="AJ64" s="52">
        <v>0</v>
      </c>
      <c r="AK64" s="42">
        <v>0</v>
      </c>
      <c r="AL64" s="42">
        <v>0</v>
      </c>
      <c r="AM64" s="42">
        <v>0</v>
      </c>
      <c r="AN64" s="42">
        <v>0</v>
      </c>
      <c r="AO64" s="52">
        <v>0</v>
      </c>
      <c r="AP64" s="42">
        <v>0</v>
      </c>
      <c r="AQ64" s="42">
        <v>0</v>
      </c>
      <c r="AR64" s="42">
        <v>0</v>
      </c>
      <c r="AS64" s="42">
        <v>0</v>
      </c>
      <c r="AT64" s="52">
        <v>0</v>
      </c>
      <c r="AU64" s="42">
        <v>0</v>
      </c>
      <c r="AV64" s="42">
        <v>0</v>
      </c>
      <c r="AW64" s="42">
        <v>0</v>
      </c>
      <c r="AX64" s="42">
        <v>0</v>
      </c>
      <c r="AY64" s="52">
        <v>0</v>
      </c>
      <c r="AZ64" s="42">
        <v>0</v>
      </c>
      <c r="BA64" s="42">
        <v>0</v>
      </c>
      <c r="BB64" s="42">
        <v>0</v>
      </c>
      <c r="BC64" s="42">
        <v>0</v>
      </c>
      <c r="BD64" s="14"/>
      <c r="BT64" s="46"/>
    </row>
    <row r="65" spans="1:72" s="44" customFormat="1" ht="81" customHeight="1" x14ac:dyDescent="0.3">
      <c r="A65" s="49" t="s">
        <v>126</v>
      </c>
      <c r="B65" s="50" t="s">
        <v>148</v>
      </c>
      <c r="C65" s="51" t="s">
        <v>149</v>
      </c>
      <c r="D65" s="52">
        <v>0.15378342</v>
      </c>
      <c r="E65" s="52">
        <v>0.15378342</v>
      </c>
      <c r="F65" s="52">
        <f t="shared" si="18"/>
        <v>0</v>
      </c>
      <c r="G65" s="52">
        <f t="shared" si="18"/>
        <v>0.1403268899999999</v>
      </c>
      <c r="H65" s="52">
        <f t="shared" si="18"/>
        <v>0</v>
      </c>
      <c r="I65" s="52">
        <f t="shared" si="18"/>
        <v>1.3456530000000001E-2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f t="shared" si="19"/>
        <v>0</v>
      </c>
      <c r="T65" s="52">
        <v>0.15378342</v>
      </c>
      <c r="U65" s="52">
        <v>0</v>
      </c>
      <c r="V65" s="52">
        <v>0.1403268899999999</v>
      </c>
      <c r="W65" s="52">
        <v>0</v>
      </c>
      <c r="X65" s="52">
        <v>1.3456530000000001E-2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f t="shared" si="20"/>
        <v>0</v>
      </c>
      <c r="AG65" s="52">
        <f t="shared" si="20"/>
        <v>0</v>
      </c>
      <c r="AH65" s="52">
        <f t="shared" si="20"/>
        <v>0</v>
      </c>
      <c r="AI65" s="52">
        <f t="shared" si="20"/>
        <v>0</v>
      </c>
      <c r="AJ65" s="52">
        <v>0</v>
      </c>
      <c r="AK65" s="42">
        <v>0</v>
      </c>
      <c r="AL65" s="42">
        <v>0</v>
      </c>
      <c r="AM65" s="42">
        <v>0</v>
      </c>
      <c r="AN65" s="42">
        <v>0</v>
      </c>
      <c r="AO65" s="52">
        <v>0</v>
      </c>
      <c r="AP65" s="42">
        <v>0</v>
      </c>
      <c r="AQ65" s="42">
        <v>0</v>
      </c>
      <c r="AR65" s="42">
        <v>0</v>
      </c>
      <c r="AS65" s="42">
        <v>0</v>
      </c>
      <c r="AT65" s="52">
        <v>0</v>
      </c>
      <c r="AU65" s="42">
        <v>0</v>
      </c>
      <c r="AV65" s="42">
        <v>0</v>
      </c>
      <c r="AW65" s="42">
        <v>0</v>
      </c>
      <c r="AX65" s="42">
        <v>0</v>
      </c>
      <c r="AY65" s="52">
        <v>0</v>
      </c>
      <c r="AZ65" s="42">
        <v>0</v>
      </c>
      <c r="BA65" s="42">
        <v>0</v>
      </c>
      <c r="BB65" s="42">
        <v>0</v>
      </c>
      <c r="BC65" s="42">
        <v>0</v>
      </c>
      <c r="BD65" s="14"/>
      <c r="BT65" s="46"/>
    </row>
    <row r="66" spans="1:72" s="44" customFormat="1" ht="81" customHeight="1" x14ac:dyDescent="0.3">
      <c r="A66" s="49" t="s">
        <v>126</v>
      </c>
      <c r="B66" s="50" t="s">
        <v>150</v>
      </c>
      <c r="C66" s="51" t="s">
        <v>151</v>
      </c>
      <c r="D66" s="52">
        <v>0.34951370999999998</v>
      </c>
      <c r="E66" s="52">
        <v>0.34951370999999998</v>
      </c>
      <c r="F66" s="52">
        <f t="shared" si="18"/>
        <v>0</v>
      </c>
      <c r="G66" s="52">
        <f t="shared" si="18"/>
        <v>0.33605653000000002</v>
      </c>
      <c r="H66" s="52">
        <f t="shared" si="18"/>
        <v>0</v>
      </c>
      <c r="I66" s="52">
        <f t="shared" si="18"/>
        <v>1.3457180000000001E-2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f t="shared" si="19"/>
        <v>0</v>
      </c>
      <c r="T66" s="52">
        <v>0.34951370999999998</v>
      </c>
      <c r="U66" s="52">
        <v>0</v>
      </c>
      <c r="V66" s="52">
        <v>0.33605653000000002</v>
      </c>
      <c r="W66" s="52">
        <v>0</v>
      </c>
      <c r="X66" s="52">
        <v>1.3457180000000001E-2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</v>
      </c>
      <c r="AE66" s="52">
        <v>0</v>
      </c>
      <c r="AF66" s="52">
        <f t="shared" si="20"/>
        <v>0</v>
      </c>
      <c r="AG66" s="52">
        <f t="shared" si="20"/>
        <v>0</v>
      </c>
      <c r="AH66" s="52">
        <f t="shared" si="20"/>
        <v>0</v>
      </c>
      <c r="AI66" s="52">
        <f t="shared" si="20"/>
        <v>0</v>
      </c>
      <c r="AJ66" s="52">
        <v>0</v>
      </c>
      <c r="AK66" s="42">
        <v>0</v>
      </c>
      <c r="AL66" s="42">
        <v>0</v>
      </c>
      <c r="AM66" s="42">
        <v>0</v>
      </c>
      <c r="AN66" s="42">
        <v>0</v>
      </c>
      <c r="AO66" s="52">
        <v>0</v>
      </c>
      <c r="AP66" s="42">
        <v>0</v>
      </c>
      <c r="AQ66" s="42">
        <v>0</v>
      </c>
      <c r="AR66" s="42">
        <v>0</v>
      </c>
      <c r="AS66" s="42">
        <v>0</v>
      </c>
      <c r="AT66" s="52">
        <v>0</v>
      </c>
      <c r="AU66" s="42">
        <v>0</v>
      </c>
      <c r="AV66" s="42">
        <v>0</v>
      </c>
      <c r="AW66" s="42">
        <v>0</v>
      </c>
      <c r="AX66" s="42">
        <v>0</v>
      </c>
      <c r="AY66" s="52">
        <v>0</v>
      </c>
      <c r="AZ66" s="42">
        <v>0</v>
      </c>
      <c r="BA66" s="42">
        <v>0</v>
      </c>
      <c r="BB66" s="42">
        <v>0</v>
      </c>
      <c r="BC66" s="42">
        <v>0</v>
      </c>
      <c r="BD66" s="14"/>
      <c r="BT66" s="46"/>
    </row>
    <row r="67" spans="1:72" s="44" customFormat="1" ht="81" customHeight="1" x14ac:dyDescent="0.3">
      <c r="A67" s="49" t="s">
        <v>126</v>
      </c>
      <c r="B67" s="50" t="s">
        <v>152</v>
      </c>
      <c r="C67" s="51" t="s">
        <v>153</v>
      </c>
      <c r="D67" s="52">
        <v>0.34951370999999998</v>
      </c>
      <c r="E67" s="52">
        <v>0.34951370999999998</v>
      </c>
      <c r="F67" s="52">
        <f t="shared" si="18"/>
        <v>0</v>
      </c>
      <c r="G67" s="52">
        <f t="shared" si="18"/>
        <v>0.33605653000000002</v>
      </c>
      <c r="H67" s="52">
        <f t="shared" si="18"/>
        <v>0</v>
      </c>
      <c r="I67" s="52">
        <f t="shared" si="18"/>
        <v>1.3457180000000001E-2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f t="shared" si="19"/>
        <v>0</v>
      </c>
      <c r="T67" s="52">
        <v>0.34951370999999998</v>
      </c>
      <c r="U67" s="52">
        <v>0</v>
      </c>
      <c r="V67" s="52">
        <v>0.33605653000000002</v>
      </c>
      <c r="W67" s="52">
        <v>0</v>
      </c>
      <c r="X67" s="52">
        <v>1.3457180000000001E-2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f t="shared" si="20"/>
        <v>0</v>
      </c>
      <c r="AG67" s="52">
        <f t="shared" si="20"/>
        <v>0</v>
      </c>
      <c r="AH67" s="52">
        <f t="shared" si="20"/>
        <v>0</v>
      </c>
      <c r="AI67" s="52">
        <f t="shared" si="20"/>
        <v>0</v>
      </c>
      <c r="AJ67" s="52">
        <v>0</v>
      </c>
      <c r="AK67" s="42">
        <v>0</v>
      </c>
      <c r="AL67" s="42">
        <v>0</v>
      </c>
      <c r="AM67" s="42">
        <v>0</v>
      </c>
      <c r="AN67" s="42">
        <v>0</v>
      </c>
      <c r="AO67" s="52">
        <v>0</v>
      </c>
      <c r="AP67" s="42">
        <v>0</v>
      </c>
      <c r="AQ67" s="42">
        <v>0</v>
      </c>
      <c r="AR67" s="42">
        <v>0</v>
      </c>
      <c r="AS67" s="42">
        <v>0</v>
      </c>
      <c r="AT67" s="52">
        <v>0</v>
      </c>
      <c r="AU67" s="42">
        <v>0</v>
      </c>
      <c r="AV67" s="42">
        <v>0</v>
      </c>
      <c r="AW67" s="42">
        <v>0</v>
      </c>
      <c r="AX67" s="42">
        <v>0</v>
      </c>
      <c r="AY67" s="52">
        <v>0</v>
      </c>
      <c r="AZ67" s="42">
        <v>0</v>
      </c>
      <c r="BA67" s="42">
        <v>0</v>
      </c>
      <c r="BB67" s="42">
        <v>0</v>
      </c>
      <c r="BC67" s="42">
        <v>0</v>
      </c>
      <c r="BD67" s="14"/>
      <c r="BT67" s="46"/>
    </row>
    <row r="68" spans="1:72" s="44" customFormat="1" ht="81" customHeight="1" x14ac:dyDescent="0.3">
      <c r="A68" s="49" t="s">
        <v>126</v>
      </c>
      <c r="B68" s="50" t="s">
        <v>154</v>
      </c>
      <c r="C68" s="51" t="s">
        <v>155</v>
      </c>
      <c r="D68" s="52">
        <v>0.15378342</v>
      </c>
      <c r="E68" s="52">
        <v>0.15378342</v>
      </c>
      <c r="F68" s="52">
        <f t="shared" si="18"/>
        <v>0</v>
      </c>
      <c r="G68" s="52">
        <f t="shared" si="18"/>
        <v>0.1403268899999999</v>
      </c>
      <c r="H68" s="52">
        <f t="shared" si="18"/>
        <v>0</v>
      </c>
      <c r="I68" s="52">
        <f t="shared" si="18"/>
        <v>1.3456530000000001E-2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f t="shared" si="19"/>
        <v>0</v>
      </c>
      <c r="T68" s="52">
        <v>0.15378342</v>
      </c>
      <c r="U68" s="52">
        <v>0</v>
      </c>
      <c r="V68" s="52">
        <v>0.1403268899999999</v>
      </c>
      <c r="W68" s="52">
        <v>0</v>
      </c>
      <c r="X68" s="52">
        <v>1.3456530000000001E-2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f t="shared" si="20"/>
        <v>0</v>
      </c>
      <c r="AG68" s="52">
        <f t="shared" si="20"/>
        <v>0</v>
      </c>
      <c r="AH68" s="52">
        <f t="shared" si="20"/>
        <v>0</v>
      </c>
      <c r="AI68" s="52">
        <f t="shared" si="20"/>
        <v>0</v>
      </c>
      <c r="AJ68" s="52">
        <v>0</v>
      </c>
      <c r="AK68" s="42">
        <v>0</v>
      </c>
      <c r="AL68" s="42">
        <v>0</v>
      </c>
      <c r="AM68" s="42">
        <v>0</v>
      </c>
      <c r="AN68" s="42">
        <v>0</v>
      </c>
      <c r="AO68" s="52">
        <v>0</v>
      </c>
      <c r="AP68" s="42">
        <v>0</v>
      </c>
      <c r="AQ68" s="42">
        <v>0</v>
      </c>
      <c r="AR68" s="42">
        <v>0</v>
      </c>
      <c r="AS68" s="42">
        <v>0</v>
      </c>
      <c r="AT68" s="52">
        <v>0</v>
      </c>
      <c r="AU68" s="42">
        <v>0</v>
      </c>
      <c r="AV68" s="42">
        <v>0</v>
      </c>
      <c r="AW68" s="42">
        <v>0</v>
      </c>
      <c r="AX68" s="42">
        <v>0</v>
      </c>
      <c r="AY68" s="52">
        <v>0</v>
      </c>
      <c r="AZ68" s="42">
        <v>0</v>
      </c>
      <c r="BA68" s="42">
        <v>0</v>
      </c>
      <c r="BB68" s="42">
        <v>0</v>
      </c>
      <c r="BC68" s="42">
        <v>0</v>
      </c>
      <c r="BD68" s="14"/>
      <c r="BT68" s="46"/>
    </row>
    <row r="69" spans="1:72" s="44" customFormat="1" ht="81" customHeight="1" x14ac:dyDescent="0.3">
      <c r="A69" s="49" t="s">
        <v>126</v>
      </c>
      <c r="B69" s="50" t="s">
        <v>156</v>
      </c>
      <c r="C69" s="51" t="s">
        <v>157</v>
      </c>
      <c r="D69" s="52">
        <v>93.909740540000001</v>
      </c>
      <c r="E69" s="52">
        <v>121.57628968</v>
      </c>
      <c r="F69" s="52">
        <f t="shared" si="18"/>
        <v>0</v>
      </c>
      <c r="G69" s="52">
        <f t="shared" si="18"/>
        <v>40.219561380000002</v>
      </c>
      <c r="H69" s="52">
        <f t="shared" si="18"/>
        <v>81.3567283</v>
      </c>
      <c r="I69" s="52">
        <f t="shared" si="18"/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f t="shared" si="19"/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121.57628968</v>
      </c>
      <c r="Z69" s="52">
        <v>0</v>
      </c>
      <c r="AA69" s="52">
        <v>40.219561380000002</v>
      </c>
      <c r="AB69" s="52">
        <v>81.3567283</v>
      </c>
      <c r="AC69" s="52">
        <v>0</v>
      </c>
      <c r="AD69" s="52">
        <v>0</v>
      </c>
      <c r="AE69" s="52">
        <v>0</v>
      </c>
      <c r="AF69" s="52">
        <f t="shared" si="20"/>
        <v>0</v>
      </c>
      <c r="AG69" s="52">
        <f t="shared" si="20"/>
        <v>0</v>
      </c>
      <c r="AH69" s="52">
        <f t="shared" si="20"/>
        <v>0</v>
      </c>
      <c r="AI69" s="52">
        <f t="shared" si="20"/>
        <v>0</v>
      </c>
      <c r="AJ69" s="52">
        <v>0</v>
      </c>
      <c r="AK69" s="42">
        <v>0</v>
      </c>
      <c r="AL69" s="42">
        <v>0</v>
      </c>
      <c r="AM69" s="42">
        <v>0</v>
      </c>
      <c r="AN69" s="42">
        <v>0</v>
      </c>
      <c r="AO69" s="52">
        <v>0</v>
      </c>
      <c r="AP69" s="42">
        <v>0</v>
      </c>
      <c r="AQ69" s="42">
        <v>0</v>
      </c>
      <c r="AR69" s="42">
        <v>0</v>
      </c>
      <c r="AS69" s="42">
        <v>0</v>
      </c>
      <c r="AT69" s="52">
        <v>0</v>
      </c>
      <c r="AU69" s="42">
        <v>0</v>
      </c>
      <c r="AV69" s="42">
        <v>0</v>
      </c>
      <c r="AW69" s="42">
        <v>0</v>
      </c>
      <c r="AX69" s="42">
        <v>0</v>
      </c>
      <c r="AY69" s="52">
        <v>0</v>
      </c>
      <c r="AZ69" s="42">
        <v>0</v>
      </c>
      <c r="BA69" s="42">
        <v>0</v>
      </c>
      <c r="BB69" s="42">
        <v>0</v>
      </c>
      <c r="BC69" s="42">
        <v>0</v>
      </c>
      <c r="BD69" s="14"/>
      <c r="BT69" s="46"/>
    </row>
    <row r="70" spans="1:72" s="44" customFormat="1" ht="81" customHeight="1" x14ac:dyDescent="0.3">
      <c r="A70" s="49" t="s">
        <v>126</v>
      </c>
      <c r="B70" s="50" t="s">
        <v>158</v>
      </c>
      <c r="C70" s="51" t="s">
        <v>159</v>
      </c>
      <c r="D70" s="52">
        <v>18.615856403999999</v>
      </c>
      <c r="E70" s="52">
        <v>17.685063580000001</v>
      </c>
      <c r="F70" s="52">
        <f t="shared" si="18"/>
        <v>2.6670402599999998</v>
      </c>
      <c r="G70" s="52">
        <f t="shared" si="18"/>
        <v>15.018023320000001</v>
      </c>
      <c r="H70" s="52">
        <f t="shared" si="18"/>
        <v>0</v>
      </c>
      <c r="I70" s="52">
        <f t="shared" si="18"/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f t="shared" si="19"/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17.685063580000001</v>
      </c>
      <c r="Z70" s="52">
        <v>2.6670402599999998</v>
      </c>
      <c r="AA70" s="52">
        <f>Y70-Z70</f>
        <v>15.018023320000001</v>
      </c>
      <c r="AB70" s="52">
        <v>0</v>
      </c>
      <c r="AC70" s="52">
        <v>0</v>
      </c>
      <c r="AD70" s="52">
        <v>15.513213670000001</v>
      </c>
      <c r="AE70" s="52">
        <v>15.513213670000001</v>
      </c>
      <c r="AF70" s="52">
        <f t="shared" si="20"/>
        <v>2.3395090000000001</v>
      </c>
      <c r="AG70" s="52">
        <f t="shared" si="20"/>
        <v>13.173704669999999</v>
      </c>
      <c r="AH70" s="52">
        <f t="shared" si="20"/>
        <v>0</v>
      </c>
      <c r="AI70" s="52">
        <f t="shared" si="20"/>
        <v>0</v>
      </c>
      <c r="AJ70" s="52">
        <v>0</v>
      </c>
      <c r="AK70" s="42">
        <v>0</v>
      </c>
      <c r="AL70" s="42">
        <v>0</v>
      </c>
      <c r="AM70" s="42">
        <v>0</v>
      </c>
      <c r="AN70" s="42">
        <v>0</v>
      </c>
      <c r="AO70" s="52">
        <v>0</v>
      </c>
      <c r="AP70" s="42">
        <v>0</v>
      </c>
      <c r="AQ70" s="42">
        <v>0</v>
      </c>
      <c r="AR70" s="42">
        <v>0</v>
      </c>
      <c r="AS70" s="42">
        <v>0</v>
      </c>
      <c r="AT70" s="52">
        <v>15.513213670000001</v>
      </c>
      <c r="AU70" s="42">
        <v>2.3395090000000001</v>
      </c>
      <c r="AV70" s="42">
        <v>13.173704669999999</v>
      </c>
      <c r="AW70" s="42">
        <v>0</v>
      </c>
      <c r="AX70" s="42">
        <v>0</v>
      </c>
      <c r="AY70" s="52">
        <v>0</v>
      </c>
      <c r="AZ70" s="42">
        <v>0</v>
      </c>
      <c r="BA70" s="42">
        <v>0</v>
      </c>
      <c r="BB70" s="42">
        <v>0</v>
      </c>
      <c r="BC70" s="42">
        <v>0</v>
      </c>
      <c r="BD70" s="14"/>
      <c r="BT70" s="46"/>
    </row>
    <row r="71" spans="1:72" s="44" customFormat="1" ht="81" customHeight="1" x14ac:dyDescent="0.3">
      <c r="A71" s="49" t="s">
        <v>126</v>
      </c>
      <c r="B71" s="50" t="s">
        <v>160</v>
      </c>
      <c r="C71" s="51" t="s">
        <v>161</v>
      </c>
      <c r="D71" s="52">
        <v>1.4422631880000001</v>
      </c>
      <c r="E71" s="52">
        <v>0</v>
      </c>
      <c r="F71" s="52">
        <f t="shared" ref="F71:I74" si="21">K71+P71+U71+Z71</f>
        <v>0</v>
      </c>
      <c r="G71" s="52">
        <f t="shared" si="21"/>
        <v>0</v>
      </c>
      <c r="H71" s="52">
        <f t="shared" si="21"/>
        <v>0</v>
      </c>
      <c r="I71" s="52">
        <f t="shared" si="21"/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f t="shared" si="19"/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1.2018859900000001</v>
      </c>
      <c r="AE71" s="52">
        <v>1.2018859900000001</v>
      </c>
      <c r="AF71" s="52">
        <f t="shared" ref="AF71:AI74" si="22">AK71+AP71+AU71+AZ71</f>
        <v>7.9807379999999997E-2</v>
      </c>
      <c r="AG71" s="52">
        <f t="shared" si="22"/>
        <v>1.08314211</v>
      </c>
      <c r="AH71" s="52">
        <f t="shared" si="22"/>
        <v>0</v>
      </c>
      <c r="AI71" s="52">
        <f t="shared" si="22"/>
        <v>3.8936499999999999E-2</v>
      </c>
      <c r="AJ71" s="52">
        <v>0</v>
      </c>
      <c r="AK71" s="42">
        <v>0</v>
      </c>
      <c r="AL71" s="42">
        <v>0</v>
      </c>
      <c r="AM71" s="42">
        <v>0</v>
      </c>
      <c r="AN71" s="42">
        <v>0</v>
      </c>
      <c r="AO71" s="52">
        <v>1.2018859900000001</v>
      </c>
      <c r="AP71" s="42">
        <v>7.9807379999999997E-2</v>
      </c>
      <c r="AQ71" s="42">
        <v>1.08314211</v>
      </c>
      <c r="AR71" s="42">
        <v>0</v>
      </c>
      <c r="AS71" s="42">
        <v>3.8936499999999999E-2</v>
      </c>
      <c r="AT71" s="52">
        <v>0</v>
      </c>
      <c r="AU71" s="42">
        <v>0</v>
      </c>
      <c r="AV71" s="42">
        <v>0</v>
      </c>
      <c r="AW71" s="42">
        <v>0</v>
      </c>
      <c r="AX71" s="42">
        <v>0</v>
      </c>
      <c r="AY71" s="52">
        <v>0</v>
      </c>
      <c r="AZ71" s="42">
        <v>0</v>
      </c>
      <c r="BA71" s="42">
        <v>0</v>
      </c>
      <c r="BB71" s="42">
        <v>0</v>
      </c>
      <c r="BC71" s="42">
        <v>0</v>
      </c>
      <c r="BD71" s="14"/>
      <c r="BT71" s="46"/>
    </row>
    <row r="72" spans="1:72" s="44" customFormat="1" ht="81" customHeight="1" x14ac:dyDescent="0.3">
      <c r="A72" s="49" t="s">
        <v>126</v>
      </c>
      <c r="B72" s="50" t="s">
        <v>162</v>
      </c>
      <c r="C72" s="51" t="s">
        <v>163</v>
      </c>
      <c r="D72" s="52" t="s">
        <v>164</v>
      </c>
      <c r="E72" s="52">
        <v>3.3110730000000005E-2</v>
      </c>
      <c r="F72" s="52">
        <f t="shared" si="21"/>
        <v>0</v>
      </c>
      <c r="G72" s="52">
        <f t="shared" si="21"/>
        <v>0</v>
      </c>
      <c r="H72" s="52">
        <f t="shared" si="21"/>
        <v>0</v>
      </c>
      <c r="I72" s="52">
        <f t="shared" si="21"/>
        <v>3.3110730000000005E-2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f t="shared" si="19"/>
        <v>0</v>
      </c>
      <c r="T72" s="52">
        <v>3.3110730000000005E-2</v>
      </c>
      <c r="U72" s="52">
        <v>0</v>
      </c>
      <c r="V72" s="52">
        <v>0</v>
      </c>
      <c r="W72" s="52">
        <v>0</v>
      </c>
      <c r="X72" s="52">
        <f>T72</f>
        <v>3.3110730000000005E-2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 t="s">
        <v>164</v>
      </c>
      <c r="AE72" s="52">
        <v>8.6927089999999999E-2</v>
      </c>
      <c r="AF72" s="52">
        <f t="shared" si="22"/>
        <v>0</v>
      </c>
      <c r="AG72" s="52">
        <f t="shared" si="22"/>
        <v>3.3110729999999998E-2</v>
      </c>
      <c r="AH72" s="52">
        <f t="shared" si="22"/>
        <v>5.3816360000000001E-2</v>
      </c>
      <c r="AI72" s="52">
        <f t="shared" si="22"/>
        <v>0</v>
      </c>
      <c r="AJ72" s="52">
        <v>0</v>
      </c>
      <c r="AK72" s="42">
        <v>0</v>
      </c>
      <c r="AL72" s="42">
        <v>0</v>
      </c>
      <c r="AM72" s="42">
        <v>0</v>
      </c>
      <c r="AN72" s="42">
        <v>0</v>
      </c>
      <c r="AO72" s="52">
        <v>0</v>
      </c>
      <c r="AP72" s="42">
        <v>0</v>
      </c>
      <c r="AQ72" s="42">
        <v>0</v>
      </c>
      <c r="AR72" s="42">
        <v>0</v>
      </c>
      <c r="AS72" s="42">
        <v>0</v>
      </c>
      <c r="AT72" s="52">
        <v>8.6927089999999999E-2</v>
      </c>
      <c r="AU72" s="42">
        <v>0</v>
      </c>
      <c r="AV72" s="42">
        <v>3.3110729999999998E-2</v>
      </c>
      <c r="AW72" s="42">
        <v>5.3816360000000001E-2</v>
      </c>
      <c r="AX72" s="42">
        <v>0</v>
      </c>
      <c r="AY72" s="52">
        <v>0</v>
      </c>
      <c r="AZ72" s="42">
        <v>0</v>
      </c>
      <c r="BA72" s="42">
        <v>0</v>
      </c>
      <c r="BB72" s="42">
        <v>0</v>
      </c>
      <c r="BC72" s="42">
        <v>0</v>
      </c>
      <c r="BD72" s="14"/>
      <c r="BT72" s="46"/>
    </row>
    <row r="73" spans="1:72" s="44" customFormat="1" ht="81" customHeight="1" x14ac:dyDescent="0.3">
      <c r="A73" s="49" t="s">
        <v>126</v>
      </c>
      <c r="B73" s="50" t="s">
        <v>165</v>
      </c>
      <c r="C73" s="51" t="s">
        <v>166</v>
      </c>
      <c r="D73" s="52" t="s">
        <v>164</v>
      </c>
      <c r="E73" s="52">
        <v>3.3110730000000005E-2</v>
      </c>
      <c r="F73" s="52">
        <f t="shared" si="21"/>
        <v>0</v>
      </c>
      <c r="G73" s="52">
        <f t="shared" si="21"/>
        <v>0</v>
      </c>
      <c r="H73" s="52">
        <f t="shared" si="21"/>
        <v>0</v>
      </c>
      <c r="I73" s="52">
        <f t="shared" si="21"/>
        <v>3.3110730000000005E-2</v>
      </c>
      <c r="J73" s="52">
        <v>0</v>
      </c>
      <c r="K73" s="52">
        <v>0</v>
      </c>
      <c r="L73" s="52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f t="shared" si="19"/>
        <v>0</v>
      </c>
      <c r="T73" s="52">
        <v>3.3110730000000005E-2</v>
      </c>
      <c r="U73" s="52">
        <v>0</v>
      </c>
      <c r="V73" s="52">
        <v>0</v>
      </c>
      <c r="W73" s="52">
        <v>0</v>
      </c>
      <c r="X73" s="52">
        <f>T73</f>
        <v>3.3110730000000005E-2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 t="s">
        <v>164</v>
      </c>
      <c r="AE73" s="52">
        <v>8.6927089999999999E-2</v>
      </c>
      <c r="AF73" s="52">
        <f t="shared" si="22"/>
        <v>0</v>
      </c>
      <c r="AG73" s="52">
        <f t="shared" si="22"/>
        <v>3.3110729999999998E-2</v>
      </c>
      <c r="AH73" s="52">
        <f t="shared" si="22"/>
        <v>5.3816360000000001E-2</v>
      </c>
      <c r="AI73" s="52">
        <f t="shared" si="22"/>
        <v>0</v>
      </c>
      <c r="AJ73" s="52">
        <v>0</v>
      </c>
      <c r="AK73" s="42">
        <v>0</v>
      </c>
      <c r="AL73" s="42">
        <v>0</v>
      </c>
      <c r="AM73" s="42">
        <v>0</v>
      </c>
      <c r="AN73" s="42">
        <v>0</v>
      </c>
      <c r="AO73" s="52">
        <v>0</v>
      </c>
      <c r="AP73" s="42">
        <v>0</v>
      </c>
      <c r="AQ73" s="42">
        <v>0</v>
      </c>
      <c r="AR73" s="42">
        <v>0</v>
      </c>
      <c r="AS73" s="42">
        <v>0</v>
      </c>
      <c r="AT73" s="52">
        <v>8.6927089999999999E-2</v>
      </c>
      <c r="AU73" s="42">
        <v>0</v>
      </c>
      <c r="AV73" s="42">
        <v>3.3110729999999998E-2</v>
      </c>
      <c r="AW73" s="42">
        <v>5.3816360000000001E-2</v>
      </c>
      <c r="AX73" s="42">
        <v>0</v>
      </c>
      <c r="AY73" s="52">
        <v>0</v>
      </c>
      <c r="AZ73" s="42">
        <v>0</v>
      </c>
      <c r="BA73" s="42">
        <v>0</v>
      </c>
      <c r="BB73" s="42">
        <v>0</v>
      </c>
      <c r="BC73" s="42">
        <v>0</v>
      </c>
      <c r="BD73" s="14"/>
      <c r="BT73" s="46"/>
    </row>
    <row r="74" spans="1:72" s="44" customFormat="1" ht="81" customHeight="1" x14ac:dyDescent="0.3">
      <c r="A74" s="49" t="s">
        <v>126</v>
      </c>
      <c r="B74" s="50" t="s">
        <v>167</v>
      </c>
      <c r="C74" s="51" t="s">
        <v>168</v>
      </c>
      <c r="D74" s="52">
        <v>2.6804050512377038</v>
      </c>
      <c r="E74" s="52">
        <v>0</v>
      </c>
      <c r="F74" s="52">
        <f t="shared" si="21"/>
        <v>0</v>
      </c>
      <c r="G74" s="52">
        <f t="shared" si="21"/>
        <v>0</v>
      </c>
      <c r="H74" s="52">
        <f t="shared" si="21"/>
        <v>0</v>
      </c>
      <c r="I74" s="52">
        <f t="shared" si="21"/>
        <v>0</v>
      </c>
      <c r="J74" s="52">
        <v>0</v>
      </c>
      <c r="K74" s="52">
        <v>0</v>
      </c>
      <c r="L74" s="52">
        <v>0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f t="shared" si="19"/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2.2336708760314199</v>
      </c>
      <c r="AE74" s="52">
        <v>3.9070000000000001E-2</v>
      </c>
      <c r="AF74" s="52">
        <f t="shared" si="22"/>
        <v>3.9070000000000001E-2</v>
      </c>
      <c r="AG74" s="52">
        <f t="shared" si="22"/>
        <v>0</v>
      </c>
      <c r="AH74" s="52">
        <f t="shared" si="22"/>
        <v>0</v>
      </c>
      <c r="AI74" s="52">
        <f t="shared" si="22"/>
        <v>0</v>
      </c>
      <c r="AJ74" s="52">
        <v>0</v>
      </c>
      <c r="AK74" s="42">
        <v>0</v>
      </c>
      <c r="AL74" s="42">
        <v>0</v>
      </c>
      <c r="AM74" s="42">
        <v>0</v>
      </c>
      <c r="AN74" s="42">
        <v>0</v>
      </c>
      <c r="AO74" s="52">
        <v>0</v>
      </c>
      <c r="AP74" s="42">
        <v>0</v>
      </c>
      <c r="AQ74" s="42">
        <v>0</v>
      </c>
      <c r="AR74" s="42">
        <v>0</v>
      </c>
      <c r="AS74" s="42">
        <v>0</v>
      </c>
      <c r="AT74" s="52">
        <v>0</v>
      </c>
      <c r="AU74" s="42">
        <v>0</v>
      </c>
      <c r="AV74" s="42">
        <v>0</v>
      </c>
      <c r="AW74" s="42">
        <v>0</v>
      </c>
      <c r="AX74" s="42">
        <v>0</v>
      </c>
      <c r="AY74" s="52">
        <v>3.9070000000000001E-2</v>
      </c>
      <c r="AZ74" s="42">
        <f>AY74</f>
        <v>3.9070000000000001E-2</v>
      </c>
      <c r="BA74" s="42">
        <v>0</v>
      </c>
      <c r="BB74" s="42">
        <v>0</v>
      </c>
      <c r="BC74" s="42">
        <v>0</v>
      </c>
      <c r="BD74" s="14"/>
      <c r="BT74" s="46"/>
    </row>
    <row r="75" spans="1:72" s="44" customFormat="1" ht="26.25" customHeight="1" x14ac:dyDescent="0.3">
      <c r="A75" s="47" t="s">
        <v>169</v>
      </c>
      <c r="B75" s="48" t="s">
        <v>170</v>
      </c>
      <c r="C75" s="47" t="s">
        <v>74</v>
      </c>
      <c r="D75" s="52">
        <f t="shared" ref="D75:BC75" si="23">D76+D77</f>
        <v>0</v>
      </c>
      <c r="E75" s="52">
        <f t="shared" si="23"/>
        <v>0</v>
      </c>
      <c r="F75" s="52">
        <f t="shared" si="23"/>
        <v>0</v>
      </c>
      <c r="G75" s="52">
        <f t="shared" si="23"/>
        <v>0</v>
      </c>
      <c r="H75" s="52">
        <f t="shared" si="23"/>
        <v>0</v>
      </c>
      <c r="I75" s="52">
        <f t="shared" si="23"/>
        <v>0</v>
      </c>
      <c r="J75" s="52">
        <f t="shared" si="23"/>
        <v>0</v>
      </c>
      <c r="K75" s="52">
        <f t="shared" si="23"/>
        <v>0</v>
      </c>
      <c r="L75" s="52">
        <f t="shared" si="23"/>
        <v>0</v>
      </c>
      <c r="M75" s="52">
        <f t="shared" si="23"/>
        <v>0</v>
      </c>
      <c r="N75" s="52">
        <f t="shared" si="23"/>
        <v>0</v>
      </c>
      <c r="O75" s="52">
        <f t="shared" si="23"/>
        <v>0</v>
      </c>
      <c r="P75" s="52">
        <f t="shared" si="23"/>
        <v>0</v>
      </c>
      <c r="Q75" s="52">
        <f t="shared" si="23"/>
        <v>0</v>
      </c>
      <c r="R75" s="52">
        <f t="shared" si="23"/>
        <v>0</v>
      </c>
      <c r="S75" s="52">
        <f t="shared" si="23"/>
        <v>0</v>
      </c>
      <c r="T75" s="52">
        <f t="shared" si="23"/>
        <v>0</v>
      </c>
      <c r="U75" s="52">
        <f t="shared" si="23"/>
        <v>0</v>
      </c>
      <c r="V75" s="52">
        <f t="shared" si="23"/>
        <v>0</v>
      </c>
      <c r="W75" s="52">
        <f t="shared" si="23"/>
        <v>0</v>
      </c>
      <c r="X75" s="52">
        <f t="shared" si="23"/>
        <v>0</v>
      </c>
      <c r="Y75" s="52">
        <f t="shared" si="23"/>
        <v>0</v>
      </c>
      <c r="Z75" s="52">
        <f t="shared" si="23"/>
        <v>0</v>
      </c>
      <c r="AA75" s="52">
        <f t="shared" si="23"/>
        <v>0</v>
      </c>
      <c r="AB75" s="52">
        <f t="shared" si="23"/>
        <v>0</v>
      </c>
      <c r="AC75" s="52">
        <f t="shared" si="23"/>
        <v>0</v>
      </c>
      <c r="AD75" s="52">
        <f t="shared" si="23"/>
        <v>0</v>
      </c>
      <c r="AE75" s="52">
        <f t="shared" si="23"/>
        <v>0</v>
      </c>
      <c r="AF75" s="52">
        <f t="shared" si="23"/>
        <v>0</v>
      </c>
      <c r="AG75" s="52">
        <f t="shared" si="23"/>
        <v>0</v>
      </c>
      <c r="AH75" s="52">
        <f t="shared" si="23"/>
        <v>0</v>
      </c>
      <c r="AI75" s="52">
        <f t="shared" si="23"/>
        <v>0</v>
      </c>
      <c r="AJ75" s="52">
        <f t="shared" si="23"/>
        <v>0</v>
      </c>
      <c r="AK75" s="52">
        <f t="shared" si="23"/>
        <v>0</v>
      </c>
      <c r="AL75" s="52">
        <f t="shared" si="23"/>
        <v>0</v>
      </c>
      <c r="AM75" s="52">
        <f t="shared" si="23"/>
        <v>0</v>
      </c>
      <c r="AN75" s="52">
        <f t="shared" si="23"/>
        <v>0</v>
      </c>
      <c r="AO75" s="52">
        <f t="shared" si="23"/>
        <v>0</v>
      </c>
      <c r="AP75" s="52">
        <f t="shared" si="23"/>
        <v>0</v>
      </c>
      <c r="AQ75" s="52">
        <f t="shared" si="23"/>
        <v>0</v>
      </c>
      <c r="AR75" s="52">
        <f t="shared" si="23"/>
        <v>0</v>
      </c>
      <c r="AS75" s="52">
        <f t="shared" si="23"/>
        <v>0</v>
      </c>
      <c r="AT75" s="52">
        <f t="shared" si="23"/>
        <v>0</v>
      </c>
      <c r="AU75" s="52">
        <f t="shared" si="23"/>
        <v>0</v>
      </c>
      <c r="AV75" s="52">
        <f t="shared" si="23"/>
        <v>0</v>
      </c>
      <c r="AW75" s="52">
        <f t="shared" si="23"/>
        <v>0</v>
      </c>
      <c r="AX75" s="52">
        <f t="shared" si="23"/>
        <v>0</v>
      </c>
      <c r="AY75" s="52">
        <f t="shared" si="23"/>
        <v>0</v>
      </c>
      <c r="AZ75" s="52">
        <f t="shared" si="23"/>
        <v>0</v>
      </c>
      <c r="BA75" s="52">
        <f t="shared" si="23"/>
        <v>0</v>
      </c>
      <c r="BB75" s="52">
        <f t="shared" si="23"/>
        <v>0</v>
      </c>
      <c r="BC75" s="52">
        <f t="shared" si="23"/>
        <v>0</v>
      </c>
      <c r="BD75" s="14"/>
      <c r="BT75" s="46"/>
    </row>
    <row r="76" spans="1:72" s="44" customFormat="1" ht="26.25" customHeight="1" x14ac:dyDescent="0.3">
      <c r="A76" s="47" t="s">
        <v>171</v>
      </c>
      <c r="B76" s="48" t="s">
        <v>172</v>
      </c>
      <c r="C76" s="47" t="s">
        <v>74</v>
      </c>
      <c r="D76" s="52">
        <v>0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2">
        <v>0</v>
      </c>
      <c r="AR76" s="52">
        <v>0</v>
      </c>
      <c r="AS76" s="52"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52">
        <v>0</v>
      </c>
      <c r="BC76" s="52">
        <v>0</v>
      </c>
      <c r="BD76" s="14"/>
      <c r="BT76" s="46"/>
    </row>
    <row r="77" spans="1:72" s="44" customFormat="1" ht="26.25" customHeight="1" x14ac:dyDescent="0.3">
      <c r="A77" s="47" t="s">
        <v>173</v>
      </c>
      <c r="B77" s="48" t="s">
        <v>174</v>
      </c>
      <c r="C77" s="47" t="s">
        <v>74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52">
        <v>0</v>
      </c>
      <c r="BC77" s="52">
        <v>0</v>
      </c>
      <c r="BD77" s="14"/>
      <c r="BT77" s="46"/>
    </row>
    <row r="78" spans="1:72" s="44" customFormat="1" ht="26.25" customHeight="1" x14ac:dyDescent="0.3">
      <c r="A78" s="47" t="s">
        <v>175</v>
      </c>
      <c r="B78" s="48" t="s">
        <v>176</v>
      </c>
      <c r="C78" s="47" t="s">
        <v>74</v>
      </c>
      <c r="D78" s="52">
        <f t="shared" ref="D78:BC78" si="24">D79+D83</f>
        <v>0</v>
      </c>
      <c r="E78" s="52">
        <f t="shared" si="24"/>
        <v>0</v>
      </c>
      <c r="F78" s="52">
        <f t="shared" si="24"/>
        <v>0</v>
      </c>
      <c r="G78" s="52">
        <f t="shared" si="24"/>
        <v>0</v>
      </c>
      <c r="H78" s="52">
        <f t="shared" si="24"/>
        <v>0</v>
      </c>
      <c r="I78" s="52">
        <f t="shared" si="24"/>
        <v>0</v>
      </c>
      <c r="J78" s="52">
        <f t="shared" si="24"/>
        <v>0</v>
      </c>
      <c r="K78" s="52">
        <f t="shared" si="24"/>
        <v>0</v>
      </c>
      <c r="L78" s="52">
        <f t="shared" si="24"/>
        <v>0</v>
      </c>
      <c r="M78" s="52">
        <f t="shared" si="24"/>
        <v>0</v>
      </c>
      <c r="N78" s="52">
        <f t="shared" si="24"/>
        <v>0</v>
      </c>
      <c r="O78" s="52">
        <f t="shared" si="24"/>
        <v>0</v>
      </c>
      <c r="P78" s="52">
        <f t="shared" si="24"/>
        <v>0</v>
      </c>
      <c r="Q78" s="52">
        <f t="shared" si="24"/>
        <v>0</v>
      </c>
      <c r="R78" s="52">
        <f t="shared" si="24"/>
        <v>0</v>
      </c>
      <c r="S78" s="52">
        <f t="shared" si="24"/>
        <v>0</v>
      </c>
      <c r="T78" s="52">
        <f t="shared" si="24"/>
        <v>0</v>
      </c>
      <c r="U78" s="52">
        <f t="shared" si="24"/>
        <v>0</v>
      </c>
      <c r="V78" s="52">
        <f t="shared" si="24"/>
        <v>0</v>
      </c>
      <c r="W78" s="52">
        <f t="shared" si="24"/>
        <v>0</v>
      </c>
      <c r="X78" s="52">
        <f t="shared" si="24"/>
        <v>0</v>
      </c>
      <c r="Y78" s="52">
        <f t="shared" si="24"/>
        <v>0</v>
      </c>
      <c r="Z78" s="52">
        <f t="shared" si="24"/>
        <v>0</v>
      </c>
      <c r="AA78" s="52">
        <f t="shared" si="24"/>
        <v>0</v>
      </c>
      <c r="AB78" s="52">
        <f t="shared" si="24"/>
        <v>0</v>
      </c>
      <c r="AC78" s="52">
        <f t="shared" si="24"/>
        <v>0</v>
      </c>
      <c r="AD78" s="52">
        <f t="shared" si="24"/>
        <v>0</v>
      </c>
      <c r="AE78" s="52">
        <f t="shared" si="24"/>
        <v>0</v>
      </c>
      <c r="AF78" s="52">
        <f t="shared" si="24"/>
        <v>0</v>
      </c>
      <c r="AG78" s="52">
        <f t="shared" si="24"/>
        <v>0</v>
      </c>
      <c r="AH78" s="52">
        <f t="shared" si="24"/>
        <v>0</v>
      </c>
      <c r="AI78" s="52">
        <f t="shared" si="24"/>
        <v>0</v>
      </c>
      <c r="AJ78" s="52">
        <f t="shared" si="24"/>
        <v>0</v>
      </c>
      <c r="AK78" s="52">
        <f t="shared" si="24"/>
        <v>0</v>
      </c>
      <c r="AL78" s="52">
        <f t="shared" si="24"/>
        <v>0</v>
      </c>
      <c r="AM78" s="52">
        <f t="shared" si="24"/>
        <v>0</v>
      </c>
      <c r="AN78" s="52">
        <f t="shared" si="24"/>
        <v>0</v>
      </c>
      <c r="AO78" s="52">
        <f t="shared" si="24"/>
        <v>0</v>
      </c>
      <c r="AP78" s="52">
        <f t="shared" si="24"/>
        <v>0</v>
      </c>
      <c r="AQ78" s="52">
        <f t="shared" si="24"/>
        <v>0</v>
      </c>
      <c r="AR78" s="52">
        <f t="shared" si="24"/>
        <v>0</v>
      </c>
      <c r="AS78" s="52">
        <f t="shared" si="24"/>
        <v>0</v>
      </c>
      <c r="AT78" s="52">
        <f t="shared" si="24"/>
        <v>0</v>
      </c>
      <c r="AU78" s="52">
        <f t="shared" si="24"/>
        <v>0</v>
      </c>
      <c r="AV78" s="52">
        <f t="shared" si="24"/>
        <v>0</v>
      </c>
      <c r="AW78" s="52">
        <f t="shared" si="24"/>
        <v>0</v>
      </c>
      <c r="AX78" s="52">
        <f t="shared" si="24"/>
        <v>0</v>
      </c>
      <c r="AY78" s="52">
        <f t="shared" si="24"/>
        <v>0</v>
      </c>
      <c r="AZ78" s="52">
        <f t="shared" si="24"/>
        <v>0</v>
      </c>
      <c r="BA78" s="52">
        <f t="shared" si="24"/>
        <v>0</v>
      </c>
      <c r="BB78" s="52">
        <f t="shared" si="24"/>
        <v>0</v>
      </c>
      <c r="BC78" s="52">
        <f t="shared" si="24"/>
        <v>0</v>
      </c>
      <c r="BD78" s="14"/>
      <c r="BT78" s="46"/>
    </row>
    <row r="79" spans="1:72" s="44" customFormat="1" ht="26.25" customHeight="1" x14ac:dyDescent="0.3">
      <c r="A79" s="47" t="s">
        <v>177</v>
      </c>
      <c r="B79" s="48" t="s">
        <v>178</v>
      </c>
      <c r="C79" s="47" t="s">
        <v>74</v>
      </c>
      <c r="D79" s="52">
        <f t="shared" ref="D79:BC79" si="25">D80+D81+D82</f>
        <v>0</v>
      </c>
      <c r="E79" s="52">
        <f t="shared" si="25"/>
        <v>0</v>
      </c>
      <c r="F79" s="52">
        <f t="shared" si="25"/>
        <v>0</v>
      </c>
      <c r="G79" s="52">
        <f t="shared" si="25"/>
        <v>0</v>
      </c>
      <c r="H79" s="52">
        <f t="shared" si="25"/>
        <v>0</v>
      </c>
      <c r="I79" s="52">
        <f t="shared" si="25"/>
        <v>0</v>
      </c>
      <c r="J79" s="52">
        <f t="shared" si="25"/>
        <v>0</v>
      </c>
      <c r="K79" s="52">
        <f t="shared" si="25"/>
        <v>0</v>
      </c>
      <c r="L79" s="52">
        <f t="shared" si="25"/>
        <v>0</v>
      </c>
      <c r="M79" s="52">
        <f t="shared" si="25"/>
        <v>0</v>
      </c>
      <c r="N79" s="52">
        <f t="shared" si="25"/>
        <v>0</v>
      </c>
      <c r="O79" s="52">
        <f t="shared" si="25"/>
        <v>0</v>
      </c>
      <c r="P79" s="52">
        <f t="shared" si="25"/>
        <v>0</v>
      </c>
      <c r="Q79" s="52">
        <f t="shared" si="25"/>
        <v>0</v>
      </c>
      <c r="R79" s="52">
        <f t="shared" si="25"/>
        <v>0</v>
      </c>
      <c r="S79" s="52">
        <f t="shared" si="25"/>
        <v>0</v>
      </c>
      <c r="T79" s="52">
        <f t="shared" si="25"/>
        <v>0</v>
      </c>
      <c r="U79" s="52">
        <f t="shared" si="25"/>
        <v>0</v>
      </c>
      <c r="V79" s="52">
        <f t="shared" si="25"/>
        <v>0</v>
      </c>
      <c r="W79" s="52">
        <f t="shared" si="25"/>
        <v>0</v>
      </c>
      <c r="X79" s="52">
        <f t="shared" si="25"/>
        <v>0</v>
      </c>
      <c r="Y79" s="52">
        <f t="shared" si="25"/>
        <v>0</v>
      </c>
      <c r="Z79" s="52">
        <f t="shared" si="25"/>
        <v>0</v>
      </c>
      <c r="AA79" s="52">
        <f t="shared" si="25"/>
        <v>0</v>
      </c>
      <c r="AB79" s="52">
        <f t="shared" si="25"/>
        <v>0</v>
      </c>
      <c r="AC79" s="52">
        <f t="shared" si="25"/>
        <v>0</v>
      </c>
      <c r="AD79" s="52">
        <f t="shared" si="25"/>
        <v>0</v>
      </c>
      <c r="AE79" s="52">
        <f t="shared" si="25"/>
        <v>0</v>
      </c>
      <c r="AF79" s="52">
        <f t="shared" si="25"/>
        <v>0</v>
      </c>
      <c r="AG79" s="52">
        <f t="shared" si="25"/>
        <v>0</v>
      </c>
      <c r="AH79" s="52">
        <f t="shared" si="25"/>
        <v>0</v>
      </c>
      <c r="AI79" s="52">
        <f t="shared" si="25"/>
        <v>0</v>
      </c>
      <c r="AJ79" s="52">
        <f t="shared" si="25"/>
        <v>0</v>
      </c>
      <c r="AK79" s="52">
        <f t="shared" si="25"/>
        <v>0</v>
      </c>
      <c r="AL79" s="52">
        <f t="shared" si="25"/>
        <v>0</v>
      </c>
      <c r="AM79" s="52">
        <f t="shared" si="25"/>
        <v>0</v>
      </c>
      <c r="AN79" s="52">
        <f t="shared" si="25"/>
        <v>0</v>
      </c>
      <c r="AO79" s="52">
        <f t="shared" si="25"/>
        <v>0</v>
      </c>
      <c r="AP79" s="52">
        <f t="shared" si="25"/>
        <v>0</v>
      </c>
      <c r="AQ79" s="52">
        <f t="shared" si="25"/>
        <v>0</v>
      </c>
      <c r="AR79" s="52">
        <f t="shared" si="25"/>
        <v>0</v>
      </c>
      <c r="AS79" s="52">
        <f t="shared" si="25"/>
        <v>0</v>
      </c>
      <c r="AT79" s="52">
        <f t="shared" si="25"/>
        <v>0</v>
      </c>
      <c r="AU79" s="52">
        <f t="shared" si="25"/>
        <v>0</v>
      </c>
      <c r="AV79" s="52">
        <f t="shared" si="25"/>
        <v>0</v>
      </c>
      <c r="AW79" s="52">
        <f t="shared" si="25"/>
        <v>0</v>
      </c>
      <c r="AX79" s="52">
        <f t="shared" si="25"/>
        <v>0</v>
      </c>
      <c r="AY79" s="52">
        <f t="shared" si="25"/>
        <v>0</v>
      </c>
      <c r="AZ79" s="52">
        <f t="shared" si="25"/>
        <v>0</v>
      </c>
      <c r="BA79" s="52">
        <f t="shared" si="25"/>
        <v>0</v>
      </c>
      <c r="BB79" s="52">
        <f t="shared" si="25"/>
        <v>0</v>
      </c>
      <c r="BC79" s="52">
        <f t="shared" si="25"/>
        <v>0</v>
      </c>
      <c r="BD79" s="14"/>
      <c r="BT79" s="46"/>
    </row>
    <row r="80" spans="1:72" s="44" customFormat="1" ht="26.25" customHeight="1" x14ac:dyDescent="0.3">
      <c r="A80" s="47" t="s">
        <v>177</v>
      </c>
      <c r="B80" s="48" t="s">
        <v>179</v>
      </c>
      <c r="C80" s="47" t="s">
        <v>74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0</v>
      </c>
      <c r="AE80" s="52">
        <v>0</v>
      </c>
      <c r="AF80" s="52">
        <v>0</v>
      </c>
      <c r="AG80" s="52">
        <v>0</v>
      </c>
      <c r="AH80" s="52">
        <v>0</v>
      </c>
      <c r="AI80" s="52">
        <v>0</v>
      </c>
      <c r="AJ80" s="52">
        <v>0</v>
      </c>
      <c r="AK80" s="52">
        <v>0</v>
      </c>
      <c r="AL80" s="52">
        <v>0</v>
      </c>
      <c r="AM80" s="52">
        <v>0</v>
      </c>
      <c r="AN80" s="52">
        <v>0</v>
      </c>
      <c r="AO80" s="52">
        <v>0</v>
      </c>
      <c r="AP80" s="52">
        <v>0</v>
      </c>
      <c r="AQ80" s="52">
        <v>0</v>
      </c>
      <c r="AR80" s="52">
        <v>0</v>
      </c>
      <c r="AS80" s="52">
        <v>0</v>
      </c>
      <c r="AT80" s="52"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2">
        <v>0</v>
      </c>
      <c r="BA80" s="52">
        <v>0</v>
      </c>
      <c r="BB80" s="52">
        <v>0</v>
      </c>
      <c r="BC80" s="52">
        <v>0</v>
      </c>
      <c r="BD80" s="14"/>
      <c r="BT80" s="46"/>
    </row>
    <row r="81" spans="1:72" s="44" customFormat="1" ht="26.25" customHeight="1" x14ac:dyDescent="0.3">
      <c r="A81" s="47" t="s">
        <v>177</v>
      </c>
      <c r="B81" s="48" t="s">
        <v>180</v>
      </c>
      <c r="C81" s="47" t="s">
        <v>74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2">
        <v>0</v>
      </c>
      <c r="BA81" s="52">
        <v>0</v>
      </c>
      <c r="BB81" s="52">
        <v>0</v>
      </c>
      <c r="BC81" s="52">
        <v>0</v>
      </c>
      <c r="BD81" s="14"/>
      <c r="BT81" s="46"/>
    </row>
    <row r="82" spans="1:72" s="44" customFormat="1" ht="26.25" customHeight="1" x14ac:dyDescent="0.3">
      <c r="A82" s="47" t="s">
        <v>177</v>
      </c>
      <c r="B82" s="48" t="s">
        <v>181</v>
      </c>
      <c r="C82" s="47" t="s">
        <v>74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0</v>
      </c>
      <c r="AD82" s="52">
        <v>0</v>
      </c>
      <c r="AE82" s="52">
        <v>0</v>
      </c>
      <c r="AF82" s="52">
        <v>0</v>
      </c>
      <c r="AG82" s="52">
        <v>0</v>
      </c>
      <c r="AH82" s="52">
        <v>0</v>
      </c>
      <c r="AI82" s="52">
        <v>0</v>
      </c>
      <c r="AJ82" s="52">
        <v>0</v>
      </c>
      <c r="AK82" s="52">
        <v>0</v>
      </c>
      <c r="AL82" s="52">
        <v>0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v>0</v>
      </c>
      <c r="AS82" s="52"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2">
        <v>0</v>
      </c>
      <c r="BA82" s="52">
        <v>0</v>
      </c>
      <c r="BB82" s="52">
        <v>0</v>
      </c>
      <c r="BC82" s="52">
        <v>0</v>
      </c>
      <c r="BD82" s="14"/>
      <c r="BT82" s="46"/>
    </row>
    <row r="83" spans="1:72" s="44" customFormat="1" ht="26.25" customHeight="1" x14ac:dyDescent="0.3">
      <c r="A83" s="47" t="s">
        <v>182</v>
      </c>
      <c r="B83" s="48" t="s">
        <v>183</v>
      </c>
      <c r="C83" s="47" t="s">
        <v>74</v>
      </c>
      <c r="D83" s="52">
        <f t="shared" ref="D83:BC83" si="26">D84+D85+D86</f>
        <v>0</v>
      </c>
      <c r="E83" s="52">
        <f t="shared" si="26"/>
        <v>0</v>
      </c>
      <c r="F83" s="52">
        <f t="shared" si="26"/>
        <v>0</v>
      </c>
      <c r="G83" s="52">
        <f t="shared" si="26"/>
        <v>0</v>
      </c>
      <c r="H83" s="52">
        <f t="shared" si="26"/>
        <v>0</v>
      </c>
      <c r="I83" s="52">
        <f t="shared" si="26"/>
        <v>0</v>
      </c>
      <c r="J83" s="52">
        <f t="shared" si="26"/>
        <v>0</v>
      </c>
      <c r="K83" s="52">
        <f t="shared" si="26"/>
        <v>0</v>
      </c>
      <c r="L83" s="52">
        <f t="shared" si="26"/>
        <v>0</v>
      </c>
      <c r="M83" s="52">
        <f t="shared" si="26"/>
        <v>0</v>
      </c>
      <c r="N83" s="52">
        <f t="shared" si="26"/>
        <v>0</v>
      </c>
      <c r="O83" s="52">
        <f t="shared" si="26"/>
        <v>0</v>
      </c>
      <c r="P83" s="52">
        <f t="shared" si="26"/>
        <v>0</v>
      </c>
      <c r="Q83" s="53">
        <f t="shared" si="26"/>
        <v>0</v>
      </c>
      <c r="R83" s="52">
        <f t="shared" si="26"/>
        <v>0</v>
      </c>
      <c r="S83" s="53">
        <f t="shared" si="26"/>
        <v>0</v>
      </c>
      <c r="T83" s="52">
        <f t="shared" si="26"/>
        <v>0</v>
      </c>
      <c r="U83" s="52">
        <f t="shared" si="26"/>
        <v>0</v>
      </c>
      <c r="V83" s="52">
        <f t="shared" si="26"/>
        <v>0</v>
      </c>
      <c r="W83" s="52">
        <f t="shared" si="26"/>
        <v>0</v>
      </c>
      <c r="X83" s="52">
        <f t="shared" si="26"/>
        <v>0</v>
      </c>
      <c r="Y83" s="52">
        <f t="shared" si="26"/>
        <v>0</v>
      </c>
      <c r="Z83" s="52">
        <f t="shared" si="26"/>
        <v>0</v>
      </c>
      <c r="AA83" s="52">
        <f t="shared" si="26"/>
        <v>0</v>
      </c>
      <c r="AB83" s="52">
        <f t="shared" si="26"/>
        <v>0</v>
      </c>
      <c r="AC83" s="52">
        <f t="shared" si="26"/>
        <v>0</v>
      </c>
      <c r="AD83" s="52">
        <f t="shared" si="26"/>
        <v>0</v>
      </c>
      <c r="AE83" s="52">
        <f t="shared" si="26"/>
        <v>0</v>
      </c>
      <c r="AF83" s="52">
        <f t="shared" si="26"/>
        <v>0</v>
      </c>
      <c r="AG83" s="52">
        <f t="shared" si="26"/>
        <v>0</v>
      </c>
      <c r="AH83" s="52">
        <f t="shared" si="26"/>
        <v>0</v>
      </c>
      <c r="AI83" s="52">
        <f t="shared" si="26"/>
        <v>0</v>
      </c>
      <c r="AJ83" s="52">
        <f t="shared" si="26"/>
        <v>0</v>
      </c>
      <c r="AK83" s="52">
        <f t="shared" si="26"/>
        <v>0</v>
      </c>
      <c r="AL83" s="52">
        <f t="shared" si="26"/>
        <v>0</v>
      </c>
      <c r="AM83" s="52">
        <f t="shared" si="26"/>
        <v>0</v>
      </c>
      <c r="AN83" s="52">
        <f t="shared" si="26"/>
        <v>0</v>
      </c>
      <c r="AO83" s="52">
        <f t="shared" si="26"/>
        <v>0</v>
      </c>
      <c r="AP83" s="52">
        <f t="shared" si="26"/>
        <v>0</v>
      </c>
      <c r="AQ83" s="52">
        <f t="shared" si="26"/>
        <v>0</v>
      </c>
      <c r="AR83" s="52">
        <f t="shared" si="26"/>
        <v>0</v>
      </c>
      <c r="AS83" s="52">
        <f t="shared" si="26"/>
        <v>0</v>
      </c>
      <c r="AT83" s="52">
        <f t="shared" si="26"/>
        <v>0</v>
      </c>
      <c r="AU83" s="52">
        <f t="shared" si="26"/>
        <v>0</v>
      </c>
      <c r="AV83" s="52">
        <f t="shared" si="26"/>
        <v>0</v>
      </c>
      <c r="AW83" s="52">
        <f t="shared" si="26"/>
        <v>0</v>
      </c>
      <c r="AX83" s="52">
        <f t="shared" si="26"/>
        <v>0</v>
      </c>
      <c r="AY83" s="52">
        <f t="shared" si="26"/>
        <v>0</v>
      </c>
      <c r="AZ83" s="52">
        <f t="shared" si="26"/>
        <v>0</v>
      </c>
      <c r="BA83" s="52">
        <f t="shared" si="26"/>
        <v>0</v>
      </c>
      <c r="BB83" s="52">
        <f t="shared" si="26"/>
        <v>0</v>
      </c>
      <c r="BC83" s="52">
        <f t="shared" si="26"/>
        <v>0</v>
      </c>
      <c r="BD83" s="14"/>
      <c r="BT83" s="46"/>
    </row>
    <row r="84" spans="1:72" s="44" customFormat="1" ht="26.25" customHeight="1" x14ac:dyDescent="0.3">
      <c r="A84" s="47" t="s">
        <v>182</v>
      </c>
      <c r="B84" s="48" t="s">
        <v>179</v>
      </c>
      <c r="C84" s="47" t="s">
        <v>74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14"/>
      <c r="BT84" s="46"/>
    </row>
    <row r="85" spans="1:72" s="44" customFormat="1" ht="26.25" customHeight="1" x14ac:dyDescent="0.3">
      <c r="A85" s="47" t="s">
        <v>182</v>
      </c>
      <c r="B85" s="48" t="s">
        <v>180</v>
      </c>
      <c r="C85" s="47" t="s">
        <v>74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14"/>
      <c r="BT85" s="46"/>
    </row>
    <row r="86" spans="1:72" s="44" customFormat="1" ht="26.25" customHeight="1" x14ac:dyDescent="0.3">
      <c r="A86" s="47" t="s">
        <v>182</v>
      </c>
      <c r="B86" s="48" t="s">
        <v>181</v>
      </c>
      <c r="C86" s="47" t="s">
        <v>74</v>
      </c>
      <c r="D86" s="52">
        <v>0</v>
      </c>
      <c r="E86" s="52">
        <v>0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3">
        <v>0</v>
      </c>
      <c r="R86" s="52">
        <v>0</v>
      </c>
      <c r="S86" s="53">
        <v>0</v>
      </c>
      <c r="T86" s="52">
        <v>0</v>
      </c>
      <c r="U86" s="52"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</v>
      </c>
      <c r="AC86" s="52">
        <v>0</v>
      </c>
      <c r="AD86" s="52">
        <v>0</v>
      </c>
      <c r="AE86" s="52">
        <v>0</v>
      </c>
      <c r="AF86" s="52">
        <v>0</v>
      </c>
      <c r="AG86" s="52">
        <v>0</v>
      </c>
      <c r="AH86" s="52">
        <v>0</v>
      </c>
      <c r="AI86" s="52">
        <v>0</v>
      </c>
      <c r="AJ86" s="52">
        <v>0</v>
      </c>
      <c r="AK86" s="52">
        <v>0</v>
      </c>
      <c r="AL86" s="52">
        <v>0</v>
      </c>
      <c r="AM86" s="52">
        <v>0</v>
      </c>
      <c r="AN86" s="52">
        <v>0</v>
      </c>
      <c r="AO86" s="52">
        <v>0</v>
      </c>
      <c r="AP86" s="52">
        <v>0</v>
      </c>
      <c r="AQ86" s="52">
        <v>0</v>
      </c>
      <c r="AR86" s="52">
        <v>0</v>
      </c>
      <c r="AS86" s="52">
        <v>0</v>
      </c>
      <c r="AT86" s="52">
        <v>0</v>
      </c>
      <c r="AU86" s="52">
        <v>0</v>
      </c>
      <c r="AV86" s="52">
        <v>0</v>
      </c>
      <c r="AW86" s="52">
        <v>0</v>
      </c>
      <c r="AX86" s="52">
        <v>0</v>
      </c>
      <c r="AY86" s="52">
        <v>0</v>
      </c>
      <c r="AZ86" s="52">
        <v>0</v>
      </c>
      <c r="BA86" s="52">
        <v>0</v>
      </c>
      <c r="BB86" s="52">
        <v>0</v>
      </c>
      <c r="BC86" s="52">
        <v>0</v>
      </c>
      <c r="BD86" s="14"/>
      <c r="BT86" s="46"/>
    </row>
    <row r="87" spans="1:72" s="44" customFormat="1" ht="26.25" customHeight="1" x14ac:dyDescent="0.3">
      <c r="A87" s="47" t="s">
        <v>184</v>
      </c>
      <c r="B87" s="48" t="s">
        <v>185</v>
      </c>
      <c r="C87" s="47" t="s">
        <v>74</v>
      </c>
      <c r="D87" s="52">
        <f t="shared" ref="D87:BC87" si="27">D88+D89</f>
        <v>3.4505027902080068</v>
      </c>
      <c r="E87" s="52">
        <f t="shared" si="27"/>
        <v>1.5354183299999999</v>
      </c>
      <c r="F87" s="52">
        <f t="shared" si="27"/>
        <v>0</v>
      </c>
      <c r="G87" s="52">
        <f t="shared" si="27"/>
        <v>1.5354183299999999</v>
      </c>
      <c r="H87" s="52">
        <f t="shared" si="27"/>
        <v>0</v>
      </c>
      <c r="I87" s="52">
        <f t="shared" si="27"/>
        <v>0</v>
      </c>
      <c r="J87" s="52">
        <f t="shared" si="27"/>
        <v>0</v>
      </c>
      <c r="K87" s="52">
        <f t="shared" si="27"/>
        <v>0</v>
      </c>
      <c r="L87" s="52">
        <f t="shared" si="27"/>
        <v>0</v>
      </c>
      <c r="M87" s="52">
        <f t="shared" si="27"/>
        <v>0</v>
      </c>
      <c r="N87" s="52">
        <f t="shared" si="27"/>
        <v>0</v>
      </c>
      <c r="O87" s="52">
        <f t="shared" si="27"/>
        <v>1.5354183299999999</v>
      </c>
      <c r="P87" s="52">
        <f t="shared" si="27"/>
        <v>0</v>
      </c>
      <c r="Q87" s="53">
        <f t="shared" si="27"/>
        <v>1.5354183299999999</v>
      </c>
      <c r="R87" s="52">
        <f t="shared" si="27"/>
        <v>0</v>
      </c>
      <c r="S87" s="53">
        <f t="shared" si="27"/>
        <v>0</v>
      </c>
      <c r="T87" s="52">
        <f t="shared" si="27"/>
        <v>0</v>
      </c>
      <c r="U87" s="52">
        <f t="shared" si="27"/>
        <v>0</v>
      </c>
      <c r="V87" s="52">
        <f t="shared" si="27"/>
        <v>0</v>
      </c>
      <c r="W87" s="52">
        <f t="shared" si="27"/>
        <v>0</v>
      </c>
      <c r="X87" s="52">
        <f t="shared" si="27"/>
        <v>0</v>
      </c>
      <c r="Y87" s="52">
        <f t="shared" si="27"/>
        <v>0</v>
      </c>
      <c r="Z87" s="52">
        <f t="shared" si="27"/>
        <v>0</v>
      </c>
      <c r="AA87" s="52">
        <f t="shared" si="27"/>
        <v>0</v>
      </c>
      <c r="AB87" s="52">
        <f t="shared" si="27"/>
        <v>0</v>
      </c>
      <c r="AC87" s="52">
        <f t="shared" si="27"/>
        <v>0</v>
      </c>
      <c r="AD87" s="52">
        <f t="shared" si="27"/>
        <v>1.0475400318400057</v>
      </c>
      <c r="AE87" s="52">
        <f t="shared" si="27"/>
        <v>0.76496950999999991</v>
      </c>
      <c r="AF87" s="52">
        <f t="shared" si="27"/>
        <v>5.9072600000000003E-2</v>
      </c>
      <c r="AG87" s="52">
        <f t="shared" si="27"/>
        <v>0.34003802</v>
      </c>
      <c r="AH87" s="52">
        <f t="shared" si="27"/>
        <v>0.34796189999999999</v>
      </c>
      <c r="AI87" s="52">
        <f t="shared" si="27"/>
        <v>1.7896990000000002E-2</v>
      </c>
      <c r="AJ87" s="52">
        <f t="shared" si="27"/>
        <v>0</v>
      </c>
      <c r="AK87" s="52">
        <f t="shared" si="27"/>
        <v>0</v>
      </c>
      <c r="AL87" s="52">
        <f t="shared" si="27"/>
        <v>0</v>
      </c>
      <c r="AM87" s="52">
        <f t="shared" si="27"/>
        <v>0</v>
      </c>
      <c r="AN87" s="52">
        <f t="shared" si="27"/>
        <v>0</v>
      </c>
      <c r="AO87" s="52">
        <f t="shared" si="27"/>
        <v>0.76212950999999995</v>
      </c>
      <c r="AP87" s="52">
        <f t="shared" si="27"/>
        <v>5.6232600000000001E-2</v>
      </c>
      <c r="AQ87" s="52">
        <f t="shared" si="27"/>
        <v>0.34003802</v>
      </c>
      <c r="AR87" s="52">
        <f t="shared" si="27"/>
        <v>0.34796189999999999</v>
      </c>
      <c r="AS87" s="52">
        <f t="shared" si="27"/>
        <v>1.7896990000000002E-2</v>
      </c>
      <c r="AT87" s="52">
        <f t="shared" si="27"/>
        <v>0</v>
      </c>
      <c r="AU87" s="52">
        <f t="shared" si="27"/>
        <v>0</v>
      </c>
      <c r="AV87" s="52">
        <f t="shared" si="27"/>
        <v>0</v>
      </c>
      <c r="AW87" s="52">
        <f t="shared" si="27"/>
        <v>0</v>
      </c>
      <c r="AX87" s="52">
        <f t="shared" si="27"/>
        <v>0</v>
      </c>
      <c r="AY87" s="52">
        <f t="shared" si="27"/>
        <v>2.8400000000000001E-3</v>
      </c>
      <c r="AZ87" s="52">
        <f t="shared" si="27"/>
        <v>2.8400000000000001E-3</v>
      </c>
      <c r="BA87" s="52">
        <f t="shared" si="27"/>
        <v>0</v>
      </c>
      <c r="BB87" s="52">
        <f t="shared" si="27"/>
        <v>0</v>
      </c>
      <c r="BC87" s="52">
        <f t="shared" si="27"/>
        <v>0</v>
      </c>
      <c r="BD87" s="14"/>
      <c r="BT87" s="46"/>
    </row>
    <row r="88" spans="1:72" s="44" customFormat="1" ht="26.25" customHeight="1" x14ac:dyDescent="0.3">
      <c r="A88" s="47" t="s">
        <v>186</v>
      </c>
      <c r="B88" s="48" t="s">
        <v>187</v>
      </c>
      <c r="C88" s="47" t="s">
        <v>74</v>
      </c>
      <c r="D88" s="52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2">
        <v>0</v>
      </c>
      <c r="N88" s="52">
        <v>0</v>
      </c>
      <c r="O88" s="52">
        <v>0</v>
      </c>
      <c r="P88" s="52">
        <v>0</v>
      </c>
      <c r="Q88" s="53">
        <v>0</v>
      </c>
      <c r="R88" s="52">
        <v>0</v>
      </c>
      <c r="S88" s="53">
        <v>0</v>
      </c>
      <c r="T88" s="52">
        <v>0</v>
      </c>
      <c r="U88" s="52"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</v>
      </c>
      <c r="AC88" s="52">
        <v>0</v>
      </c>
      <c r="AD88" s="52">
        <v>0</v>
      </c>
      <c r="AE88" s="52">
        <v>0</v>
      </c>
      <c r="AF88" s="52">
        <v>0</v>
      </c>
      <c r="AG88" s="52">
        <v>0</v>
      </c>
      <c r="AH88" s="52">
        <v>0</v>
      </c>
      <c r="AI88" s="52">
        <v>0</v>
      </c>
      <c r="AJ88" s="52">
        <v>0</v>
      </c>
      <c r="AK88" s="52">
        <v>0</v>
      </c>
      <c r="AL88" s="52">
        <v>0</v>
      </c>
      <c r="AM88" s="52">
        <v>0</v>
      </c>
      <c r="AN88" s="52">
        <v>0</v>
      </c>
      <c r="AO88" s="52">
        <v>0</v>
      </c>
      <c r="AP88" s="52">
        <v>0</v>
      </c>
      <c r="AQ88" s="52">
        <v>0</v>
      </c>
      <c r="AR88" s="52">
        <v>0</v>
      </c>
      <c r="AS88" s="52">
        <v>0</v>
      </c>
      <c r="AT88" s="52">
        <v>0</v>
      </c>
      <c r="AU88" s="52">
        <v>0</v>
      </c>
      <c r="AV88" s="52">
        <v>0</v>
      </c>
      <c r="AW88" s="52">
        <v>0</v>
      </c>
      <c r="AX88" s="52">
        <v>0</v>
      </c>
      <c r="AY88" s="52">
        <v>0</v>
      </c>
      <c r="AZ88" s="52">
        <v>0</v>
      </c>
      <c r="BA88" s="52">
        <v>0</v>
      </c>
      <c r="BB88" s="52">
        <v>0</v>
      </c>
      <c r="BC88" s="52">
        <v>0</v>
      </c>
      <c r="BD88" s="14"/>
      <c r="BT88" s="46"/>
    </row>
    <row r="89" spans="1:72" s="44" customFormat="1" ht="26.25" customHeight="1" x14ac:dyDescent="0.3">
      <c r="A89" s="47" t="s">
        <v>188</v>
      </c>
      <c r="B89" s="48" t="s">
        <v>189</v>
      </c>
      <c r="C89" s="47" t="s">
        <v>74</v>
      </c>
      <c r="D89" s="52">
        <f t="shared" ref="D89:AI89" si="28">SUM(D90:D93)</f>
        <v>3.4505027902080068</v>
      </c>
      <c r="E89" s="52">
        <f t="shared" si="28"/>
        <v>1.5354183299999999</v>
      </c>
      <c r="F89" s="52">
        <f t="shared" si="28"/>
        <v>0</v>
      </c>
      <c r="G89" s="52">
        <f t="shared" si="28"/>
        <v>1.5354183299999999</v>
      </c>
      <c r="H89" s="52">
        <f t="shared" si="28"/>
        <v>0</v>
      </c>
      <c r="I89" s="52">
        <f t="shared" si="28"/>
        <v>0</v>
      </c>
      <c r="J89" s="52">
        <f t="shared" si="28"/>
        <v>0</v>
      </c>
      <c r="K89" s="52">
        <f t="shared" si="28"/>
        <v>0</v>
      </c>
      <c r="L89" s="52">
        <f t="shared" si="28"/>
        <v>0</v>
      </c>
      <c r="M89" s="52">
        <f t="shared" si="28"/>
        <v>0</v>
      </c>
      <c r="N89" s="52">
        <f t="shared" si="28"/>
        <v>0</v>
      </c>
      <c r="O89" s="52">
        <f t="shared" si="28"/>
        <v>1.5354183299999999</v>
      </c>
      <c r="P89" s="52">
        <f t="shared" si="28"/>
        <v>0</v>
      </c>
      <c r="Q89" s="53">
        <f t="shared" si="28"/>
        <v>1.5354183299999999</v>
      </c>
      <c r="R89" s="52">
        <f t="shared" si="28"/>
        <v>0</v>
      </c>
      <c r="S89" s="53">
        <f t="shared" si="28"/>
        <v>0</v>
      </c>
      <c r="T89" s="52">
        <f t="shared" si="28"/>
        <v>0</v>
      </c>
      <c r="U89" s="52">
        <f t="shared" si="28"/>
        <v>0</v>
      </c>
      <c r="V89" s="52">
        <f t="shared" si="28"/>
        <v>0</v>
      </c>
      <c r="W89" s="52">
        <f t="shared" si="28"/>
        <v>0</v>
      </c>
      <c r="X89" s="52">
        <f t="shared" si="28"/>
        <v>0</v>
      </c>
      <c r="Y89" s="52">
        <f t="shared" si="28"/>
        <v>0</v>
      </c>
      <c r="Z89" s="52">
        <f t="shared" si="28"/>
        <v>0</v>
      </c>
      <c r="AA89" s="52">
        <f t="shared" si="28"/>
        <v>0</v>
      </c>
      <c r="AB89" s="52">
        <f t="shared" si="28"/>
        <v>0</v>
      </c>
      <c r="AC89" s="52">
        <f t="shared" si="28"/>
        <v>0</v>
      </c>
      <c r="AD89" s="52">
        <f t="shared" si="28"/>
        <v>1.0475400318400057</v>
      </c>
      <c r="AE89" s="52">
        <f t="shared" si="28"/>
        <v>0.76496950999999991</v>
      </c>
      <c r="AF89" s="52">
        <f t="shared" si="28"/>
        <v>5.9072600000000003E-2</v>
      </c>
      <c r="AG89" s="52">
        <f t="shared" si="28"/>
        <v>0.34003802</v>
      </c>
      <c r="AH89" s="52">
        <f t="shared" si="28"/>
        <v>0.34796189999999999</v>
      </c>
      <c r="AI89" s="52">
        <f t="shared" si="28"/>
        <v>1.7896990000000002E-2</v>
      </c>
      <c r="AJ89" s="52">
        <f t="shared" ref="AJ89:BC89" si="29">SUM(AJ90:AJ93)</f>
        <v>0</v>
      </c>
      <c r="AK89" s="52">
        <f t="shared" si="29"/>
        <v>0</v>
      </c>
      <c r="AL89" s="52">
        <f t="shared" si="29"/>
        <v>0</v>
      </c>
      <c r="AM89" s="52">
        <f t="shared" si="29"/>
        <v>0</v>
      </c>
      <c r="AN89" s="52">
        <f t="shared" si="29"/>
        <v>0</v>
      </c>
      <c r="AO89" s="52">
        <f t="shared" si="29"/>
        <v>0.76212950999999995</v>
      </c>
      <c r="AP89" s="52">
        <f t="shared" si="29"/>
        <v>5.6232600000000001E-2</v>
      </c>
      <c r="AQ89" s="52">
        <f t="shared" si="29"/>
        <v>0.34003802</v>
      </c>
      <c r="AR89" s="52">
        <f t="shared" si="29"/>
        <v>0.34796189999999999</v>
      </c>
      <c r="AS89" s="52">
        <f t="shared" si="29"/>
        <v>1.7896990000000002E-2</v>
      </c>
      <c r="AT89" s="52">
        <f t="shared" si="29"/>
        <v>0</v>
      </c>
      <c r="AU89" s="52">
        <f t="shared" si="29"/>
        <v>0</v>
      </c>
      <c r="AV89" s="52">
        <f t="shared" si="29"/>
        <v>0</v>
      </c>
      <c r="AW89" s="52">
        <f t="shared" si="29"/>
        <v>0</v>
      </c>
      <c r="AX89" s="52">
        <f t="shared" si="29"/>
        <v>0</v>
      </c>
      <c r="AY89" s="52">
        <f t="shared" si="29"/>
        <v>2.8400000000000001E-3</v>
      </c>
      <c r="AZ89" s="52">
        <f t="shared" si="29"/>
        <v>2.8400000000000001E-3</v>
      </c>
      <c r="BA89" s="52">
        <f t="shared" si="29"/>
        <v>0</v>
      </c>
      <c r="BB89" s="52">
        <f t="shared" si="29"/>
        <v>0</v>
      </c>
      <c r="BC89" s="52">
        <f t="shared" si="29"/>
        <v>0</v>
      </c>
      <c r="BD89" s="14"/>
      <c r="BT89" s="46"/>
    </row>
    <row r="90" spans="1:72" s="44" customFormat="1" ht="81" customHeight="1" x14ac:dyDescent="0.3">
      <c r="A90" s="49" t="s">
        <v>188</v>
      </c>
      <c r="B90" s="50" t="s">
        <v>190</v>
      </c>
      <c r="C90" s="51" t="s">
        <v>191</v>
      </c>
      <c r="D90" s="52">
        <v>2.1934547520000001</v>
      </c>
      <c r="E90" s="52">
        <v>1.5354183299999999</v>
      </c>
      <c r="F90" s="52">
        <f t="shared" ref="F90:I93" si="30">K90+P90+U90+Z90</f>
        <v>0</v>
      </c>
      <c r="G90" s="52">
        <f t="shared" si="30"/>
        <v>1.5354183299999999</v>
      </c>
      <c r="H90" s="52">
        <f t="shared" si="30"/>
        <v>0</v>
      </c>
      <c r="I90" s="52">
        <f t="shared" si="30"/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1.5354183299999999</v>
      </c>
      <c r="P90" s="52">
        <v>0</v>
      </c>
      <c r="Q90" s="52">
        <v>1.5354183299999999</v>
      </c>
      <c r="R90" s="52">
        <v>0</v>
      </c>
      <c r="S90" s="52">
        <v>0</v>
      </c>
      <c r="T90" s="52">
        <v>0</v>
      </c>
      <c r="U90" s="52">
        <v>0</v>
      </c>
      <c r="V90" s="52">
        <v>0</v>
      </c>
      <c r="W90" s="52">
        <v>0</v>
      </c>
      <c r="X90" s="52">
        <v>0</v>
      </c>
      <c r="Y90" s="52">
        <v>0</v>
      </c>
      <c r="Z90" s="52">
        <v>0</v>
      </c>
      <c r="AA90" s="52">
        <v>0</v>
      </c>
      <c r="AB90" s="52">
        <v>0</v>
      </c>
      <c r="AC90" s="52">
        <v>0</v>
      </c>
      <c r="AD90" s="52">
        <v>0</v>
      </c>
      <c r="AE90" s="52">
        <v>0</v>
      </c>
      <c r="AF90" s="52">
        <f t="shared" ref="AF90:AI93" si="31">AK90+AP90+AU90+AZ90</f>
        <v>0</v>
      </c>
      <c r="AG90" s="52">
        <f t="shared" si="31"/>
        <v>0</v>
      </c>
      <c r="AH90" s="52">
        <f t="shared" si="31"/>
        <v>0</v>
      </c>
      <c r="AI90" s="52">
        <f t="shared" si="31"/>
        <v>0</v>
      </c>
      <c r="AJ90" s="52">
        <v>0</v>
      </c>
      <c r="AK90" s="42">
        <v>0</v>
      </c>
      <c r="AL90" s="42">
        <v>0</v>
      </c>
      <c r="AM90" s="42">
        <v>0</v>
      </c>
      <c r="AN90" s="42">
        <v>0</v>
      </c>
      <c r="AO90" s="52">
        <v>0</v>
      </c>
      <c r="AP90" s="42">
        <v>0</v>
      </c>
      <c r="AQ90" s="42">
        <v>0</v>
      </c>
      <c r="AR90" s="42">
        <v>0</v>
      </c>
      <c r="AS90" s="42">
        <v>0</v>
      </c>
      <c r="AT90" s="52">
        <v>0</v>
      </c>
      <c r="AU90" s="42">
        <v>0</v>
      </c>
      <c r="AV90" s="42">
        <v>0</v>
      </c>
      <c r="AW90" s="42">
        <v>0</v>
      </c>
      <c r="AX90" s="42">
        <v>0</v>
      </c>
      <c r="AY90" s="52">
        <v>0</v>
      </c>
      <c r="AZ90" s="42">
        <v>0</v>
      </c>
      <c r="BA90" s="42">
        <v>0</v>
      </c>
      <c r="BB90" s="42">
        <v>0</v>
      </c>
      <c r="BC90" s="42">
        <v>0</v>
      </c>
      <c r="BD90" s="14"/>
      <c r="BT90" s="46"/>
    </row>
    <row r="91" spans="1:72" s="44" customFormat="1" ht="81" customHeight="1" x14ac:dyDescent="0.3">
      <c r="A91" s="49" t="s">
        <v>188</v>
      </c>
      <c r="B91" s="50" t="s">
        <v>192</v>
      </c>
      <c r="C91" s="51" t="s">
        <v>193</v>
      </c>
      <c r="D91" s="52">
        <v>0.9145554119999999</v>
      </c>
      <c r="E91" s="52">
        <v>0</v>
      </c>
      <c r="F91" s="52">
        <f t="shared" si="30"/>
        <v>0</v>
      </c>
      <c r="G91" s="52">
        <f t="shared" si="30"/>
        <v>0</v>
      </c>
      <c r="H91" s="52">
        <f t="shared" si="30"/>
        <v>0</v>
      </c>
      <c r="I91" s="52">
        <f t="shared" si="30"/>
        <v>0</v>
      </c>
      <c r="J91" s="52">
        <v>0</v>
      </c>
      <c r="K91" s="52">
        <v>0</v>
      </c>
      <c r="L91" s="52">
        <v>0</v>
      </c>
      <c r="M91" s="52"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2"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0.76212950999999995</v>
      </c>
      <c r="AE91" s="52">
        <v>0.76212950999999995</v>
      </c>
      <c r="AF91" s="52">
        <f t="shared" si="31"/>
        <v>5.6232600000000001E-2</v>
      </c>
      <c r="AG91" s="52">
        <f t="shared" si="31"/>
        <v>0.34003802</v>
      </c>
      <c r="AH91" s="52">
        <f t="shared" si="31"/>
        <v>0.34796189999999999</v>
      </c>
      <c r="AI91" s="52">
        <f t="shared" si="31"/>
        <v>1.7896990000000002E-2</v>
      </c>
      <c r="AJ91" s="52">
        <v>0</v>
      </c>
      <c r="AK91" s="42">
        <v>0</v>
      </c>
      <c r="AL91" s="42">
        <v>0</v>
      </c>
      <c r="AM91" s="42">
        <v>0</v>
      </c>
      <c r="AN91" s="42">
        <v>0</v>
      </c>
      <c r="AO91" s="52">
        <v>0.76212950999999995</v>
      </c>
      <c r="AP91" s="42">
        <v>5.6232600000000001E-2</v>
      </c>
      <c r="AQ91" s="42">
        <v>0.34003802</v>
      </c>
      <c r="AR91" s="42">
        <v>0.34796189999999999</v>
      </c>
      <c r="AS91" s="42">
        <v>1.7896990000000002E-2</v>
      </c>
      <c r="AT91" s="52">
        <v>0</v>
      </c>
      <c r="AU91" s="42">
        <v>0</v>
      </c>
      <c r="AV91" s="42">
        <v>0</v>
      </c>
      <c r="AW91" s="42">
        <v>0</v>
      </c>
      <c r="AX91" s="42">
        <v>0</v>
      </c>
      <c r="AY91" s="52">
        <v>0</v>
      </c>
      <c r="AZ91" s="42">
        <v>0</v>
      </c>
      <c r="BA91" s="42">
        <v>0</v>
      </c>
      <c r="BB91" s="42">
        <v>0</v>
      </c>
      <c r="BC91" s="42">
        <v>0</v>
      </c>
      <c r="BD91" s="14"/>
      <c r="BT91" s="46"/>
    </row>
    <row r="92" spans="1:72" s="44" customFormat="1" ht="81" customHeight="1" x14ac:dyDescent="0.3">
      <c r="A92" s="49" t="s">
        <v>188</v>
      </c>
      <c r="B92" s="50" t="s">
        <v>194</v>
      </c>
      <c r="C92" s="51" t="s">
        <v>195</v>
      </c>
      <c r="D92" s="52">
        <v>0.22992899807254397</v>
      </c>
      <c r="E92" s="52">
        <v>0</v>
      </c>
      <c r="F92" s="52">
        <f t="shared" si="30"/>
        <v>0</v>
      </c>
      <c r="G92" s="52">
        <f t="shared" si="30"/>
        <v>0</v>
      </c>
      <c r="H92" s="52">
        <f t="shared" si="30"/>
        <v>0</v>
      </c>
      <c r="I92" s="52">
        <f t="shared" si="30"/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2">
        <v>0</v>
      </c>
      <c r="AD92" s="52">
        <v>0.19160749839378666</v>
      </c>
      <c r="AE92" s="52">
        <v>0</v>
      </c>
      <c r="AF92" s="52">
        <f t="shared" si="31"/>
        <v>0</v>
      </c>
      <c r="AG92" s="52">
        <f t="shared" si="31"/>
        <v>0</v>
      </c>
      <c r="AH92" s="52">
        <f t="shared" si="31"/>
        <v>0</v>
      </c>
      <c r="AI92" s="52">
        <f t="shared" si="31"/>
        <v>0</v>
      </c>
      <c r="AJ92" s="52">
        <v>0</v>
      </c>
      <c r="AK92" s="42">
        <v>0</v>
      </c>
      <c r="AL92" s="42">
        <v>0</v>
      </c>
      <c r="AM92" s="42">
        <v>0</v>
      </c>
      <c r="AN92" s="42">
        <v>0</v>
      </c>
      <c r="AO92" s="52">
        <v>0</v>
      </c>
      <c r="AP92" s="42">
        <v>0</v>
      </c>
      <c r="AQ92" s="42">
        <v>0</v>
      </c>
      <c r="AR92" s="42">
        <v>0</v>
      </c>
      <c r="AS92" s="42">
        <v>0</v>
      </c>
      <c r="AT92" s="52">
        <v>0</v>
      </c>
      <c r="AU92" s="42">
        <v>0</v>
      </c>
      <c r="AV92" s="42">
        <v>0</v>
      </c>
      <c r="AW92" s="42">
        <v>0</v>
      </c>
      <c r="AX92" s="42">
        <v>0</v>
      </c>
      <c r="AY92" s="52">
        <v>0</v>
      </c>
      <c r="AZ92" s="42">
        <v>0</v>
      </c>
      <c r="BA92" s="42">
        <v>0</v>
      </c>
      <c r="BB92" s="42">
        <v>0</v>
      </c>
      <c r="BC92" s="42">
        <v>0</v>
      </c>
      <c r="BD92" s="14"/>
      <c r="BT92" s="46"/>
    </row>
    <row r="93" spans="1:72" s="44" customFormat="1" ht="81" customHeight="1" x14ac:dyDescent="0.3">
      <c r="A93" s="49" t="s">
        <v>188</v>
      </c>
      <c r="B93" s="50" t="s">
        <v>196</v>
      </c>
      <c r="C93" s="51" t="s">
        <v>197</v>
      </c>
      <c r="D93" s="52">
        <v>0.11256362813546292</v>
      </c>
      <c r="E93" s="52">
        <v>0</v>
      </c>
      <c r="F93" s="52">
        <f t="shared" si="30"/>
        <v>0</v>
      </c>
      <c r="G93" s="52">
        <f t="shared" si="30"/>
        <v>0</v>
      </c>
      <c r="H93" s="52">
        <f t="shared" si="30"/>
        <v>0</v>
      </c>
      <c r="I93" s="52">
        <f t="shared" si="30"/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</v>
      </c>
      <c r="AC93" s="52">
        <v>0</v>
      </c>
      <c r="AD93" s="52">
        <v>9.3803023446219103E-2</v>
      </c>
      <c r="AE93" s="52">
        <v>2.8400000000000001E-3</v>
      </c>
      <c r="AF93" s="52">
        <f t="shared" si="31"/>
        <v>2.8400000000000001E-3</v>
      </c>
      <c r="AG93" s="52">
        <f t="shared" si="31"/>
        <v>0</v>
      </c>
      <c r="AH93" s="52">
        <f t="shared" si="31"/>
        <v>0</v>
      </c>
      <c r="AI93" s="52">
        <f t="shared" si="31"/>
        <v>0</v>
      </c>
      <c r="AJ93" s="52">
        <v>0</v>
      </c>
      <c r="AK93" s="42">
        <v>0</v>
      </c>
      <c r="AL93" s="42">
        <v>0</v>
      </c>
      <c r="AM93" s="42">
        <v>0</v>
      </c>
      <c r="AN93" s="42">
        <v>0</v>
      </c>
      <c r="AO93" s="52">
        <v>0</v>
      </c>
      <c r="AP93" s="42">
        <v>0</v>
      </c>
      <c r="AQ93" s="42">
        <v>0</v>
      </c>
      <c r="AR93" s="42">
        <v>0</v>
      </c>
      <c r="AS93" s="42">
        <v>0</v>
      </c>
      <c r="AT93" s="52">
        <v>0</v>
      </c>
      <c r="AU93" s="42">
        <v>0</v>
      </c>
      <c r="AV93" s="42">
        <v>0</v>
      </c>
      <c r="AW93" s="42">
        <v>0</v>
      </c>
      <c r="AX93" s="42">
        <v>0</v>
      </c>
      <c r="AY93" s="52">
        <v>2.8400000000000001E-3</v>
      </c>
      <c r="AZ93" s="42">
        <f>AY93</f>
        <v>2.8400000000000001E-3</v>
      </c>
      <c r="BA93" s="42">
        <v>0</v>
      </c>
      <c r="BB93" s="42">
        <v>0</v>
      </c>
      <c r="BC93" s="42">
        <v>0</v>
      </c>
      <c r="BD93" s="14"/>
      <c r="BT93" s="46"/>
    </row>
    <row r="94" spans="1:72" s="44" customFormat="1" ht="26.25" customHeight="1" x14ac:dyDescent="0.3">
      <c r="A94" s="47" t="s">
        <v>198</v>
      </c>
      <c r="B94" s="48" t="s">
        <v>199</v>
      </c>
      <c r="C94" s="47" t="s">
        <v>74</v>
      </c>
      <c r="D94" s="52">
        <f t="shared" ref="D94:BC94" si="32">D95+D99+D104+D106</f>
        <v>441.51436034593848</v>
      </c>
      <c r="E94" s="52">
        <f t="shared" si="32"/>
        <v>339.14311863</v>
      </c>
      <c r="F94" s="52">
        <f t="shared" si="32"/>
        <v>1.309601856</v>
      </c>
      <c r="G94" s="52">
        <f t="shared" si="32"/>
        <v>258.35663381000001</v>
      </c>
      <c r="H94" s="52">
        <f t="shared" si="32"/>
        <v>72.742893916</v>
      </c>
      <c r="I94" s="52">
        <f t="shared" si="32"/>
        <v>6.7339890360000139</v>
      </c>
      <c r="J94" s="52">
        <f t="shared" si="32"/>
        <v>31.867199999999997</v>
      </c>
      <c r="K94" s="52">
        <f t="shared" si="32"/>
        <v>1.309601856</v>
      </c>
      <c r="L94" s="52">
        <f t="shared" si="32"/>
        <v>9.2131290200000002</v>
      </c>
      <c r="M94" s="52">
        <f t="shared" si="32"/>
        <v>16.305552595999998</v>
      </c>
      <c r="N94" s="52">
        <f t="shared" si="32"/>
        <v>5.0389165160000005</v>
      </c>
      <c r="O94" s="52">
        <f t="shared" si="32"/>
        <v>0</v>
      </c>
      <c r="P94" s="52">
        <f t="shared" si="32"/>
        <v>0</v>
      </c>
      <c r="Q94" s="53">
        <f t="shared" si="32"/>
        <v>0</v>
      </c>
      <c r="R94" s="52">
        <f t="shared" si="32"/>
        <v>0</v>
      </c>
      <c r="S94" s="53">
        <f t="shared" si="32"/>
        <v>0</v>
      </c>
      <c r="T94" s="52">
        <f t="shared" si="32"/>
        <v>76.18455324</v>
      </c>
      <c r="U94" s="52">
        <f t="shared" si="32"/>
        <v>0</v>
      </c>
      <c r="V94" s="52">
        <f t="shared" si="32"/>
        <v>19.747211920000002</v>
      </c>
      <c r="W94" s="52">
        <f t="shared" si="32"/>
        <v>56.437341320000002</v>
      </c>
      <c r="X94" s="52">
        <f t="shared" si="32"/>
        <v>0</v>
      </c>
      <c r="Y94" s="52">
        <f t="shared" si="32"/>
        <v>231.09136538999999</v>
      </c>
      <c r="Z94" s="52">
        <f t="shared" si="32"/>
        <v>0</v>
      </c>
      <c r="AA94" s="52">
        <f t="shared" si="32"/>
        <v>229.39629287</v>
      </c>
      <c r="AB94" s="52">
        <f t="shared" si="32"/>
        <v>0</v>
      </c>
      <c r="AC94" s="52">
        <f t="shared" si="32"/>
        <v>1.6950725200000132</v>
      </c>
      <c r="AD94" s="52">
        <f t="shared" si="32"/>
        <v>413.59825776144754</v>
      </c>
      <c r="AE94" s="52">
        <f t="shared" si="32"/>
        <v>389.08840623999998</v>
      </c>
      <c r="AF94" s="52">
        <f t="shared" si="32"/>
        <v>7.8985029899999999</v>
      </c>
      <c r="AG94" s="52">
        <f t="shared" si="32"/>
        <v>263.69916818000002</v>
      </c>
      <c r="AH94" s="52">
        <f t="shared" si="32"/>
        <v>95.756688810000014</v>
      </c>
      <c r="AI94" s="52">
        <f t="shared" si="32"/>
        <v>21.734046260000003</v>
      </c>
      <c r="AJ94" s="52">
        <f t="shared" si="32"/>
        <v>0</v>
      </c>
      <c r="AK94" s="52">
        <f t="shared" si="32"/>
        <v>0</v>
      </c>
      <c r="AL94" s="52">
        <f t="shared" si="32"/>
        <v>0</v>
      </c>
      <c r="AM94" s="52">
        <f t="shared" si="32"/>
        <v>0</v>
      </c>
      <c r="AN94" s="52">
        <f t="shared" si="32"/>
        <v>0</v>
      </c>
      <c r="AO94" s="52">
        <f t="shared" si="32"/>
        <v>0</v>
      </c>
      <c r="AP94" s="52">
        <f t="shared" si="32"/>
        <v>0</v>
      </c>
      <c r="AQ94" s="52">
        <f t="shared" si="32"/>
        <v>0</v>
      </c>
      <c r="AR94" s="52">
        <f t="shared" si="32"/>
        <v>0</v>
      </c>
      <c r="AS94" s="52">
        <f t="shared" si="32"/>
        <v>0</v>
      </c>
      <c r="AT94" s="52">
        <f t="shared" si="32"/>
        <v>63.657283169999999</v>
      </c>
      <c r="AU94" s="52">
        <f t="shared" si="32"/>
        <v>0</v>
      </c>
      <c r="AV94" s="52">
        <f t="shared" si="32"/>
        <v>15.22600134</v>
      </c>
      <c r="AW94" s="52">
        <f t="shared" si="32"/>
        <v>48.431281830000003</v>
      </c>
      <c r="AX94" s="52">
        <f t="shared" si="32"/>
        <v>0</v>
      </c>
      <c r="AY94" s="52">
        <f t="shared" si="32"/>
        <v>325.43112307000001</v>
      </c>
      <c r="AZ94" s="52">
        <f t="shared" si="32"/>
        <v>7.8985029899999999</v>
      </c>
      <c r="BA94" s="52">
        <f t="shared" si="32"/>
        <v>248.47316684000003</v>
      </c>
      <c r="BB94" s="52">
        <f t="shared" si="32"/>
        <v>47.325406979999997</v>
      </c>
      <c r="BC94" s="52">
        <f t="shared" si="32"/>
        <v>21.734046260000003</v>
      </c>
      <c r="BD94" s="14"/>
      <c r="BT94" s="46"/>
    </row>
    <row r="95" spans="1:72" s="44" customFormat="1" ht="26.25" customHeight="1" x14ac:dyDescent="0.3">
      <c r="A95" s="47" t="s">
        <v>200</v>
      </c>
      <c r="B95" s="48" t="s">
        <v>201</v>
      </c>
      <c r="C95" s="47" t="s">
        <v>74</v>
      </c>
      <c r="D95" s="52">
        <f t="shared" ref="D95:BC95" si="33">D96+D97</f>
        <v>0.10254313800000014</v>
      </c>
      <c r="E95" s="52">
        <f t="shared" si="33"/>
        <v>0.10254314</v>
      </c>
      <c r="F95" s="52">
        <f t="shared" si="33"/>
        <v>0</v>
      </c>
      <c r="G95" s="52">
        <f t="shared" si="33"/>
        <v>0.10254314</v>
      </c>
      <c r="H95" s="52">
        <f t="shared" si="33"/>
        <v>0</v>
      </c>
      <c r="I95" s="52">
        <f t="shared" si="33"/>
        <v>0</v>
      </c>
      <c r="J95" s="52">
        <f t="shared" si="33"/>
        <v>0</v>
      </c>
      <c r="K95" s="52">
        <f t="shared" si="33"/>
        <v>0</v>
      </c>
      <c r="L95" s="52">
        <f t="shared" si="33"/>
        <v>0</v>
      </c>
      <c r="M95" s="52">
        <f t="shared" si="33"/>
        <v>0</v>
      </c>
      <c r="N95" s="52">
        <f t="shared" si="33"/>
        <v>0</v>
      </c>
      <c r="O95" s="52">
        <f t="shared" si="33"/>
        <v>0</v>
      </c>
      <c r="P95" s="52">
        <f t="shared" si="33"/>
        <v>0</v>
      </c>
      <c r="Q95" s="53">
        <f t="shared" si="33"/>
        <v>0</v>
      </c>
      <c r="R95" s="52">
        <f t="shared" si="33"/>
        <v>0</v>
      </c>
      <c r="S95" s="53">
        <f t="shared" si="33"/>
        <v>0</v>
      </c>
      <c r="T95" s="52">
        <f t="shared" si="33"/>
        <v>0</v>
      </c>
      <c r="U95" s="52">
        <f t="shared" si="33"/>
        <v>0</v>
      </c>
      <c r="V95" s="52">
        <f t="shared" si="33"/>
        <v>0</v>
      </c>
      <c r="W95" s="52">
        <f t="shared" si="33"/>
        <v>0</v>
      </c>
      <c r="X95" s="52">
        <f t="shared" si="33"/>
        <v>0</v>
      </c>
      <c r="Y95" s="52">
        <f t="shared" si="33"/>
        <v>0.10254314</v>
      </c>
      <c r="Z95" s="52">
        <f t="shared" si="33"/>
        <v>0</v>
      </c>
      <c r="AA95" s="52">
        <f t="shared" si="33"/>
        <v>0.10254314</v>
      </c>
      <c r="AB95" s="52">
        <f t="shared" si="33"/>
        <v>0</v>
      </c>
      <c r="AC95" s="52">
        <f t="shared" si="33"/>
        <v>0</v>
      </c>
      <c r="AD95" s="52">
        <f t="shared" si="33"/>
        <v>0</v>
      </c>
      <c r="AE95" s="52">
        <f t="shared" si="33"/>
        <v>0</v>
      </c>
      <c r="AF95" s="52">
        <f t="shared" si="33"/>
        <v>0</v>
      </c>
      <c r="AG95" s="52">
        <f t="shared" si="33"/>
        <v>0</v>
      </c>
      <c r="AH95" s="52">
        <f t="shared" si="33"/>
        <v>0</v>
      </c>
      <c r="AI95" s="52">
        <f t="shared" si="33"/>
        <v>0</v>
      </c>
      <c r="AJ95" s="52">
        <f t="shared" si="33"/>
        <v>0</v>
      </c>
      <c r="AK95" s="52">
        <f t="shared" si="33"/>
        <v>0</v>
      </c>
      <c r="AL95" s="52">
        <f t="shared" si="33"/>
        <v>0</v>
      </c>
      <c r="AM95" s="52">
        <f t="shared" si="33"/>
        <v>0</v>
      </c>
      <c r="AN95" s="52">
        <f t="shared" si="33"/>
        <v>0</v>
      </c>
      <c r="AO95" s="52">
        <f t="shared" si="33"/>
        <v>0</v>
      </c>
      <c r="AP95" s="52">
        <f t="shared" si="33"/>
        <v>0</v>
      </c>
      <c r="AQ95" s="52">
        <f t="shared" si="33"/>
        <v>0</v>
      </c>
      <c r="AR95" s="52">
        <f t="shared" si="33"/>
        <v>0</v>
      </c>
      <c r="AS95" s="52">
        <f t="shared" si="33"/>
        <v>0</v>
      </c>
      <c r="AT95" s="52">
        <f t="shared" si="33"/>
        <v>0</v>
      </c>
      <c r="AU95" s="52">
        <f t="shared" si="33"/>
        <v>0</v>
      </c>
      <c r="AV95" s="52">
        <f t="shared" si="33"/>
        <v>0</v>
      </c>
      <c r="AW95" s="52">
        <f t="shared" si="33"/>
        <v>0</v>
      </c>
      <c r="AX95" s="52">
        <f t="shared" si="33"/>
        <v>0</v>
      </c>
      <c r="AY95" s="52">
        <f t="shared" si="33"/>
        <v>0</v>
      </c>
      <c r="AZ95" s="52">
        <f t="shared" si="33"/>
        <v>0</v>
      </c>
      <c r="BA95" s="52">
        <f t="shared" si="33"/>
        <v>0</v>
      </c>
      <c r="BB95" s="52">
        <f t="shared" si="33"/>
        <v>0</v>
      </c>
      <c r="BC95" s="52">
        <f t="shared" si="33"/>
        <v>0</v>
      </c>
      <c r="BD95" s="14"/>
      <c r="BT95" s="46"/>
    </row>
    <row r="96" spans="1:72" s="44" customFormat="1" ht="26.25" customHeight="1" x14ac:dyDescent="0.3">
      <c r="A96" s="47" t="s">
        <v>202</v>
      </c>
      <c r="B96" s="48" t="s">
        <v>203</v>
      </c>
      <c r="C96" s="47" t="s">
        <v>74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2">
        <v>0</v>
      </c>
      <c r="O96" s="52">
        <v>0</v>
      </c>
      <c r="P96" s="52">
        <v>0</v>
      </c>
      <c r="Q96" s="53">
        <v>0</v>
      </c>
      <c r="R96" s="52">
        <v>0</v>
      </c>
      <c r="S96" s="53">
        <v>0</v>
      </c>
      <c r="T96" s="52">
        <v>0</v>
      </c>
      <c r="U96" s="52">
        <v>0</v>
      </c>
      <c r="V96" s="52">
        <v>0</v>
      </c>
      <c r="W96" s="52">
        <v>0</v>
      </c>
      <c r="X96" s="52">
        <v>0</v>
      </c>
      <c r="Y96" s="52">
        <v>0</v>
      </c>
      <c r="Z96" s="52">
        <v>0</v>
      </c>
      <c r="AA96" s="52">
        <v>0</v>
      </c>
      <c r="AB96" s="52">
        <v>0</v>
      </c>
      <c r="AC96" s="52">
        <v>0</v>
      </c>
      <c r="AD96" s="52">
        <v>0</v>
      </c>
      <c r="AE96" s="52">
        <v>0</v>
      </c>
      <c r="AF96" s="52">
        <v>0</v>
      </c>
      <c r="AG96" s="52">
        <v>0</v>
      </c>
      <c r="AH96" s="52">
        <v>0</v>
      </c>
      <c r="AI96" s="52">
        <v>0</v>
      </c>
      <c r="AJ96" s="52">
        <v>0</v>
      </c>
      <c r="AK96" s="52">
        <v>0</v>
      </c>
      <c r="AL96" s="52">
        <v>0</v>
      </c>
      <c r="AM96" s="52">
        <v>0</v>
      </c>
      <c r="AN96" s="52">
        <v>0</v>
      </c>
      <c r="AO96" s="52">
        <v>0</v>
      </c>
      <c r="AP96" s="52">
        <v>0</v>
      </c>
      <c r="AQ96" s="52">
        <v>0</v>
      </c>
      <c r="AR96" s="52">
        <v>0</v>
      </c>
      <c r="AS96" s="52">
        <v>0</v>
      </c>
      <c r="AT96" s="52">
        <v>0</v>
      </c>
      <c r="AU96" s="52">
        <v>0</v>
      </c>
      <c r="AV96" s="52">
        <v>0</v>
      </c>
      <c r="AW96" s="52">
        <v>0</v>
      </c>
      <c r="AX96" s="52">
        <v>0</v>
      </c>
      <c r="AY96" s="52">
        <v>0</v>
      </c>
      <c r="AZ96" s="52">
        <v>0</v>
      </c>
      <c r="BA96" s="52">
        <v>0</v>
      </c>
      <c r="BB96" s="52">
        <v>0</v>
      </c>
      <c r="BC96" s="52">
        <v>0</v>
      </c>
      <c r="BD96" s="14"/>
      <c r="BT96" s="46"/>
    </row>
    <row r="97" spans="1:72" s="44" customFormat="1" ht="26.25" customHeight="1" x14ac:dyDescent="0.3">
      <c r="A97" s="47" t="s">
        <v>204</v>
      </c>
      <c r="B97" s="48" t="s">
        <v>205</v>
      </c>
      <c r="C97" s="47" t="s">
        <v>74</v>
      </c>
      <c r="D97" s="42">
        <f>SUM(D98)</f>
        <v>0.10254313800000014</v>
      </c>
      <c r="E97" s="42">
        <f t="shared" ref="E97:BC97" si="34">SUM(E98)</f>
        <v>0.10254314</v>
      </c>
      <c r="F97" s="42">
        <f t="shared" si="34"/>
        <v>0</v>
      </c>
      <c r="G97" s="42">
        <f t="shared" si="34"/>
        <v>0.10254314</v>
      </c>
      <c r="H97" s="42">
        <f t="shared" si="34"/>
        <v>0</v>
      </c>
      <c r="I97" s="42">
        <f t="shared" si="34"/>
        <v>0</v>
      </c>
      <c r="J97" s="42">
        <f t="shared" si="34"/>
        <v>0</v>
      </c>
      <c r="K97" s="42">
        <f t="shared" si="34"/>
        <v>0</v>
      </c>
      <c r="L97" s="42">
        <f t="shared" si="34"/>
        <v>0</v>
      </c>
      <c r="M97" s="42">
        <f t="shared" si="34"/>
        <v>0</v>
      </c>
      <c r="N97" s="42">
        <f t="shared" si="34"/>
        <v>0</v>
      </c>
      <c r="O97" s="42">
        <f t="shared" si="34"/>
        <v>0</v>
      </c>
      <c r="P97" s="42">
        <f t="shared" si="34"/>
        <v>0</v>
      </c>
      <c r="Q97" s="42">
        <f t="shared" si="34"/>
        <v>0</v>
      </c>
      <c r="R97" s="42">
        <f t="shared" si="34"/>
        <v>0</v>
      </c>
      <c r="S97" s="42">
        <f t="shared" si="34"/>
        <v>0</v>
      </c>
      <c r="T97" s="42">
        <f t="shared" si="34"/>
        <v>0</v>
      </c>
      <c r="U97" s="42">
        <f t="shared" si="34"/>
        <v>0</v>
      </c>
      <c r="V97" s="42">
        <f t="shared" si="34"/>
        <v>0</v>
      </c>
      <c r="W97" s="42">
        <f t="shared" si="34"/>
        <v>0</v>
      </c>
      <c r="X97" s="42">
        <f t="shared" si="34"/>
        <v>0</v>
      </c>
      <c r="Y97" s="42">
        <f t="shared" si="34"/>
        <v>0.10254314</v>
      </c>
      <c r="Z97" s="42">
        <f t="shared" si="34"/>
        <v>0</v>
      </c>
      <c r="AA97" s="42">
        <f t="shared" si="34"/>
        <v>0.10254314</v>
      </c>
      <c r="AB97" s="42">
        <f t="shared" si="34"/>
        <v>0</v>
      </c>
      <c r="AC97" s="42">
        <f t="shared" si="34"/>
        <v>0</v>
      </c>
      <c r="AD97" s="42">
        <f t="shared" si="34"/>
        <v>0</v>
      </c>
      <c r="AE97" s="42">
        <f t="shared" si="34"/>
        <v>0</v>
      </c>
      <c r="AF97" s="42">
        <f t="shared" si="34"/>
        <v>0</v>
      </c>
      <c r="AG97" s="42">
        <f t="shared" si="34"/>
        <v>0</v>
      </c>
      <c r="AH97" s="42">
        <f t="shared" si="34"/>
        <v>0</v>
      </c>
      <c r="AI97" s="42">
        <f t="shared" si="34"/>
        <v>0</v>
      </c>
      <c r="AJ97" s="42">
        <f t="shared" si="34"/>
        <v>0</v>
      </c>
      <c r="AK97" s="42">
        <f t="shared" si="34"/>
        <v>0</v>
      </c>
      <c r="AL97" s="42">
        <f t="shared" si="34"/>
        <v>0</v>
      </c>
      <c r="AM97" s="42">
        <f t="shared" si="34"/>
        <v>0</v>
      </c>
      <c r="AN97" s="42">
        <f t="shared" si="34"/>
        <v>0</v>
      </c>
      <c r="AO97" s="42">
        <f t="shared" si="34"/>
        <v>0</v>
      </c>
      <c r="AP97" s="42">
        <f t="shared" si="34"/>
        <v>0</v>
      </c>
      <c r="AQ97" s="42">
        <f t="shared" si="34"/>
        <v>0</v>
      </c>
      <c r="AR97" s="42">
        <f t="shared" si="34"/>
        <v>0</v>
      </c>
      <c r="AS97" s="42">
        <f t="shared" si="34"/>
        <v>0</v>
      </c>
      <c r="AT97" s="42">
        <f t="shared" si="34"/>
        <v>0</v>
      </c>
      <c r="AU97" s="42">
        <f t="shared" si="34"/>
        <v>0</v>
      </c>
      <c r="AV97" s="42">
        <f t="shared" si="34"/>
        <v>0</v>
      </c>
      <c r="AW97" s="42">
        <f t="shared" si="34"/>
        <v>0</v>
      </c>
      <c r="AX97" s="42">
        <f t="shared" si="34"/>
        <v>0</v>
      </c>
      <c r="AY97" s="42">
        <f t="shared" si="34"/>
        <v>0</v>
      </c>
      <c r="AZ97" s="42">
        <f t="shared" si="34"/>
        <v>0</v>
      </c>
      <c r="BA97" s="42">
        <f t="shared" si="34"/>
        <v>0</v>
      </c>
      <c r="BB97" s="42">
        <f t="shared" si="34"/>
        <v>0</v>
      </c>
      <c r="BC97" s="42">
        <f t="shared" si="34"/>
        <v>0</v>
      </c>
      <c r="BD97" s="14"/>
      <c r="BT97" s="46"/>
    </row>
    <row r="98" spans="1:72" s="44" customFormat="1" ht="81" customHeight="1" x14ac:dyDescent="0.3">
      <c r="A98" s="49" t="s">
        <v>204</v>
      </c>
      <c r="B98" s="50" t="s">
        <v>206</v>
      </c>
      <c r="C98" s="51" t="s">
        <v>207</v>
      </c>
      <c r="D98" s="52">
        <v>0.10254313800000014</v>
      </c>
      <c r="E98" s="52">
        <v>0.10254314</v>
      </c>
      <c r="F98" s="52">
        <f t="shared" ref="F98:I98" si="35">K98+P98+U98+Z98</f>
        <v>0</v>
      </c>
      <c r="G98" s="52">
        <f t="shared" si="35"/>
        <v>0.10254314</v>
      </c>
      <c r="H98" s="52">
        <f t="shared" si="35"/>
        <v>0</v>
      </c>
      <c r="I98" s="52">
        <f t="shared" si="35"/>
        <v>0</v>
      </c>
      <c r="J98" s="52">
        <v>0</v>
      </c>
      <c r="K98" s="52">
        <v>0</v>
      </c>
      <c r="L98" s="52">
        <v>0</v>
      </c>
      <c r="M98" s="52"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2">
        <v>0</v>
      </c>
      <c r="V98" s="52">
        <v>0</v>
      </c>
      <c r="W98" s="52">
        <v>0</v>
      </c>
      <c r="X98" s="52">
        <v>0</v>
      </c>
      <c r="Y98" s="52">
        <v>0.10254314</v>
      </c>
      <c r="Z98" s="52">
        <v>0</v>
      </c>
      <c r="AA98" s="52">
        <v>0.10254314</v>
      </c>
      <c r="AB98" s="52">
        <v>0</v>
      </c>
      <c r="AC98" s="52">
        <v>0</v>
      </c>
      <c r="AD98" s="52">
        <v>0</v>
      </c>
      <c r="AE98" s="52">
        <v>0</v>
      </c>
      <c r="AF98" s="52">
        <f t="shared" ref="AF98:AI98" si="36">AK98+AP98+AU98+AZ98</f>
        <v>0</v>
      </c>
      <c r="AG98" s="52">
        <f t="shared" si="36"/>
        <v>0</v>
      </c>
      <c r="AH98" s="52">
        <f t="shared" si="36"/>
        <v>0</v>
      </c>
      <c r="AI98" s="52">
        <f t="shared" si="36"/>
        <v>0</v>
      </c>
      <c r="AJ98" s="52">
        <v>0</v>
      </c>
      <c r="AK98" s="42">
        <v>0</v>
      </c>
      <c r="AL98" s="42">
        <v>0</v>
      </c>
      <c r="AM98" s="42">
        <v>0</v>
      </c>
      <c r="AN98" s="42">
        <v>0</v>
      </c>
      <c r="AO98" s="52">
        <v>0</v>
      </c>
      <c r="AP98" s="42">
        <v>0</v>
      </c>
      <c r="AQ98" s="42">
        <v>0</v>
      </c>
      <c r="AR98" s="42">
        <v>0</v>
      </c>
      <c r="AS98" s="42">
        <v>0</v>
      </c>
      <c r="AT98" s="52">
        <v>0</v>
      </c>
      <c r="AU98" s="42">
        <v>0</v>
      </c>
      <c r="AV98" s="42">
        <v>0</v>
      </c>
      <c r="AW98" s="42">
        <v>0</v>
      </c>
      <c r="AX98" s="42">
        <v>0</v>
      </c>
      <c r="AY98" s="52">
        <v>0</v>
      </c>
      <c r="AZ98" s="42">
        <v>0</v>
      </c>
      <c r="BA98" s="42">
        <v>0</v>
      </c>
      <c r="BB98" s="42">
        <v>0</v>
      </c>
      <c r="BC98" s="42">
        <v>0</v>
      </c>
      <c r="BD98" s="14"/>
      <c r="BT98" s="46"/>
    </row>
    <row r="99" spans="1:72" s="44" customFormat="1" ht="26.25" customHeight="1" x14ac:dyDescent="0.3">
      <c r="A99" s="47" t="s">
        <v>208</v>
      </c>
      <c r="B99" s="48" t="s">
        <v>209</v>
      </c>
      <c r="C99" s="47" t="s">
        <v>74</v>
      </c>
      <c r="D99" s="42">
        <f t="shared" ref="D99:BC99" si="37">D100+D103</f>
        <v>234.45129520493043</v>
      </c>
      <c r="E99" s="42">
        <f t="shared" si="37"/>
        <v>234.4512952</v>
      </c>
      <c r="F99" s="42">
        <f t="shared" si="37"/>
        <v>0</v>
      </c>
      <c r="G99" s="42">
        <f t="shared" si="37"/>
        <v>231.68332011999999</v>
      </c>
      <c r="H99" s="42">
        <f t="shared" si="37"/>
        <v>1.2256800400000001</v>
      </c>
      <c r="I99" s="42">
        <f t="shared" si="37"/>
        <v>1.5422950400000133</v>
      </c>
      <c r="J99" s="42">
        <f t="shared" si="37"/>
        <v>0</v>
      </c>
      <c r="K99" s="42">
        <f t="shared" si="37"/>
        <v>0</v>
      </c>
      <c r="L99" s="42">
        <f t="shared" si="37"/>
        <v>0</v>
      </c>
      <c r="M99" s="42">
        <f t="shared" si="37"/>
        <v>0</v>
      </c>
      <c r="N99" s="42">
        <f t="shared" si="37"/>
        <v>0</v>
      </c>
      <c r="O99" s="42">
        <f t="shared" si="37"/>
        <v>0</v>
      </c>
      <c r="P99" s="42">
        <f t="shared" si="37"/>
        <v>0</v>
      </c>
      <c r="Q99" s="42">
        <f t="shared" si="37"/>
        <v>0</v>
      </c>
      <c r="R99" s="42">
        <f t="shared" si="37"/>
        <v>0</v>
      </c>
      <c r="S99" s="42">
        <f t="shared" si="37"/>
        <v>0</v>
      </c>
      <c r="T99" s="42">
        <f t="shared" si="37"/>
        <v>3.6152504299999997</v>
      </c>
      <c r="U99" s="42">
        <f t="shared" si="37"/>
        <v>0</v>
      </c>
      <c r="V99" s="42">
        <f t="shared" si="37"/>
        <v>2.3895703899999998</v>
      </c>
      <c r="W99" s="42">
        <f t="shared" si="37"/>
        <v>1.2256800400000001</v>
      </c>
      <c r="X99" s="42">
        <f t="shared" si="37"/>
        <v>0</v>
      </c>
      <c r="Y99" s="42">
        <f t="shared" si="37"/>
        <v>230.83604477</v>
      </c>
      <c r="Z99" s="42">
        <f t="shared" si="37"/>
        <v>0</v>
      </c>
      <c r="AA99" s="42">
        <f t="shared" si="37"/>
        <v>229.29374973</v>
      </c>
      <c r="AB99" s="42">
        <f t="shared" si="37"/>
        <v>0</v>
      </c>
      <c r="AC99" s="42">
        <f t="shared" si="37"/>
        <v>1.5422950400000133</v>
      </c>
      <c r="AD99" s="42">
        <f t="shared" si="37"/>
        <v>165</v>
      </c>
      <c r="AE99" s="42">
        <f t="shared" si="37"/>
        <v>178.57757100000001</v>
      </c>
      <c r="AF99" s="42">
        <f t="shared" si="37"/>
        <v>0</v>
      </c>
      <c r="AG99" s="42">
        <f t="shared" si="37"/>
        <v>171.96792119</v>
      </c>
      <c r="AH99" s="42">
        <f t="shared" si="37"/>
        <v>0</v>
      </c>
      <c r="AI99" s="42">
        <f t="shared" si="37"/>
        <v>6.6096498099999996</v>
      </c>
      <c r="AJ99" s="42">
        <f t="shared" si="37"/>
        <v>0</v>
      </c>
      <c r="AK99" s="42">
        <f t="shared" si="37"/>
        <v>0</v>
      </c>
      <c r="AL99" s="42">
        <f t="shared" si="37"/>
        <v>0</v>
      </c>
      <c r="AM99" s="42">
        <f t="shared" si="37"/>
        <v>0</v>
      </c>
      <c r="AN99" s="42">
        <f t="shared" si="37"/>
        <v>0</v>
      </c>
      <c r="AO99" s="42">
        <f t="shared" si="37"/>
        <v>0</v>
      </c>
      <c r="AP99" s="42">
        <f t="shared" si="37"/>
        <v>0</v>
      </c>
      <c r="AQ99" s="42">
        <f t="shared" si="37"/>
        <v>0</v>
      </c>
      <c r="AR99" s="42">
        <f t="shared" si="37"/>
        <v>0</v>
      </c>
      <c r="AS99" s="42">
        <f t="shared" si="37"/>
        <v>0</v>
      </c>
      <c r="AT99" s="42">
        <f t="shared" si="37"/>
        <v>0</v>
      </c>
      <c r="AU99" s="42">
        <f t="shared" si="37"/>
        <v>0</v>
      </c>
      <c r="AV99" s="42">
        <f t="shared" si="37"/>
        <v>0</v>
      </c>
      <c r="AW99" s="42">
        <f t="shared" si="37"/>
        <v>0</v>
      </c>
      <c r="AX99" s="42">
        <f t="shared" si="37"/>
        <v>0</v>
      </c>
      <c r="AY99" s="42">
        <f t="shared" si="37"/>
        <v>178.57757100000001</v>
      </c>
      <c r="AZ99" s="42">
        <f t="shared" si="37"/>
        <v>0</v>
      </c>
      <c r="BA99" s="42">
        <f t="shared" si="37"/>
        <v>171.96792119</v>
      </c>
      <c r="BB99" s="42">
        <f t="shared" si="37"/>
        <v>0</v>
      </c>
      <c r="BC99" s="42">
        <f t="shared" si="37"/>
        <v>6.6096498099999996</v>
      </c>
      <c r="BD99" s="14"/>
      <c r="BT99" s="46"/>
    </row>
    <row r="100" spans="1:72" s="44" customFormat="1" ht="26.25" customHeight="1" x14ac:dyDescent="0.3">
      <c r="A100" s="47" t="s">
        <v>210</v>
      </c>
      <c r="B100" s="48" t="s">
        <v>211</v>
      </c>
      <c r="C100" s="47" t="s">
        <v>74</v>
      </c>
      <c r="D100" s="42">
        <f>SUM(D101:D102)</f>
        <v>234.45129520493043</v>
      </c>
      <c r="E100" s="42">
        <f t="shared" ref="E100:BC100" si="38">SUM(E101:E102)</f>
        <v>234.4512952</v>
      </c>
      <c r="F100" s="42">
        <f t="shared" si="38"/>
        <v>0</v>
      </c>
      <c r="G100" s="42">
        <f t="shared" si="38"/>
        <v>231.68332011999999</v>
      </c>
      <c r="H100" s="42">
        <f t="shared" si="38"/>
        <v>1.2256800400000001</v>
      </c>
      <c r="I100" s="42">
        <f t="shared" si="38"/>
        <v>1.5422950400000133</v>
      </c>
      <c r="J100" s="42">
        <f t="shared" si="38"/>
        <v>0</v>
      </c>
      <c r="K100" s="42">
        <f t="shared" si="38"/>
        <v>0</v>
      </c>
      <c r="L100" s="42">
        <f t="shared" si="38"/>
        <v>0</v>
      </c>
      <c r="M100" s="42">
        <f t="shared" si="38"/>
        <v>0</v>
      </c>
      <c r="N100" s="42">
        <f t="shared" si="38"/>
        <v>0</v>
      </c>
      <c r="O100" s="42">
        <f t="shared" si="38"/>
        <v>0</v>
      </c>
      <c r="P100" s="42">
        <f t="shared" si="38"/>
        <v>0</v>
      </c>
      <c r="Q100" s="42">
        <f t="shared" si="38"/>
        <v>0</v>
      </c>
      <c r="R100" s="42">
        <f t="shared" si="38"/>
        <v>0</v>
      </c>
      <c r="S100" s="42">
        <f t="shared" si="38"/>
        <v>0</v>
      </c>
      <c r="T100" s="42">
        <f t="shared" si="38"/>
        <v>3.6152504299999997</v>
      </c>
      <c r="U100" s="42">
        <f t="shared" si="38"/>
        <v>0</v>
      </c>
      <c r="V100" s="42">
        <f t="shared" si="38"/>
        <v>2.3895703899999998</v>
      </c>
      <c r="W100" s="42">
        <f t="shared" si="38"/>
        <v>1.2256800400000001</v>
      </c>
      <c r="X100" s="42">
        <f t="shared" si="38"/>
        <v>0</v>
      </c>
      <c r="Y100" s="42">
        <f t="shared" si="38"/>
        <v>230.83604477</v>
      </c>
      <c r="Z100" s="42">
        <f t="shared" si="38"/>
        <v>0</v>
      </c>
      <c r="AA100" s="42">
        <f t="shared" si="38"/>
        <v>229.29374973</v>
      </c>
      <c r="AB100" s="42">
        <f t="shared" si="38"/>
        <v>0</v>
      </c>
      <c r="AC100" s="42">
        <f t="shared" si="38"/>
        <v>1.5422950400000133</v>
      </c>
      <c r="AD100" s="42">
        <f t="shared" si="38"/>
        <v>165</v>
      </c>
      <c r="AE100" s="42">
        <f t="shared" si="38"/>
        <v>178.57757100000001</v>
      </c>
      <c r="AF100" s="42">
        <f t="shared" si="38"/>
        <v>0</v>
      </c>
      <c r="AG100" s="42">
        <f t="shared" si="38"/>
        <v>171.96792119</v>
      </c>
      <c r="AH100" s="42">
        <f t="shared" si="38"/>
        <v>0</v>
      </c>
      <c r="AI100" s="42">
        <f t="shared" si="38"/>
        <v>6.6096498099999996</v>
      </c>
      <c r="AJ100" s="42">
        <f t="shared" si="38"/>
        <v>0</v>
      </c>
      <c r="AK100" s="42">
        <f t="shared" si="38"/>
        <v>0</v>
      </c>
      <c r="AL100" s="42">
        <f t="shared" si="38"/>
        <v>0</v>
      </c>
      <c r="AM100" s="42">
        <f t="shared" si="38"/>
        <v>0</v>
      </c>
      <c r="AN100" s="42">
        <f t="shared" si="38"/>
        <v>0</v>
      </c>
      <c r="AO100" s="42">
        <f t="shared" si="38"/>
        <v>0</v>
      </c>
      <c r="AP100" s="42">
        <f t="shared" si="38"/>
        <v>0</v>
      </c>
      <c r="AQ100" s="42">
        <f t="shared" si="38"/>
        <v>0</v>
      </c>
      <c r="AR100" s="42">
        <f t="shared" si="38"/>
        <v>0</v>
      </c>
      <c r="AS100" s="42">
        <f t="shared" si="38"/>
        <v>0</v>
      </c>
      <c r="AT100" s="42">
        <f t="shared" si="38"/>
        <v>0</v>
      </c>
      <c r="AU100" s="42">
        <f t="shared" si="38"/>
        <v>0</v>
      </c>
      <c r="AV100" s="42">
        <f t="shared" si="38"/>
        <v>0</v>
      </c>
      <c r="AW100" s="42">
        <f t="shared" si="38"/>
        <v>0</v>
      </c>
      <c r="AX100" s="42">
        <f t="shared" si="38"/>
        <v>0</v>
      </c>
      <c r="AY100" s="42">
        <f t="shared" si="38"/>
        <v>178.57757100000001</v>
      </c>
      <c r="AZ100" s="42">
        <f t="shared" si="38"/>
        <v>0</v>
      </c>
      <c r="BA100" s="42">
        <f t="shared" si="38"/>
        <v>171.96792119</v>
      </c>
      <c r="BB100" s="42">
        <f t="shared" si="38"/>
        <v>0</v>
      </c>
      <c r="BC100" s="42">
        <f t="shared" si="38"/>
        <v>6.6096498099999996</v>
      </c>
      <c r="BD100" s="14"/>
      <c r="BT100" s="46"/>
    </row>
    <row r="101" spans="1:72" s="44" customFormat="1" ht="26.25" customHeight="1" x14ac:dyDescent="0.3">
      <c r="A101" s="49" t="s">
        <v>210</v>
      </c>
      <c r="B101" s="50" t="s">
        <v>212</v>
      </c>
      <c r="C101" s="51" t="s">
        <v>213</v>
      </c>
      <c r="D101" s="52">
        <v>200.66636633493042</v>
      </c>
      <c r="E101" s="52">
        <v>200.66636633000002</v>
      </c>
      <c r="F101" s="52">
        <f t="shared" ref="F101:I102" si="39">K101+P101+U101+Z101</f>
        <v>0</v>
      </c>
      <c r="G101" s="52">
        <f t="shared" si="39"/>
        <v>199.14384985999999</v>
      </c>
      <c r="H101" s="52">
        <f t="shared" si="39"/>
        <v>1.2256800400000001</v>
      </c>
      <c r="I101" s="52">
        <f t="shared" si="39"/>
        <v>0.29683643000001325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3.6152504299999997</v>
      </c>
      <c r="U101" s="52">
        <v>0</v>
      </c>
      <c r="V101" s="52">
        <v>2.3895703899999998</v>
      </c>
      <c r="W101" s="52">
        <v>1.2256800400000001</v>
      </c>
      <c r="X101" s="52">
        <v>0</v>
      </c>
      <c r="Y101" s="52">
        <v>197.05111590000001</v>
      </c>
      <c r="Z101" s="52">
        <v>0</v>
      </c>
      <c r="AA101" s="52">
        <v>196.75427947</v>
      </c>
      <c r="AB101" s="52">
        <v>0</v>
      </c>
      <c r="AC101" s="52">
        <f>Y101-AA101</f>
        <v>0.29683643000001325</v>
      </c>
      <c r="AD101" s="52">
        <v>165</v>
      </c>
      <c r="AE101" s="52">
        <v>178.57757100000001</v>
      </c>
      <c r="AF101" s="52">
        <f t="shared" ref="AF101:AI102" si="40">AK101+AP101+AU101+AZ101</f>
        <v>0</v>
      </c>
      <c r="AG101" s="52">
        <f t="shared" si="40"/>
        <v>171.96792119</v>
      </c>
      <c r="AH101" s="52">
        <f t="shared" si="40"/>
        <v>0</v>
      </c>
      <c r="AI101" s="52">
        <f t="shared" si="40"/>
        <v>6.6096498099999996</v>
      </c>
      <c r="AJ101" s="52">
        <v>0</v>
      </c>
      <c r="AK101" s="42">
        <v>0</v>
      </c>
      <c r="AL101" s="42">
        <v>0</v>
      </c>
      <c r="AM101" s="42">
        <v>0</v>
      </c>
      <c r="AN101" s="42">
        <v>0</v>
      </c>
      <c r="AO101" s="52">
        <v>0</v>
      </c>
      <c r="AP101" s="42">
        <v>0</v>
      </c>
      <c r="AQ101" s="42">
        <v>0</v>
      </c>
      <c r="AR101" s="42">
        <v>0</v>
      </c>
      <c r="AS101" s="42">
        <v>0</v>
      </c>
      <c r="AT101" s="52">
        <v>0</v>
      </c>
      <c r="AU101" s="42">
        <v>0</v>
      </c>
      <c r="AV101" s="42">
        <v>0</v>
      </c>
      <c r="AW101" s="42">
        <v>0</v>
      </c>
      <c r="AX101" s="42">
        <v>0</v>
      </c>
      <c r="AY101" s="52">
        <v>178.57757100000001</v>
      </c>
      <c r="AZ101" s="42">
        <v>0</v>
      </c>
      <c r="BA101" s="42">
        <v>171.96792119</v>
      </c>
      <c r="BB101" s="42">
        <v>0</v>
      </c>
      <c r="BC101" s="42">
        <v>6.6096498099999996</v>
      </c>
      <c r="BD101" s="14"/>
      <c r="BT101" s="46"/>
    </row>
    <row r="102" spans="1:72" s="44" customFormat="1" ht="26.25" customHeight="1" x14ac:dyDescent="0.3">
      <c r="A102" s="49" t="s">
        <v>210</v>
      </c>
      <c r="B102" s="50" t="s">
        <v>214</v>
      </c>
      <c r="C102" s="51" t="s">
        <v>215</v>
      </c>
      <c r="D102" s="52">
        <v>33.784928870000002</v>
      </c>
      <c r="E102" s="52">
        <v>33.784928870000002</v>
      </c>
      <c r="F102" s="52">
        <f t="shared" si="39"/>
        <v>0</v>
      </c>
      <c r="G102" s="52">
        <f t="shared" si="39"/>
        <v>32.539470260000002</v>
      </c>
      <c r="H102" s="52">
        <f t="shared" si="39"/>
        <v>0</v>
      </c>
      <c r="I102" s="52">
        <f t="shared" si="39"/>
        <v>1.24545861</v>
      </c>
      <c r="J102" s="52">
        <v>0</v>
      </c>
      <c r="K102" s="52">
        <v>0</v>
      </c>
      <c r="L102" s="52">
        <v>0</v>
      </c>
      <c r="M102" s="52">
        <v>0</v>
      </c>
      <c r="N102" s="52">
        <v>0</v>
      </c>
      <c r="O102" s="52">
        <v>0</v>
      </c>
      <c r="P102" s="52">
        <v>0</v>
      </c>
      <c r="Q102" s="52">
        <v>0</v>
      </c>
      <c r="R102" s="52">
        <v>0</v>
      </c>
      <c r="S102" s="52">
        <v>0</v>
      </c>
      <c r="T102" s="52">
        <v>0</v>
      </c>
      <c r="U102" s="52">
        <v>0</v>
      </c>
      <c r="V102" s="52">
        <v>0</v>
      </c>
      <c r="W102" s="52">
        <v>0</v>
      </c>
      <c r="X102" s="52">
        <v>0</v>
      </c>
      <c r="Y102" s="52">
        <v>33.784928870000002</v>
      </c>
      <c r="Z102" s="52">
        <v>0</v>
      </c>
      <c r="AA102" s="52">
        <v>32.539470260000002</v>
      </c>
      <c r="AB102" s="52">
        <v>0</v>
      </c>
      <c r="AC102" s="52">
        <v>1.24545861</v>
      </c>
      <c r="AD102" s="52">
        <v>0</v>
      </c>
      <c r="AE102" s="52">
        <v>0</v>
      </c>
      <c r="AF102" s="52">
        <f t="shared" si="40"/>
        <v>0</v>
      </c>
      <c r="AG102" s="52">
        <f t="shared" si="40"/>
        <v>0</v>
      </c>
      <c r="AH102" s="52">
        <f t="shared" si="40"/>
        <v>0</v>
      </c>
      <c r="AI102" s="52">
        <f t="shared" si="40"/>
        <v>0</v>
      </c>
      <c r="AJ102" s="52">
        <v>0</v>
      </c>
      <c r="AK102" s="42">
        <v>0</v>
      </c>
      <c r="AL102" s="42">
        <v>0</v>
      </c>
      <c r="AM102" s="42">
        <v>0</v>
      </c>
      <c r="AN102" s="42">
        <v>0</v>
      </c>
      <c r="AO102" s="52">
        <v>0</v>
      </c>
      <c r="AP102" s="42">
        <v>0</v>
      </c>
      <c r="AQ102" s="42">
        <v>0</v>
      </c>
      <c r="AR102" s="42">
        <v>0</v>
      </c>
      <c r="AS102" s="42">
        <v>0</v>
      </c>
      <c r="AT102" s="52">
        <v>0</v>
      </c>
      <c r="AU102" s="42">
        <v>0</v>
      </c>
      <c r="AV102" s="42">
        <v>0</v>
      </c>
      <c r="AW102" s="42">
        <v>0</v>
      </c>
      <c r="AX102" s="42">
        <v>0</v>
      </c>
      <c r="AY102" s="52">
        <v>0</v>
      </c>
      <c r="AZ102" s="42">
        <v>0</v>
      </c>
      <c r="BA102" s="42">
        <v>0</v>
      </c>
      <c r="BB102" s="42">
        <v>0</v>
      </c>
      <c r="BC102" s="42">
        <v>0</v>
      </c>
      <c r="BD102" s="14"/>
      <c r="BT102" s="46"/>
    </row>
    <row r="103" spans="1:72" s="44" customFormat="1" ht="26.25" customHeight="1" x14ac:dyDescent="0.3">
      <c r="A103" s="47" t="s">
        <v>216</v>
      </c>
      <c r="B103" s="48" t="s">
        <v>217</v>
      </c>
      <c r="C103" s="47" t="s">
        <v>74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14"/>
      <c r="BT103" s="46"/>
    </row>
    <row r="104" spans="1:72" s="44" customFormat="1" ht="26.25" customHeight="1" x14ac:dyDescent="0.3">
      <c r="A104" s="47" t="s">
        <v>218</v>
      </c>
      <c r="B104" s="48" t="s">
        <v>219</v>
      </c>
      <c r="C104" s="47" t="s">
        <v>74</v>
      </c>
      <c r="D104" s="42">
        <f>SUM(D105)</f>
        <v>148.40772999600014</v>
      </c>
      <c r="E104" s="42">
        <f t="shared" ref="E104:BC104" si="41">SUM(E105)</f>
        <v>72.722080289999994</v>
      </c>
      <c r="F104" s="42">
        <f t="shared" si="41"/>
        <v>0</v>
      </c>
      <c r="G104" s="42">
        <f t="shared" si="41"/>
        <v>17.357641530000002</v>
      </c>
      <c r="H104" s="42">
        <f t="shared" si="41"/>
        <v>55.211661280000001</v>
      </c>
      <c r="I104" s="42">
        <f t="shared" si="41"/>
        <v>0.15277747999999999</v>
      </c>
      <c r="J104" s="42">
        <f t="shared" si="41"/>
        <v>0</v>
      </c>
      <c r="K104" s="42">
        <f t="shared" si="41"/>
        <v>0</v>
      </c>
      <c r="L104" s="42">
        <f t="shared" si="41"/>
        <v>0</v>
      </c>
      <c r="M104" s="42">
        <f t="shared" si="41"/>
        <v>0</v>
      </c>
      <c r="N104" s="42">
        <f t="shared" si="41"/>
        <v>0</v>
      </c>
      <c r="O104" s="42">
        <f t="shared" si="41"/>
        <v>0</v>
      </c>
      <c r="P104" s="42">
        <f t="shared" si="41"/>
        <v>0</v>
      </c>
      <c r="Q104" s="42">
        <f t="shared" si="41"/>
        <v>0</v>
      </c>
      <c r="R104" s="42">
        <f t="shared" si="41"/>
        <v>0</v>
      </c>
      <c r="S104" s="42">
        <f t="shared" si="41"/>
        <v>0</v>
      </c>
      <c r="T104" s="42">
        <f t="shared" si="41"/>
        <v>72.569302809999996</v>
      </c>
      <c r="U104" s="42">
        <f t="shared" si="41"/>
        <v>0</v>
      </c>
      <c r="V104" s="42">
        <f t="shared" si="41"/>
        <v>17.357641530000002</v>
      </c>
      <c r="W104" s="42">
        <f t="shared" si="41"/>
        <v>55.211661280000001</v>
      </c>
      <c r="X104" s="42">
        <f t="shared" si="41"/>
        <v>0</v>
      </c>
      <c r="Y104" s="42">
        <f t="shared" si="41"/>
        <v>0.15277747999999999</v>
      </c>
      <c r="Z104" s="42">
        <f t="shared" si="41"/>
        <v>0</v>
      </c>
      <c r="AA104" s="42">
        <f t="shared" si="41"/>
        <v>0</v>
      </c>
      <c r="AB104" s="42">
        <f t="shared" si="41"/>
        <v>0</v>
      </c>
      <c r="AC104" s="42">
        <f t="shared" si="41"/>
        <v>0.15277747999999999</v>
      </c>
      <c r="AD104" s="42">
        <f t="shared" si="41"/>
        <v>123.33493706000012</v>
      </c>
      <c r="AE104" s="42">
        <f t="shared" si="41"/>
        <v>109.03982870999999</v>
      </c>
      <c r="AF104" s="42">
        <f t="shared" si="41"/>
        <v>0</v>
      </c>
      <c r="AG104" s="42">
        <f t="shared" si="41"/>
        <v>24.14627295</v>
      </c>
      <c r="AH104" s="42">
        <f t="shared" si="41"/>
        <v>75.831480550000009</v>
      </c>
      <c r="AI104" s="42">
        <f t="shared" si="41"/>
        <v>9.0620752100000033</v>
      </c>
      <c r="AJ104" s="42">
        <f t="shared" si="41"/>
        <v>0</v>
      </c>
      <c r="AK104" s="42">
        <f t="shared" si="41"/>
        <v>0</v>
      </c>
      <c r="AL104" s="42">
        <f t="shared" si="41"/>
        <v>0</v>
      </c>
      <c r="AM104" s="42">
        <f t="shared" si="41"/>
        <v>0</v>
      </c>
      <c r="AN104" s="42">
        <f t="shared" si="41"/>
        <v>0</v>
      </c>
      <c r="AO104" s="42">
        <f t="shared" si="41"/>
        <v>0</v>
      </c>
      <c r="AP104" s="42">
        <f t="shared" si="41"/>
        <v>0</v>
      </c>
      <c r="AQ104" s="42">
        <f t="shared" si="41"/>
        <v>0</v>
      </c>
      <c r="AR104" s="42">
        <f t="shared" si="41"/>
        <v>0</v>
      </c>
      <c r="AS104" s="42">
        <f t="shared" si="41"/>
        <v>0</v>
      </c>
      <c r="AT104" s="42">
        <f t="shared" si="41"/>
        <v>63.657283169999999</v>
      </c>
      <c r="AU104" s="42">
        <f t="shared" si="41"/>
        <v>0</v>
      </c>
      <c r="AV104" s="42">
        <f t="shared" si="41"/>
        <v>15.22600134</v>
      </c>
      <c r="AW104" s="42">
        <f t="shared" si="41"/>
        <v>48.431281830000003</v>
      </c>
      <c r="AX104" s="42">
        <f t="shared" si="41"/>
        <v>0</v>
      </c>
      <c r="AY104" s="42">
        <f t="shared" si="41"/>
        <v>45.382545540000002</v>
      </c>
      <c r="AZ104" s="42">
        <f t="shared" si="41"/>
        <v>0</v>
      </c>
      <c r="BA104" s="42">
        <f t="shared" si="41"/>
        <v>8.9202716100000004</v>
      </c>
      <c r="BB104" s="42">
        <f t="shared" si="41"/>
        <v>27.400198719999999</v>
      </c>
      <c r="BC104" s="42">
        <f t="shared" si="41"/>
        <v>9.0620752100000033</v>
      </c>
      <c r="BD104" s="14"/>
      <c r="BT104" s="46"/>
    </row>
    <row r="105" spans="1:72" s="44" customFormat="1" ht="26.25" customHeight="1" x14ac:dyDescent="0.3">
      <c r="A105" s="49" t="s">
        <v>218</v>
      </c>
      <c r="B105" s="50" t="s">
        <v>220</v>
      </c>
      <c r="C105" s="51" t="s">
        <v>221</v>
      </c>
      <c r="D105" s="52">
        <v>148.40772999600014</v>
      </c>
      <c r="E105" s="52">
        <v>72.722080289999994</v>
      </c>
      <c r="F105" s="52">
        <f t="shared" ref="F105:I105" si="42">K105+P105+U105+Z105</f>
        <v>0</v>
      </c>
      <c r="G105" s="52">
        <f t="shared" si="42"/>
        <v>17.357641530000002</v>
      </c>
      <c r="H105" s="52">
        <f t="shared" si="42"/>
        <v>55.211661280000001</v>
      </c>
      <c r="I105" s="52">
        <f t="shared" si="42"/>
        <v>0.15277747999999999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72.569302809999996</v>
      </c>
      <c r="U105" s="52">
        <v>0</v>
      </c>
      <c r="V105" s="52">
        <v>17.357641530000002</v>
      </c>
      <c r="W105" s="52">
        <v>55.211661280000001</v>
      </c>
      <c r="X105" s="52">
        <v>0</v>
      </c>
      <c r="Y105" s="52">
        <v>0.15277747999999999</v>
      </c>
      <c r="Z105" s="52">
        <v>0</v>
      </c>
      <c r="AA105" s="52">
        <v>0</v>
      </c>
      <c r="AB105" s="52">
        <v>0</v>
      </c>
      <c r="AC105" s="52">
        <v>0.15277747999999999</v>
      </c>
      <c r="AD105" s="52">
        <v>123.33493706000012</v>
      </c>
      <c r="AE105" s="52">
        <v>109.03982870999999</v>
      </c>
      <c r="AF105" s="52">
        <f t="shared" ref="AF105:AI105" si="43">AK105+AP105+AU105+AZ105</f>
        <v>0</v>
      </c>
      <c r="AG105" s="52">
        <f t="shared" si="43"/>
        <v>24.14627295</v>
      </c>
      <c r="AH105" s="52">
        <f t="shared" si="43"/>
        <v>75.831480550000009</v>
      </c>
      <c r="AI105" s="52">
        <f t="shared" si="43"/>
        <v>9.0620752100000033</v>
      </c>
      <c r="AJ105" s="52">
        <v>0</v>
      </c>
      <c r="AK105" s="42">
        <v>0</v>
      </c>
      <c r="AL105" s="42">
        <v>0</v>
      </c>
      <c r="AM105" s="42">
        <v>0</v>
      </c>
      <c r="AN105" s="42">
        <v>0</v>
      </c>
      <c r="AO105" s="52">
        <v>0</v>
      </c>
      <c r="AP105" s="42">
        <v>0</v>
      </c>
      <c r="AQ105" s="42">
        <v>0</v>
      </c>
      <c r="AR105" s="42">
        <v>0</v>
      </c>
      <c r="AS105" s="42">
        <v>0</v>
      </c>
      <c r="AT105" s="52">
        <v>63.657283169999999</v>
      </c>
      <c r="AU105" s="42">
        <v>0</v>
      </c>
      <c r="AV105" s="42">
        <v>15.22600134</v>
      </c>
      <c r="AW105" s="42">
        <v>48.431281830000003</v>
      </c>
      <c r="AX105" s="42">
        <v>0</v>
      </c>
      <c r="AY105" s="52">
        <v>45.382545540000002</v>
      </c>
      <c r="AZ105" s="42">
        <v>0</v>
      </c>
      <c r="BA105" s="42">
        <v>8.9202716100000004</v>
      </c>
      <c r="BB105" s="42">
        <v>27.400198719999999</v>
      </c>
      <c r="BC105" s="42">
        <v>9.0620752100000033</v>
      </c>
      <c r="BD105" s="14"/>
      <c r="BT105" s="46"/>
    </row>
    <row r="106" spans="1:72" s="44" customFormat="1" ht="26.25" customHeight="1" x14ac:dyDescent="0.3">
      <c r="A106" s="47" t="s">
        <v>222</v>
      </c>
      <c r="B106" s="48" t="s">
        <v>223</v>
      </c>
      <c r="C106" s="47" t="s">
        <v>74</v>
      </c>
      <c r="D106" s="42">
        <f t="shared" ref="D106:BC106" si="44">D107+D108</f>
        <v>58.552792007007923</v>
      </c>
      <c r="E106" s="42">
        <f t="shared" si="44"/>
        <v>31.867199999999997</v>
      </c>
      <c r="F106" s="42">
        <f t="shared" si="44"/>
        <v>1.309601856</v>
      </c>
      <c r="G106" s="42">
        <f t="shared" si="44"/>
        <v>9.2131290200000002</v>
      </c>
      <c r="H106" s="42">
        <f t="shared" si="44"/>
        <v>16.305552595999998</v>
      </c>
      <c r="I106" s="42">
        <f t="shared" si="44"/>
        <v>5.0389165160000005</v>
      </c>
      <c r="J106" s="42">
        <f t="shared" si="44"/>
        <v>31.867199999999997</v>
      </c>
      <c r="K106" s="42">
        <f t="shared" si="44"/>
        <v>1.309601856</v>
      </c>
      <c r="L106" s="42">
        <f t="shared" si="44"/>
        <v>9.2131290200000002</v>
      </c>
      <c r="M106" s="42">
        <f t="shared" si="44"/>
        <v>16.305552595999998</v>
      </c>
      <c r="N106" s="42">
        <f t="shared" si="44"/>
        <v>5.0389165160000005</v>
      </c>
      <c r="O106" s="42">
        <f t="shared" si="44"/>
        <v>0</v>
      </c>
      <c r="P106" s="42">
        <f t="shared" si="44"/>
        <v>0</v>
      </c>
      <c r="Q106" s="42">
        <f t="shared" si="44"/>
        <v>0</v>
      </c>
      <c r="R106" s="42">
        <f t="shared" si="44"/>
        <v>0</v>
      </c>
      <c r="S106" s="42">
        <f t="shared" si="44"/>
        <v>0</v>
      </c>
      <c r="T106" s="42">
        <f t="shared" si="44"/>
        <v>0</v>
      </c>
      <c r="U106" s="42">
        <f t="shared" si="44"/>
        <v>0</v>
      </c>
      <c r="V106" s="42">
        <f t="shared" si="44"/>
        <v>0</v>
      </c>
      <c r="W106" s="42">
        <f t="shared" si="44"/>
        <v>0</v>
      </c>
      <c r="X106" s="42">
        <f t="shared" si="44"/>
        <v>0</v>
      </c>
      <c r="Y106" s="42">
        <f t="shared" si="44"/>
        <v>0</v>
      </c>
      <c r="Z106" s="42">
        <f t="shared" si="44"/>
        <v>0</v>
      </c>
      <c r="AA106" s="42">
        <f t="shared" si="44"/>
        <v>0</v>
      </c>
      <c r="AB106" s="42">
        <f t="shared" si="44"/>
        <v>0</v>
      </c>
      <c r="AC106" s="42">
        <f t="shared" si="44"/>
        <v>0</v>
      </c>
      <c r="AD106" s="42">
        <f t="shared" si="44"/>
        <v>125.2633207014474</v>
      </c>
      <c r="AE106" s="42">
        <f t="shared" si="44"/>
        <v>101.47100653</v>
      </c>
      <c r="AF106" s="42">
        <f t="shared" si="44"/>
        <v>7.8985029899999999</v>
      </c>
      <c r="AG106" s="42">
        <f t="shared" si="44"/>
        <v>67.584974040000006</v>
      </c>
      <c r="AH106" s="42">
        <f t="shared" si="44"/>
        <v>19.925208259999998</v>
      </c>
      <c r="AI106" s="42">
        <f t="shared" si="44"/>
        <v>6.0623212400000002</v>
      </c>
      <c r="AJ106" s="42">
        <f t="shared" si="44"/>
        <v>0</v>
      </c>
      <c r="AK106" s="42">
        <f t="shared" si="44"/>
        <v>0</v>
      </c>
      <c r="AL106" s="42">
        <f t="shared" si="44"/>
        <v>0</v>
      </c>
      <c r="AM106" s="42">
        <f t="shared" si="44"/>
        <v>0</v>
      </c>
      <c r="AN106" s="42">
        <f t="shared" si="44"/>
        <v>0</v>
      </c>
      <c r="AO106" s="42">
        <f t="shared" si="44"/>
        <v>0</v>
      </c>
      <c r="AP106" s="42">
        <f t="shared" si="44"/>
        <v>0</v>
      </c>
      <c r="AQ106" s="42">
        <f t="shared" si="44"/>
        <v>0</v>
      </c>
      <c r="AR106" s="42">
        <f t="shared" si="44"/>
        <v>0</v>
      </c>
      <c r="AS106" s="42">
        <f t="shared" si="44"/>
        <v>0</v>
      </c>
      <c r="AT106" s="42">
        <f t="shared" si="44"/>
        <v>0</v>
      </c>
      <c r="AU106" s="42">
        <f t="shared" si="44"/>
        <v>0</v>
      </c>
      <c r="AV106" s="42">
        <f t="shared" si="44"/>
        <v>0</v>
      </c>
      <c r="AW106" s="42">
        <f t="shared" si="44"/>
        <v>0</v>
      </c>
      <c r="AX106" s="42">
        <f t="shared" si="44"/>
        <v>0</v>
      </c>
      <c r="AY106" s="42">
        <f t="shared" si="44"/>
        <v>101.47100653</v>
      </c>
      <c r="AZ106" s="42">
        <f t="shared" si="44"/>
        <v>7.8985029899999999</v>
      </c>
      <c r="BA106" s="42">
        <f t="shared" si="44"/>
        <v>67.584974040000006</v>
      </c>
      <c r="BB106" s="42">
        <f t="shared" si="44"/>
        <v>19.925208259999998</v>
      </c>
      <c r="BC106" s="42">
        <f t="shared" si="44"/>
        <v>6.0623212400000002</v>
      </c>
      <c r="BD106" s="14"/>
      <c r="BT106" s="46"/>
    </row>
    <row r="107" spans="1:72" s="44" customFormat="1" ht="26.25" customHeight="1" x14ac:dyDescent="0.3">
      <c r="A107" s="47" t="s">
        <v>224</v>
      </c>
      <c r="B107" s="48" t="s">
        <v>225</v>
      </c>
      <c r="C107" s="47" t="s">
        <v>74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14"/>
      <c r="BT107" s="46"/>
    </row>
    <row r="108" spans="1:72" s="44" customFormat="1" ht="26.25" customHeight="1" x14ac:dyDescent="0.3">
      <c r="A108" s="47" t="s">
        <v>226</v>
      </c>
      <c r="B108" s="48" t="s">
        <v>227</v>
      </c>
      <c r="C108" s="47" t="s">
        <v>74</v>
      </c>
      <c r="D108" s="52">
        <f>SUM(D109:D114)</f>
        <v>58.552792007007923</v>
      </c>
      <c r="E108" s="52">
        <f t="shared" ref="E108:BC108" si="45">SUM(E109:E114)</f>
        <v>31.867199999999997</v>
      </c>
      <c r="F108" s="52">
        <f t="shared" si="45"/>
        <v>1.309601856</v>
      </c>
      <c r="G108" s="52">
        <f t="shared" si="45"/>
        <v>9.2131290200000002</v>
      </c>
      <c r="H108" s="52">
        <f t="shared" si="45"/>
        <v>16.305552595999998</v>
      </c>
      <c r="I108" s="52">
        <f t="shared" si="45"/>
        <v>5.0389165160000005</v>
      </c>
      <c r="J108" s="52">
        <f t="shared" si="45"/>
        <v>31.867199999999997</v>
      </c>
      <c r="K108" s="52">
        <f t="shared" si="45"/>
        <v>1.309601856</v>
      </c>
      <c r="L108" s="52">
        <f t="shared" si="45"/>
        <v>9.2131290200000002</v>
      </c>
      <c r="M108" s="52">
        <f t="shared" si="45"/>
        <v>16.305552595999998</v>
      </c>
      <c r="N108" s="52">
        <f t="shared" si="45"/>
        <v>5.0389165160000005</v>
      </c>
      <c r="O108" s="52">
        <f t="shared" si="45"/>
        <v>0</v>
      </c>
      <c r="P108" s="52">
        <f t="shared" si="45"/>
        <v>0</v>
      </c>
      <c r="Q108" s="52">
        <f t="shared" si="45"/>
        <v>0</v>
      </c>
      <c r="R108" s="52">
        <f t="shared" si="45"/>
        <v>0</v>
      </c>
      <c r="S108" s="52">
        <f t="shared" si="45"/>
        <v>0</v>
      </c>
      <c r="T108" s="52">
        <f t="shared" si="45"/>
        <v>0</v>
      </c>
      <c r="U108" s="52">
        <f t="shared" si="45"/>
        <v>0</v>
      </c>
      <c r="V108" s="52">
        <f t="shared" si="45"/>
        <v>0</v>
      </c>
      <c r="W108" s="52">
        <f t="shared" si="45"/>
        <v>0</v>
      </c>
      <c r="X108" s="52">
        <f t="shared" si="45"/>
        <v>0</v>
      </c>
      <c r="Y108" s="52">
        <f t="shared" si="45"/>
        <v>0</v>
      </c>
      <c r="Z108" s="52">
        <f t="shared" si="45"/>
        <v>0</v>
      </c>
      <c r="AA108" s="52">
        <f t="shared" si="45"/>
        <v>0</v>
      </c>
      <c r="AB108" s="52">
        <f t="shared" si="45"/>
        <v>0</v>
      </c>
      <c r="AC108" s="52">
        <f t="shared" si="45"/>
        <v>0</v>
      </c>
      <c r="AD108" s="52">
        <f t="shared" si="45"/>
        <v>125.2633207014474</v>
      </c>
      <c r="AE108" s="52">
        <f t="shared" si="45"/>
        <v>101.47100653</v>
      </c>
      <c r="AF108" s="52">
        <f t="shared" si="45"/>
        <v>7.8985029899999999</v>
      </c>
      <c r="AG108" s="52">
        <f t="shared" si="45"/>
        <v>67.584974040000006</v>
      </c>
      <c r="AH108" s="52">
        <f t="shared" si="45"/>
        <v>19.925208259999998</v>
      </c>
      <c r="AI108" s="52">
        <f t="shared" si="45"/>
        <v>6.0623212400000002</v>
      </c>
      <c r="AJ108" s="52">
        <f t="shared" si="45"/>
        <v>0</v>
      </c>
      <c r="AK108" s="52">
        <f t="shared" si="45"/>
        <v>0</v>
      </c>
      <c r="AL108" s="52">
        <f t="shared" si="45"/>
        <v>0</v>
      </c>
      <c r="AM108" s="52">
        <f t="shared" si="45"/>
        <v>0</v>
      </c>
      <c r="AN108" s="52">
        <f t="shared" si="45"/>
        <v>0</v>
      </c>
      <c r="AO108" s="52">
        <f t="shared" si="45"/>
        <v>0</v>
      </c>
      <c r="AP108" s="52">
        <f t="shared" si="45"/>
        <v>0</v>
      </c>
      <c r="AQ108" s="52">
        <f t="shared" si="45"/>
        <v>0</v>
      </c>
      <c r="AR108" s="52">
        <f t="shared" si="45"/>
        <v>0</v>
      </c>
      <c r="AS108" s="52">
        <f t="shared" si="45"/>
        <v>0</v>
      </c>
      <c r="AT108" s="52">
        <f t="shared" si="45"/>
        <v>0</v>
      </c>
      <c r="AU108" s="52">
        <f t="shared" si="45"/>
        <v>0</v>
      </c>
      <c r="AV108" s="52">
        <f t="shared" si="45"/>
        <v>0</v>
      </c>
      <c r="AW108" s="52">
        <f t="shared" si="45"/>
        <v>0</v>
      </c>
      <c r="AX108" s="52">
        <f t="shared" si="45"/>
        <v>0</v>
      </c>
      <c r="AY108" s="52">
        <f t="shared" si="45"/>
        <v>101.47100653</v>
      </c>
      <c r="AZ108" s="52">
        <f t="shared" si="45"/>
        <v>7.8985029899999999</v>
      </c>
      <c r="BA108" s="52">
        <f t="shared" si="45"/>
        <v>67.584974040000006</v>
      </c>
      <c r="BB108" s="52">
        <f t="shared" si="45"/>
        <v>19.925208259999998</v>
      </c>
      <c r="BC108" s="52">
        <f t="shared" si="45"/>
        <v>6.0623212400000002</v>
      </c>
      <c r="BD108" s="14"/>
      <c r="BT108" s="46"/>
    </row>
    <row r="109" spans="1:72" s="44" customFormat="1" ht="26.25" customHeight="1" x14ac:dyDescent="0.3">
      <c r="A109" s="49" t="s">
        <v>226</v>
      </c>
      <c r="B109" s="50" t="s">
        <v>228</v>
      </c>
      <c r="C109" s="51" t="s">
        <v>229</v>
      </c>
      <c r="D109" s="52">
        <v>20.394000000000002</v>
      </c>
      <c r="E109" s="52">
        <v>20.393999999999998</v>
      </c>
      <c r="F109" s="52">
        <f t="shared" ref="F109:I114" si="46">K109+P109+U109+Z109</f>
        <v>0.82799999999999996</v>
      </c>
      <c r="G109" s="52">
        <f t="shared" si="46"/>
        <v>6.4640000000000004</v>
      </c>
      <c r="H109" s="52">
        <f t="shared" si="46"/>
        <v>10.067</v>
      </c>
      <c r="I109" s="52">
        <f t="shared" si="46"/>
        <v>3.0350000000000001</v>
      </c>
      <c r="J109" s="52">
        <v>20.393999999999998</v>
      </c>
      <c r="K109" s="52">
        <v>0.82799999999999996</v>
      </c>
      <c r="L109" s="52">
        <v>6.4640000000000004</v>
      </c>
      <c r="M109" s="52">
        <v>10.067</v>
      </c>
      <c r="N109" s="52">
        <v>3.0350000000000001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2">
        <v>0</v>
      </c>
      <c r="V109" s="52">
        <v>0</v>
      </c>
      <c r="W109" s="52">
        <v>0</v>
      </c>
      <c r="X109" s="52">
        <v>0</v>
      </c>
      <c r="Y109" s="52">
        <v>0</v>
      </c>
      <c r="Z109" s="52">
        <v>0</v>
      </c>
      <c r="AA109" s="52">
        <v>0</v>
      </c>
      <c r="AB109" s="52">
        <v>0</v>
      </c>
      <c r="AC109" s="52">
        <v>0</v>
      </c>
      <c r="AD109" s="52">
        <v>0</v>
      </c>
      <c r="AE109" s="52">
        <v>0</v>
      </c>
      <c r="AF109" s="52">
        <f t="shared" ref="AF109:AI114" si="47">AK109+AP109+AU109+AZ109</f>
        <v>0</v>
      </c>
      <c r="AG109" s="52">
        <f t="shared" si="47"/>
        <v>0</v>
      </c>
      <c r="AH109" s="52">
        <f t="shared" si="47"/>
        <v>0</v>
      </c>
      <c r="AI109" s="52">
        <f t="shared" si="47"/>
        <v>0</v>
      </c>
      <c r="AJ109" s="52">
        <v>0</v>
      </c>
      <c r="AK109" s="42">
        <v>0</v>
      </c>
      <c r="AL109" s="42">
        <v>0</v>
      </c>
      <c r="AM109" s="42">
        <v>0</v>
      </c>
      <c r="AN109" s="42">
        <v>0</v>
      </c>
      <c r="AO109" s="52">
        <v>0</v>
      </c>
      <c r="AP109" s="42">
        <v>0</v>
      </c>
      <c r="AQ109" s="42">
        <v>0</v>
      </c>
      <c r="AR109" s="42">
        <v>0</v>
      </c>
      <c r="AS109" s="42">
        <v>0</v>
      </c>
      <c r="AT109" s="52">
        <v>0</v>
      </c>
      <c r="AU109" s="42">
        <v>0</v>
      </c>
      <c r="AV109" s="42">
        <v>0</v>
      </c>
      <c r="AW109" s="42">
        <v>0</v>
      </c>
      <c r="AX109" s="42">
        <v>0</v>
      </c>
      <c r="AY109" s="52">
        <v>0</v>
      </c>
      <c r="AZ109" s="42">
        <v>0</v>
      </c>
      <c r="BA109" s="42">
        <v>0</v>
      </c>
      <c r="BB109" s="42">
        <v>0</v>
      </c>
      <c r="BC109" s="42">
        <v>0</v>
      </c>
      <c r="BD109" s="14"/>
      <c r="BT109" s="46"/>
    </row>
    <row r="110" spans="1:72" s="44" customFormat="1" ht="26.25" customHeight="1" x14ac:dyDescent="0.3">
      <c r="A110" s="49" t="s">
        <v>226</v>
      </c>
      <c r="B110" s="50" t="s">
        <v>230</v>
      </c>
      <c r="C110" s="51" t="s">
        <v>231</v>
      </c>
      <c r="D110" s="52">
        <v>11.4732</v>
      </c>
      <c r="E110" s="52">
        <v>11.4732</v>
      </c>
      <c r="F110" s="52">
        <f t="shared" si="46"/>
        <v>0.48160185599999999</v>
      </c>
      <c r="G110" s="52">
        <f t="shared" si="46"/>
        <v>2.7491290200000003</v>
      </c>
      <c r="H110" s="52">
        <f t="shared" si="46"/>
        <v>6.238552595999999</v>
      </c>
      <c r="I110" s="52">
        <f t="shared" si="46"/>
        <v>2.0039165159999999</v>
      </c>
      <c r="J110" s="52">
        <v>11.4732</v>
      </c>
      <c r="K110" s="52">
        <v>0.48160185599999999</v>
      </c>
      <c r="L110" s="52">
        <v>2.7491290200000003</v>
      </c>
      <c r="M110" s="52">
        <v>6.238552595999999</v>
      </c>
      <c r="N110" s="52">
        <v>2.0039165159999999</v>
      </c>
      <c r="O110" s="52">
        <v>0</v>
      </c>
      <c r="P110" s="52">
        <v>0</v>
      </c>
      <c r="Q110" s="52">
        <v>0</v>
      </c>
      <c r="R110" s="52">
        <v>0</v>
      </c>
      <c r="S110" s="52">
        <v>0</v>
      </c>
      <c r="T110" s="52">
        <v>0</v>
      </c>
      <c r="U110" s="52">
        <v>0</v>
      </c>
      <c r="V110" s="52">
        <v>0</v>
      </c>
      <c r="W110" s="52">
        <v>0</v>
      </c>
      <c r="X110" s="52">
        <v>0</v>
      </c>
      <c r="Y110" s="52">
        <v>0</v>
      </c>
      <c r="Z110" s="52">
        <v>0</v>
      </c>
      <c r="AA110" s="52">
        <v>0</v>
      </c>
      <c r="AB110" s="52">
        <v>0</v>
      </c>
      <c r="AC110" s="52">
        <v>0</v>
      </c>
      <c r="AD110" s="52">
        <v>0</v>
      </c>
      <c r="AE110" s="52">
        <v>0</v>
      </c>
      <c r="AF110" s="52">
        <f t="shared" si="47"/>
        <v>0</v>
      </c>
      <c r="AG110" s="52">
        <f t="shared" si="47"/>
        <v>0</v>
      </c>
      <c r="AH110" s="52">
        <f t="shared" si="47"/>
        <v>0</v>
      </c>
      <c r="AI110" s="52">
        <f t="shared" si="47"/>
        <v>0</v>
      </c>
      <c r="AJ110" s="52">
        <v>0</v>
      </c>
      <c r="AK110" s="42">
        <v>0</v>
      </c>
      <c r="AL110" s="42">
        <v>0</v>
      </c>
      <c r="AM110" s="42">
        <v>0</v>
      </c>
      <c r="AN110" s="42">
        <v>0</v>
      </c>
      <c r="AO110" s="52">
        <v>0</v>
      </c>
      <c r="AP110" s="42">
        <v>0</v>
      </c>
      <c r="AQ110" s="42">
        <v>0</v>
      </c>
      <c r="AR110" s="42">
        <v>0</v>
      </c>
      <c r="AS110" s="42">
        <v>0</v>
      </c>
      <c r="AT110" s="52">
        <v>0</v>
      </c>
      <c r="AU110" s="42">
        <v>0</v>
      </c>
      <c r="AV110" s="42">
        <v>0</v>
      </c>
      <c r="AW110" s="42">
        <v>0</v>
      </c>
      <c r="AX110" s="42">
        <v>0</v>
      </c>
      <c r="AY110" s="52">
        <v>0</v>
      </c>
      <c r="AZ110" s="42">
        <v>0</v>
      </c>
      <c r="BA110" s="42">
        <v>0</v>
      </c>
      <c r="BB110" s="42">
        <v>0</v>
      </c>
      <c r="BC110" s="42">
        <v>0</v>
      </c>
      <c r="BD110" s="14"/>
      <c r="BT110" s="46"/>
    </row>
    <row r="111" spans="1:72" s="44" customFormat="1" ht="26.25" customHeight="1" x14ac:dyDescent="0.3">
      <c r="A111" s="49" t="s">
        <v>226</v>
      </c>
      <c r="B111" s="50" t="s">
        <v>232</v>
      </c>
      <c r="C111" s="51" t="s">
        <v>233</v>
      </c>
      <c r="D111" s="52">
        <v>4.2092532740957003</v>
      </c>
      <c r="E111" s="52">
        <v>0</v>
      </c>
      <c r="F111" s="52">
        <f t="shared" si="46"/>
        <v>0</v>
      </c>
      <c r="G111" s="52">
        <f t="shared" si="46"/>
        <v>0</v>
      </c>
      <c r="H111" s="52">
        <f t="shared" si="46"/>
        <v>0</v>
      </c>
      <c r="I111" s="52">
        <f t="shared" si="46"/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0</v>
      </c>
      <c r="V111" s="52">
        <v>0</v>
      </c>
      <c r="W111" s="52">
        <v>0</v>
      </c>
      <c r="X111" s="52">
        <v>0</v>
      </c>
      <c r="Y111" s="52">
        <v>0</v>
      </c>
      <c r="Z111" s="52">
        <v>0</v>
      </c>
      <c r="AA111" s="52">
        <v>0</v>
      </c>
      <c r="AB111" s="52">
        <v>0</v>
      </c>
      <c r="AC111" s="52">
        <v>0</v>
      </c>
      <c r="AD111" s="52">
        <v>66.966714915258905</v>
      </c>
      <c r="AE111" s="52">
        <v>62.207863209999999</v>
      </c>
      <c r="AF111" s="52">
        <f t="shared" si="47"/>
        <v>2.65435467</v>
      </c>
      <c r="AG111" s="52">
        <f t="shared" si="47"/>
        <v>45.831955090000001</v>
      </c>
      <c r="AH111" s="52">
        <f t="shared" si="47"/>
        <v>11.46635721</v>
      </c>
      <c r="AI111" s="52">
        <f t="shared" si="47"/>
        <v>2.2551962400000001</v>
      </c>
      <c r="AJ111" s="52">
        <v>0</v>
      </c>
      <c r="AK111" s="42">
        <v>0</v>
      </c>
      <c r="AL111" s="42">
        <v>0</v>
      </c>
      <c r="AM111" s="42">
        <v>0</v>
      </c>
      <c r="AN111" s="42">
        <v>0</v>
      </c>
      <c r="AO111" s="52">
        <v>0</v>
      </c>
      <c r="AP111" s="42">
        <v>0</v>
      </c>
      <c r="AQ111" s="42">
        <v>0</v>
      </c>
      <c r="AR111" s="42">
        <v>0</v>
      </c>
      <c r="AS111" s="42">
        <v>0</v>
      </c>
      <c r="AT111" s="52">
        <v>0</v>
      </c>
      <c r="AU111" s="42">
        <v>0</v>
      </c>
      <c r="AV111" s="42">
        <v>0</v>
      </c>
      <c r="AW111" s="42">
        <v>0</v>
      </c>
      <c r="AX111" s="42">
        <v>0</v>
      </c>
      <c r="AY111" s="52">
        <v>62.207863209999999</v>
      </c>
      <c r="AZ111" s="42">
        <v>2.65435467</v>
      </c>
      <c r="BA111" s="42">
        <v>45.831955090000001</v>
      </c>
      <c r="BB111" s="42">
        <v>11.46635721</v>
      </c>
      <c r="BC111" s="42">
        <v>2.2551962400000001</v>
      </c>
      <c r="BD111" s="14"/>
      <c r="BT111" s="46"/>
    </row>
    <row r="112" spans="1:72" s="44" customFormat="1" ht="26.25" customHeight="1" x14ac:dyDescent="0.3">
      <c r="A112" s="49" t="s">
        <v>226</v>
      </c>
      <c r="B112" s="50" t="s">
        <v>234</v>
      </c>
      <c r="C112" s="51" t="s">
        <v>235</v>
      </c>
      <c r="D112" s="52">
        <v>4.1468475329122203</v>
      </c>
      <c r="E112" s="52">
        <v>0</v>
      </c>
      <c r="F112" s="52">
        <f t="shared" si="46"/>
        <v>0</v>
      </c>
      <c r="G112" s="52">
        <f t="shared" si="46"/>
        <v>0</v>
      </c>
      <c r="H112" s="52">
        <f t="shared" si="46"/>
        <v>0</v>
      </c>
      <c r="I112" s="52">
        <f>N112+S112+X112+AC112</f>
        <v>0</v>
      </c>
      <c r="J112" s="52">
        <v>0</v>
      </c>
      <c r="K112" s="52">
        <v>0</v>
      </c>
      <c r="L112" s="52">
        <v>0</v>
      </c>
      <c r="M112" s="52"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2">
        <v>0</v>
      </c>
      <c r="V112" s="52">
        <v>0</v>
      </c>
      <c r="W112" s="52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43.022029786188497</v>
      </c>
      <c r="AE112" s="52">
        <v>39.263143319999998</v>
      </c>
      <c r="AF112" s="52">
        <f t="shared" si="47"/>
        <v>5.2441483199999999</v>
      </c>
      <c r="AG112" s="52">
        <f t="shared" si="47"/>
        <v>21.753018950000001</v>
      </c>
      <c r="AH112" s="52">
        <f t="shared" si="47"/>
        <v>8.4588510499999998</v>
      </c>
      <c r="AI112" s="52">
        <f t="shared" si="47"/>
        <v>3.8071250000000001</v>
      </c>
      <c r="AJ112" s="52">
        <v>0</v>
      </c>
      <c r="AK112" s="42">
        <v>0</v>
      </c>
      <c r="AL112" s="42">
        <v>0</v>
      </c>
      <c r="AM112" s="42">
        <v>0</v>
      </c>
      <c r="AN112" s="42">
        <v>0</v>
      </c>
      <c r="AO112" s="52">
        <v>0</v>
      </c>
      <c r="AP112" s="42">
        <v>0</v>
      </c>
      <c r="AQ112" s="42">
        <v>0</v>
      </c>
      <c r="AR112" s="42">
        <v>0</v>
      </c>
      <c r="AS112" s="42">
        <v>0</v>
      </c>
      <c r="AT112" s="52">
        <v>0</v>
      </c>
      <c r="AU112" s="42">
        <v>0</v>
      </c>
      <c r="AV112" s="42">
        <v>0</v>
      </c>
      <c r="AW112" s="42">
        <v>0</v>
      </c>
      <c r="AX112" s="42">
        <v>0</v>
      </c>
      <c r="AY112" s="52">
        <v>39.263143319999998</v>
      </c>
      <c r="AZ112" s="42">
        <v>5.2441483199999999</v>
      </c>
      <c r="BA112" s="42">
        <v>21.753018950000001</v>
      </c>
      <c r="BB112" s="42">
        <v>8.4588510499999998</v>
      </c>
      <c r="BC112" s="42">
        <v>3.8071250000000001</v>
      </c>
      <c r="BD112" s="14"/>
      <c r="BT112" s="46"/>
    </row>
    <row r="113" spans="1:72" s="44" customFormat="1" ht="26.25" customHeight="1" x14ac:dyDescent="0.3">
      <c r="A113" s="49" t="s">
        <v>226</v>
      </c>
      <c r="B113" s="50" t="s">
        <v>236</v>
      </c>
      <c r="C113" s="51" t="s">
        <v>237</v>
      </c>
      <c r="D113" s="52">
        <v>12</v>
      </c>
      <c r="E113" s="52">
        <v>0</v>
      </c>
      <c r="F113" s="52">
        <f t="shared" si="46"/>
        <v>0</v>
      </c>
      <c r="G113" s="52">
        <f t="shared" si="46"/>
        <v>0</v>
      </c>
      <c r="H113" s="52">
        <f t="shared" si="46"/>
        <v>0</v>
      </c>
      <c r="I113" s="52">
        <f>N113+S113+X113+AC113</f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2">
        <v>0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B113" s="52">
        <v>0</v>
      </c>
      <c r="AC113" s="52">
        <v>0</v>
      </c>
      <c r="AD113" s="52">
        <v>10</v>
      </c>
      <c r="AE113" s="52">
        <v>0</v>
      </c>
      <c r="AF113" s="52">
        <f t="shared" si="47"/>
        <v>0</v>
      </c>
      <c r="AG113" s="52">
        <f t="shared" si="47"/>
        <v>0</v>
      </c>
      <c r="AH113" s="52">
        <f t="shared" si="47"/>
        <v>0</v>
      </c>
      <c r="AI113" s="52">
        <f t="shared" si="47"/>
        <v>0</v>
      </c>
      <c r="AJ113" s="52">
        <v>0</v>
      </c>
      <c r="AK113" s="42">
        <v>0</v>
      </c>
      <c r="AL113" s="42">
        <v>0</v>
      </c>
      <c r="AM113" s="42">
        <v>0</v>
      </c>
      <c r="AN113" s="42">
        <v>0</v>
      </c>
      <c r="AO113" s="52">
        <v>0</v>
      </c>
      <c r="AP113" s="42">
        <v>0</v>
      </c>
      <c r="AQ113" s="42">
        <v>0</v>
      </c>
      <c r="AR113" s="42">
        <v>0</v>
      </c>
      <c r="AS113" s="42">
        <v>0</v>
      </c>
      <c r="AT113" s="52">
        <v>0</v>
      </c>
      <c r="AU113" s="42">
        <v>0</v>
      </c>
      <c r="AV113" s="42">
        <v>0</v>
      </c>
      <c r="AW113" s="42">
        <v>0</v>
      </c>
      <c r="AX113" s="42">
        <v>0</v>
      </c>
      <c r="AY113" s="52">
        <v>0</v>
      </c>
      <c r="AZ113" s="42">
        <v>0</v>
      </c>
      <c r="BA113" s="42">
        <v>0</v>
      </c>
      <c r="BB113" s="42">
        <v>0</v>
      </c>
      <c r="BC113" s="42">
        <v>0</v>
      </c>
      <c r="BD113" s="14"/>
      <c r="BT113" s="46"/>
    </row>
    <row r="114" spans="1:72" s="44" customFormat="1" ht="26.25" customHeight="1" x14ac:dyDescent="0.3">
      <c r="A114" s="49" t="s">
        <v>226</v>
      </c>
      <c r="B114" s="50" t="s">
        <v>238</v>
      </c>
      <c r="C114" s="51" t="s">
        <v>239</v>
      </c>
      <c r="D114" s="52">
        <v>6.3294911999999997</v>
      </c>
      <c r="E114" s="52">
        <v>0</v>
      </c>
      <c r="F114" s="52">
        <f t="shared" si="46"/>
        <v>0</v>
      </c>
      <c r="G114" s="52">
        <f t="shared" si="46"/>
        <v>0</v>
      </c>
      <c r="H114" s="52">
        <f t="shared" si="46"/>
        <v>0</v>
      </c>
      <c r="I114" s="52">
        <f t="shared" si="46"/>
        <v>0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0</v>
      </c>
      <c r="V114" s="52">
        <v>0</v>
      </c>
      <c r="W114" s="52">
        <v>0</v>
      </c>
      <c r="X114" s="52">
        <v>0</v>
      </c>
      <c r="Y114" s="52">
        <v>0</v>
      </c>
      <c r="Z114" s="52">
        <v>0</v>
      </c>
      <c r="AA114" s="52">
        <v>0</v>
      </c>
      <c r="AB114" s="52">
        <v>0</v>
      </c>
      <c r="AC114" s="52">
        <v>0</v>
      </c>
      <c r="AD114" s="52">
        <v>5.2745759999999997</v>
      </c>
      <c r="AE114" s="52">
        <v>0</v>
      </c>
      <c r="AF114" s="52">
        <f t="shared" si="47"/>
        <v>0</v>
      </c>
      <c r="AG114" s="52">
        <f t="shared" si="47"/>
        <v>0</v>
      </c>
      <c r="AH114" s="52">
        <f t="shared" si="47"/>
        <v>0</v>
      </c>
      <c r="AI114" s="52">
        <f t="shared" si="47"/>
        <v>0</v>
      </c>
      <c r="AJ114" s="52">
        <v>0</v>
      </c>
      <c r="AK114" s="42">
        <v>0</v>
      </c>
      <c r="AL114" s="42">
        <v>0</v>
      </c>
      <c r="AM114" s="42">
        <v>0</v>
      </c>
      <c r="AN114" s="42">
        <v>0</v>
      </c>
      <c r="AO114" s="52">
        <v>0</v>
      </c>
      <c r="AP114" s="42">
        <v>0</v>
      </c>
      <c r="AQ114" s="42">
        <v>0</v>
      </c>
      <c r="AR114" s="42">
        <v>0</v>
      </c>
      <c r="AS114" s="42">
        <v>0</v>
      </c>
      <c r="AT114" s="52">
        <v>0</v>
      </c>
      <c r="AU114" s="42">
        <v>0</v>
      </c>
      <c r="AV114" s="42">
        <v>0</v>
      </c>
      <c r="AW114" s="42">
        <v>0</v>
      </c>
      <c r="AX114" s="42">
        <v>0</v>
      </c>
      <c r="AY114" s="52">
        <v>0</v>
      </c>
      <c r="AZ114" s="42">
        <v>0</v>
      </c>
      <c r="BA114" s="42">
        <v>0</v>
      </c>
      <c r="BB114" s="42">
        <v>0</v>
      </c>
      <c r="BC114" s="42">
        <v>0</v>
      </c>
      <c r="BD114" s="14"/>
      <c r="BT114" s="46"/>
    </row>
    <row r="115" spans="1:72" s="44" customFormat="1" ht="26.25" customHeight="1" x14ac:dyDescent="0.3">
      <c r="A115" s="47" t="s">
        <v>240</v>
      </c>
      <c r="B115" s="48" t="s">
        <v>241</v>
      </c>
      <c r="C115" s="47" t="s">
        <v>74</v>
      </c>
      <c r="D115" s="42">
        <f t="shared" ref="D115:BC115" si="48">D116+D117</f>
        <v>0</v>
      </c>
      <c r="E115" s="42">
        <f t="shared" si="48"/>
        <v>0</v>
      </c>
      <c r="F115" s="42">
        <f t="shared" si="48"/>
        <v>0</v>
      </c>
      <c r="G115" s="42">
        <f t="shared" si="48"/>
        <v>0</v>
      </c>
      <c r="H115" s="42">
        <f t="shared" si="48"/>
        <v>0</v>
      </c>
      <c r="I115" s="42">
        <f t="shared" si="48"/>
        <v>0</v>
      </c>
      <c r="J115" s="42">
        <f t="shared" si="48"/>
        <v>0</v>
      </c>
      <c r="K115" s="42">
        <f t="shared" si="48"/>
        <v>0</v>
      </c>
      <c r="L115" s="42">
        <f t="shared" si="48"/>
        <v>0</v>
      </c>
      <c r="M115" s="42">
        <f t="shared" si="48"/>
        <v>0</v>
      </c>
      <c r="N115" s="42">
        <f t="shared" si="48"/>
        <v>0</v>
      </c>
      <c r="O115" s="42">
        <f t="shared" si="48"/>
        <v>0</v>
      </c>
      <c r="P115" s="42">
        <f t="shared" si="48"/>
        <v>0</v>
      </c>
      <c r="Q115" s="42">
        <f t="shared" si="48"/>
        <v>0</v>
      </c>
      <c r="R115" s="42">
        <f t="shared" si="48"/>
        <v>0</v>
      </c>
      <c r="S115" s="42">
        <f t="shared" si="48"/>
        <v>0</v>
      </c>
      <c r="T115" s="42">
        <f t="shared" si="48"/>
        <v>0</v>
      </c>
      <c r="U115" s="42">
        <f t="shared" si="48"/>
        <v>0</v>
      </c>
      <c r="V115" s="42">
        <f t="shared" si="48"/>
        <v>0</v>
      </c>
      <c r="W115" s="42">
        <f t="shared" si="48"/>
        <v>0</v>
      </c>
      <c r="X115" s="42">
        <f t="shared" si="48"/>
        <v>0</v>
      </c>
      <c r="Y115" s="42">
        <f t="shared" si="48"/>
        <v>0</v>
      </c>
      <c r="Z115" s="42">
        <f t="shared" si="48"/>
        <v>0</v>
      </c>
      <c r="AA115" s="42">
        <f t="shared" si="48"/>
        <v>0</v>
      </c>
      <c r="AB115" s="42">
        <f t="shared" si="48"/>
        <v>0</v>
      </c>
      <c r="AC115" s="42">
        <f t="shared" si="48"/>
        <v>0</v>
      </c>
      <c r="AD115" s="42">
        <f t="shared" si="48"/>
        <v>0</v>
      </c>
      <c r="AE115" s="42">
        <f t="shared" si="48"/>
        <v>0</v>
      </c>
      <c r="AF115" s="42">
        <f t="shared" si="48"/>
        <v>0</v>
      </c>
      <c r="AG115" s="42">
        <f t="shared" si="48"/>
        <v>0</v>
      </c>
      <c r="AH115" s="42">
        <f t="shared" si="48"/>
        <v>0</v>
      </c>
      <c r="AI115" s="42">
        <f t="shared" si="48"/>
        <v>0</v>
      </c>
      <c r="AJ115" s="42">
        <f t="shared" si="48"/>
        <v>0</v>
      </c>
      <c r="AK115" s="42">
        <f t="shared" si="48"/>
        <v>0</v>
      </c>
      <c r="AL115" s="42">
        <f t="shared" si="48"/>
        <v>0</v>
      </c>
      <c r="AM115" s="42">
        <f t="shared" si="48"/>
        <v>0</v>
      </c>
      <c r="AN115" s="42">
        <f t="shared" si="48"/>
        <v>0</v>
      </c>
      <c r="AO115" s="42">
        <f t="shared" si="48"/>
        <v>0</v>
      </c>
      <c r="AP115" s="42">
        <f t="shared" si="48"/>
        <v>0</v>
      </c>
      <c r="AQ115" s="42">
        <f t="shared" si="48"/>
        <v>0</v>
      </c>
      <c r="AR115" s="42">
        <f t="shared" si="48"/>
        <v>0</v>
      </c>
      <c r="AS115" s="42">
        <f t="shared" si="48"/>
        <v>0</v>
      </c>
      <c r="AT115" s="42">
        <f t="shared" si="48"/>
        <v>0</v>
      </c>
      <c r="AU115" s="42">
        <f t="shared" si="48"/>
        <v>0</v>
      </c>
      <c r="AV115" s="42">
        <f t="shared" si="48"/>
        <v>0</v>
      </c>
      <c r="AW115" s="42">
        <f t="shared" si="48"/>
        <v>0</v>
      </c>
      <c r="AX115" s="42">
        <f t="shared" si="48"/>
        <v>0</v>
      </c>
      <c r="AY115" s="42">
        <f t="shared" si="48"/>
        <v>0</v>
      </c>
      <c r="AZ115" s="42">
        <f t="shared" si="48"/>
        <v>0</v>
      </c>
      <c r="BA115" s="42">
        <f t="shared" si="48"/>
        <v>0</v>
      </c>
      <c r="BB115" s="42">
        <f t="shared" si="48"/>
        <v>0</v>
      </c>
      <c r="BC115" s="42">
        <f t="shared" si="48"/>
        <v>0</v>
      </c>
      <c r="BD115" s="14"/>
      <c r="BT115" s="46"/>
    </row>
    <row r="116" spans="1:72" s="44" customFormat="1" ht="26.25" customHeight="1" x14ac:dyDescent="0.3">
      <c r="A116" s="47" t="s">
        <v>242</v>
      </c>
      <c r="B116" s="48" t="s">
        <v>243</v>
      </c>
      <c r="C116" s="47" t="s">
        <v>74</v>
      </c>
      <c r="D116" s="52"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2">
        <v>0</v>
      </c>
      <c r="N116" s="52">
        <v>0</v>
      </c>
      <c r="O116" s="52">
        <v>0</v>
      </c>
      <c r="P116" s="52">
        <v>0</v>
      </c>
      <c r="Q116" s="52">
        <v>0</v>
      </c>
      <c r="R116" s="52">
        <v>0</v>
      </c>
      <c r="S116" s="52">
        <v>0</v>
      </c>
      <c r="T116" s="52">
        <v>0</v>
      </c>
      <c r="U116" s="52">
        <v>0</v>
      </c>
      <c r="V116" s="52">
        <v>0</v>
      </c>
      <c r="W116" s="52">
        <v>0</v>
      </c>
      <c r="X116" s="52">
        <v>0</v>
      </c>
      <c r="Y116" s="52">
        <v>0</v>
      </c>
      <c r="Z116" s="52">
        <v>0</v>
      </c>
      <c r="AA116" s="52">
        <v>0</v>
      </c>
      <c r="AB116" s="52">
        <v>0</v>
      </c>
      <c r="AC116" s="52">
        <v>0</v>
      </c>
      <c r="AD116" s="52">
        <v>0</v>
      </c>
      <c r="AE116" s="52">
        <v>0</v>
      </c>
      <c r="AF116" s="52">
        <v>0</v>
      </c>
      <c r="AG116" s="52">
        <v>0</v>
      </c>
      <c r="AH116" s="52">
        <v>0</v>
      </c>
      <c r="AI116" s="52">
        <v>0</v>
      </c>
      <c r="AJ116" s="52">
        <v>0</v>
      </c>
      <c r="AK116" s="52">
        <v>0</v>
      </c>
      <c r="AL116" s="52">
        <v>0</v>
      </c>
      <c r="AM116" s="52">
        <v>0</v>
      </c>
      <c r="AN116" s="52">
        <v>0</v>
      </c>
      <c r="AO116" s="52">
        <v>0</v>
      </c>
      <c r="AP116" s="52">
        <v>0</v>
      </c>
      <c r="AQ116" s="52">
        <v>0</v>
      </c>
      <c r="AR116" s="52">
        <v>0</v>
      </c>
      <c r="AS116" s="52">
        <v>0</v>
      </c>
      <c r="AT116" s="52">
        <v>0</v>
      </c>
      <c r="AU116" s="52">
        <v>0</v>
      </c>
      <c r="AV116" s="52">
        <v>0</v>
      </c>
      <c r="AW116" s="52">
        <v>0</v>
      </c>
      <c r="AX116" s="52">
        <v>0</v>
      </c>
      <c r="AY116" s="52">
        <v>0</v>
      </c>
      <c r="AZ116" s="52">
        <v>0</v>
      </c>
      <c r="BA116" s="52">
        <v>0</v>
      </c>
      <c r="BB116" s="52">
        <v>0</v>
      </c>
      <c r="BC116" s="52">
        <v>0</v>
      </c>
      <c r="BD116" s="14"/>
      <c r="BT116" s="46"/>
    </row>
    <row r="117" spans="1:72" s="44" customFormat="1" ht="26.25" customHeight="1" x14ac:dyDescent="0.3">
      <c r="A117" s="47" t="s">
        <v>244</v>
      </c>
      <c r="B117" s="48" t="s">
        <v>245</v>
      </c>
      <c r="C117" s="47" t="s">
        <v>74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2">
        <v>0</v>
      </c>
      <c r="V117" s="52">
        <v>0</v>
      </c>
      <c r="W117" s="52">
        <v>0</v>
      </c>
      <c r="X117" s="52">
        <v>0</v>
      </c>
      <c r="Y117" s="52">
        <v>0</v>
      </c>
      <c r="Z117" s="52">
        <v>0</v>
      </c>
      <c r="AA117" s="52">
        <v>0</v>
      </c>
      <c r="AB117" s="52">
        <v>0</v>
      </c>
      <c r="AC117" s="52">
        <v>0</v>
      </c>
      <c r="AD117" s="52">
        <v>0</v>
      </c>
      <c r="AE117" s="52">
        <v>0</v>
      </c>
      <c r="AF117" s="52">
        <v>0</v>
      </c>
      <c r="AG117" s="52">
        <v>0</v>
      </c>
      <c r="AH117" s="52">
        <v>0</v>
      </c>
      <c r="AI117" s="52">
        <v>0</v>
      </c>
      <c r="AJ117" s="52">
        <v>0</v>
      </c>
      <c r="AK117" s="52">
        <v>0</v>
      </c>
      <c r="AL117" s="52">
        <v>0</v>
      </c>
      <c r="AM117" s="52">
        <v>0</v>
      </c>
      <c r="AN117" s="52">
        <v>0</v>
      </c>
      <c r="AO117" s="52">
        <v>0</v>
      </c>
      <c r="AP117" s="52">
        <v>0</v>
      </c>
      <c r="AQ117" s="52">
        <v>0</v>
      </c>
      <c r="AR117" s="52">
        <v>0</v>
      </c>
      <c r="AS117" s="52">
        <v>0</v>
      </c>
      <c r="AT117" s="52">
        <v>0</v>
      </c>
      <c r="AU117" s="52">
        <v>0</v>
      </c>
      <c r="AV117" s="52">
        <v>0</v>
      </c>
      <c r="AW117" s="52">
        <v>0</v>
      </c>
      <c r="AX117" s="52">
        <v>0</v>
      </c>
      <c r="AY117" s="52">
        <v>0</v>
      </c>
      <c r="AZ117" s="52">
        <v>0</v>
      </c>
      <c r="BA117" s="52">
        <v>0</v>
      </c>
      <c r="BB117" s="52">
        <v>0</v>
      </c>
      <c r="BC117" s="52">
        <v>0</v>
      </c>
      <c r="BD117" s="14"/>
      <c r="BT117" s="46"/>
    </row>
    <row r="118" spans="1:72" s="44" customFormat="1" ht="26.25" customHeight="1" x14ac:dyDescent="0.3">
      <c r="A118" s="47" t="s">
        <v>246</v>
      </c>
      <c r="B118" s="48" t="s">
        <v>247</v>
      </c>
      <c r="C118" s="47" t="s">
        <v>74</v>
      </c>
      <c r="D118" s="52">
        <f t="shared" ref="D118:BC118" si="49">SUM(D119:D133)</f>
        <v>910.18428934327017</v>
      </c>
      <c r="E118" s="52">
        <f t="shared" si="49"/>
        <v>666.81746519000012</v>
      </c>
      <c r="F118" s="52">
        <f t="shared" si="49"/>
        <v>0</v>
      </c>
      <c r="G118" s="52">
        <f t="shared" si="49"/>
        <v>569.33147531999998</v>
      </c>
      <c r="H118" s="52">
        <f t="shared" si="49"/>
        <v>68.533954600000001</v>
      </c>
      <c r="I118" s="52">
        <f t="shared" si="49"/>
        <v>28.952035259999999</v>
      </c>
      <c r="J118" s="52">
        <f t="shared" si="49"/>
        <v>68.00003688000001</v>
      </c>
      <c r="K118" s="52">
        <f t="shared" si="49"/>
        <v>0</v>
      </c>
      <c r="L118" s="52">
        <f t="shared" si="49"/>
        <v>64.540999350000007</v>
      </c>
      <c r="M118" s="52">
        <f t="shared" si="49"/>
        <v>0</v>
      </c>
      <c r="N118" s="52">
        <f t="shared" si="49"/>
        <v>3.4590375299999998</v>
      </c>
      <c r="O118" s="52">
        <f t="shared" si="49"/>
        <v>100.43800783000002</v>
      </c>
      <c r="P118" s="52">
        <f t="shared" si="49"/>
        <v>0</v>
      </c>
      <c r="Q118" s="52">
        <f t="shared" si="49"/>
        <v>70.148790700000006</v>
      </c>
      <c r="R118" s="52">
        <f t="shared" si="49"/>
        <v>24.315253720000001</v>
      </c>
      <c r="S118" s="52">
        <f t="shared" si="49"/>
        <v>5.973963409999997</v>
      </c>
      <c r="T118" s="52">
        <f t="shared" si="49"/>
        <v>254.38220030000002</v>
      </c>
      <c r="U118" s="52">
        <f t="shared" si="49"/>
        <v>0</v>
      </c>
      <c r="V118" s="52">
        <f t="shared" si="49"/>
        <v>208.08614464000001</v>
      </c>
      <c r="W118" s="52">
        <f t="shared" si="49"/>
        <v>40.017978770000006</v>
      </c>
      <c r="X118" s="52">
        <f t="shared" si="49"/>
        <v>6.2780768799999995</v>
      </c>
      <c r="Y118" s="52">
        <f t="shared" si="49"/>
        <v>243.99722018000003</v>
      </c>
      <c r="Z118" s="52">
        <f t="shared" si="49"/>
        <v>0</v>
      </c>
      <c r="AA118" s="52">
        <f t="shared" si="49"/>
        <v>226.55554063000002</v>
      </c>
      <c r="AB118" s="52">
        <f t="shared" si="49"/>
        <v>4.2007221100000001</v>
      </c>
      <c r="AC118" s="52">
        <f t="shared" si="49"/>
        <v>13.240957440000008</v>
      </c>
      <c r="AD118" s="52">
        <f t="shared" si="49"/>
        <v>773.57418288000054</v>
      </c>
      <c r="AE118" s="52">
        <f t="shared" si="49"/>
        <v>598.13450182999998</v>
      </c>
      <c r="AF118" s="52">
        <f t="shared" si="49"/>
        <v>0</v>
      </c>
      <c r="AG118" s="52">
        <f t="shared" si="49"/>
        <v>510.47750924000002</v>
      </c>
      <c r="AH118" s="52">
        <f t="shared" si="49"/>
        <v>60.623398280000011</v>
      </c>
      <c r="AI118" s="52">
        <f t="shared" si="49"/>
        <v>27.033594309999991</v>
      </c>
      <c r="AJ118" s="52">
        <f t="shared" si="49"/>
        <v>61.859671160000005</v>
      </c>
      <c r="AK118" s="52">
        <f t="shared" si="49"/>
        <v>0</v>
      </c>
      <c r="AL118" s="52">
        <f t="shared" si="49"/>
        <v>50.903441999999998</v>
      </c>
      <c r="AM118" s="52">
        <f t="shared" si="49"/>
        <v>5.4703771000000003</v>
      </c>
      <c r="AN118" s="52">
        <f t="shared" si="49"/>
        <v>5.4858520599999991</v>
      </c>
      <c r="AO118" s="52">
        <f t="shared" si="49"/>
        <v>88.173128090000006</v>
      </c>
      <c r="AP118" s="52">
        <f t="shared" si="49"/>
        <v>0</v>
      </c>
      <c r="AQ118" s="52">
        <f t="shared" si="49"/>
        <v>53.775852019999995</v>
      </c>
      <c r="AR118" s="52">
        <f t="shared" si="49"/>
        <v>30.29131229</v>
      </c>
      <c r="AS118" s="52">
        <f t="shared" si="49"/>
        <v>4.1059637800000006</v>
      </c>
      <c r="AT118" s="52">
        <f t="shared" si="49"/>
        <v>305.28097299999996</v>
      </c>
      <c r="AU118" s="52">
        <f t="shared" si="49"/>
        <v>0</v>
      </c>
      <c r="AV118" s="52">
        <f t="shared" si="49"/>
        <v>272.27168288000007</v>
      </c>
      <c r="AW118" s="52">
        <f t="shared" si="49"/>
        <v>24.636630089999997</v>
      </c>
      <c r="AX118" s="52">
        <f t="shared" si="49"/>
        <v>8.3726600299999987</v>
      </c>
      <c r="AY118" s="52">
        <f t="shared" si="49"/>
        <v>142.82072957999998</v>
      </c>
      <c r="AZ118" s="52">
        <f t="shared" si="49"/>
        <v>0</v>
      </c>
      <c r="BA118" s="52">
        <f t="shared" si="49"/>
        <v>133.52653233999999</v>
      </c>
      <c r="BB118" s="52">
        <f t="shared" si="49"/>
        <v>0.22507880000000002</v>
      </c>
      <c r="BC118" s="52">
        <f t="shared" si="49"/>
        <v>9.0691184399999916</v>
      </c>
      <c r="BD118" s="14"/>
      <c r="BT118" s="46"/>
    </row>
    <row r="119" spans="1:72" s="44" customFormat="1" ht="78.75" x14ac:dyDescent="0.3">
      <c r="A119" s="49" t="s">
        <v>246</v>
      </c>
      <c r="B119" s="50" t="s">
        <v>248</v>
      </c>
      <c r="C119" s="51" t="s">
        <v>249</v>
      </c>
      <c r="D119" s="52">
        <v>33.789713979200002</v>
      </c>
      <c r="E119" s="52">
        <v>29.460583280000002</v>
      </c>
      <c r="F119" s="52">
        <f t="shared" ref="F119:I133" si="50">K119+P119+U119+Z119</f>
        <v>0</v>
      </c>
      <c r="G119" s="52">
        <f t="shared" si="50"/>
        <v>26.8994742</v>
      </c>
      <c r="H119" s="52">
        <f t="shared" si="50"/>
        <v>0</v>
      </c>
      <c r="I119" s="52">
        <f t="shared" si="50"/>
        <v>2.5611090799999996</v>
      </c>
      <c r="J119" s="52">
        <v>21.764237210000001</v>
      </c>
      <c r="K119" s="52">
        <v>0</v>
      </c>
      <c r="L119" s="52">
        <v>21.764237210000001</v>
      </c>
      <c r="M119" s="52">
        <v>0</v>
      </c>
      <c r="N119" s="52"/>
      <c r="O119" s="52">
        <v>1.6150247799999999</v>
      </c>
      <c r="P119" s="52">
        <v>0</v>
      </c>
      <c r="Q119" s="52">
        <f t="shared" ref="Q119" si="51">O119-S119</f>
        <v>0</v>
      </c>
      <c r="R119" s="52">
        <v>0</v>
      </c>
      <c r="S119" s="52">
        <f>1.10184698+0.5131778</f>
        <v>1.6150247799999999</v>
      </c>
      <c r="T119" s="52">
        <v>0</v>
      </c>
      <c r="U119" s="52">
        <v>0</v>
      </c>
      <c r="V119" s="52">
        <v>0</v>
      </c>
      <c r="W119" s="52">
        <v>0</v>
      </c>
      <c r="X119" s="52">
        <v>0</v>
      </c>
      <c r="Y119" s="52">
        <v>6.08132129</v>
      </c>
      <c r="Z119" s="52">
        <v>0</v>
      </c>
      <c r="AA119" s="52">
        <v>5.1352369900000001</v>
      </c>
      <c r="AB119" s="52">
        <v>0</v>
      </c>
      <c r="AC119" s="52">
        <v>0.94608429999999988</v>
      </c>
      <c r="AD119" s="52">
        <v>9.3832182</v>
      </c>
      <c r="AE119" s="52">
        <v>6.9554559799999982</v>
      </c>
      <c r="AF119" s="52">
        <f t="shared" ref="AF119:AI133" si="52">AK119+AP119+AU119+AZ119</f>
        <v>0</v>
      </c>
      <c r="AG119" s="52">
        <f t="shared" si="52"/>
        <v>4.4200355199999999</v>
      </c>
      <c r="AH119" s="52">
        <f t="shared" si="52"/>
        <v>8.4558339999999996E-2</v>
      </c>
      <c r="AI119" s="52">
        <f t="shared" si="52"/>
        <v>2.4508621199999991</v>
      </c>
      <c r="AJ119" s="52">
        <v>0.42764816999999999</v>
      </c>
      <c r="AK119" s="54">
        <v>0</v>
      </c>
      <c r="AL119" s="54">
        <v>0</v>
      </c>
      <c r="AM119" s="54">
        <v>0</v>
      </c>
      <c r="AN119" s="54">
        <v>0.42764816999999999</v>
      </c>
      <c r="AO119" s="52">
        <v>1.1018469799999999</v>
      </c>
      <c r="AP119" s="42">
        <v>0</v>
      </c>
      <c r="AQ119" s="42">
        <v>0</v>
      </c>
      <c r="AR119" s="42">
        <v>0</v>
      </c>
      <c r="AS119" s="42">
        <v>1.1018469799999999</v>
      </c>
      <c r="AT119" s="52">
        <v>3.8182870000000001E-2</v>
      </c>
      <c r="AU119" s="42">
        <v>0</v>
      </c>
      <c r="AV119" s="42">
        <v>0</v>
      </c>
      <c r="AW119" s="42">
        <v>0</v>
      </c>
      <c r="AX119" s="42">
        <v>3.8182870000000001E-2</v>
      </c>
      <c r="AY119" s="52">
        <v>5.3877779599999984</v>
      </c>
      <c r="AZ119" s="42">
        <v>0</v>
      </c>
      <c r="BA119" s="42">
        <v>4.4200355199999999</v>
      </c>
      <c r="BB119" s="42">
        <v>8.4558339999999996E-2</v>
      </c>
      <c r="BC119" s="42">
        <v>0.88318409999999947</v>
      </c>
      <c r="BD119" s="14"/>
      <c r="BT119" s="46"/>
    </row>
    <row r="120" spans="1:72" s="44" customFormat="1" ht="78.75" x14ac:dyDescent="0.3">
      <c r="A120" s="49" t="s">
        <v>246</v>
      </c>
      <c r="B120" s="50" t="s">
        <v>250</v>
      </c>
      <c r="C120" s="51" t="s">
        <v>251</v>
      </c>
      <c r="D120" s="52">
        <v>129.11800415000002</v>
      </c>
      <c r="E120" s="52">
        <v>136.71118967000001</v>
      </c>
      <c r="F120" s="52">
        <f t="shared" si="50"/>
        <v>0</v>
      </c>
      <c r="G120" s="52">
        <f t="shared" si="50"/>
        <v>96.565463649999998</v>
      </c>
      <c r="H120" s="52">
        <f t="shared" si="50"/>
        <v>35.49239841</v>
      </c>
      <c r="I120" s="52">
        <f t="shared" si="50"/>
        <v>4.6533276099999989</v>
      </c>
      <c r="J120" s="52">
        <v>45.007127150000002</v>
      </c>
      <c r="K120" s="52">
        <v>0</v>
      </c>
      <c r="L120" s="52">
        <f>J120-N120</f>
        <v>42.776762140000002</v>
      </c>
      <c r="M120" s="52">
        <v>0</v>
      </c>
      <c r="N120" s="52">
        <v>2.2303650099999999</v>
      </c>
      <c r="O120" s="52">
        <v>18.674846199999998</v>
      </c>
      <c r="P120" s="52">
        <v>0</v>
      </c>
      <c r="Q120" s="52">
        <v>1.31357086</v>
      </c>
      <c r="R120" s="52">
        <v>17.185755589999999</v>
      </c>
      <c r="S120" s="52">
        <f t="shared" ref="S120:S133" si="53">O120-P120-Q120-R120</f>
        <v>0.17551974999999942</v>
      </c>
      <c r="T120" s="52">
        <v>65.436030800000012</v>
      </c>
      <c r="U120" s="52">
        <v>0</v>
      </c>
      <c r="V120" s="52">
        <v>48.010669759999999</v>
      </c>
      <c r="W120" s="52">
        <v>16.289034669999999</v>
      </c>
      <c r="X120" s="52">
        <v>1.1363263700000001</v>
      </c>
      <c r="Y120" s="52">
        <v>7.5931855199999996</v>
      </c>
      <c r="Z120" s="52">
        <v>0</v>
      </c>
      <c r="AA120" s="52">
        <v>4.4644608900000007</v>
      </c>
      <c r="AB120" s="52">
        <v>2.01760815</v>
      </c>
      <c r="AC120" s="52">
        <v>1.11111648</v>
      </c>
      <c r="AD120" s="52">
        <v>107.66995273000001</v>
      </c>
      <c r="AE120" s="52">
        <v>101.07685431000002</v>
      </c>
      <c r="AF120" s="52">
        <f t="shared" si="52"/>
        <v>0</v>
      </c>
      <c r="AG120" s="52">
        <f t="shared" si="52"/>
        <v>65.476972240000009</v>
      </c>
      <c r="AH120" s="52">
        <f t="shared" si="52"/>
        <v>31.477220290000002</v>
      </c>
      <c r="AI120" s="52">
        <f t="shared" si="52"/>
        <v>4.1226617800000005</v>
      </c>
      <c r="AJ120" s="52">
        <v>21.667053260000003</v>
      </c>
      <c r="AK120" s="54">
        <v>0</v>
      </c>
      <c r="AL120" s="54">
        <v>18.293900749999999</v>
      </c>
      <c r="AM120" s="54">
        <v>0.34353746000000002</v>
      </c>
      <c r="AN120" s="54">
        <v>3.0296150499999999</v>
      </c>
      <c r="AO120" s="52">
        <v>42.138348200000003</v>
      </c>
      <c r="AP120" s="42">
        <v>0</v>
      </c>
      <c r="AQ120" s="42">
        <v>15.918399429999999</v>
      </c>
      <c r="AR120" s="42">
        <v>26.717818470000001</v>
      </c>
      <c r="AS120" s="42">
        <v>-0.49786969999999897</v>
      </c>
      <c r="AT120" s="52">
        <v>36.573504990000004</v>
      </c>
      <c r="AU120" s="42">
        <v>0</v>
      </c>
      <c r="AV120" s="42">
        <v>30.751702340000001</v>
      </c>
      <c r="AW120" s="42">
        <v>4.4158643599999996</v>
      </c>
      <c r="AX120" s="42">
        <v>1.4059382899999999</v>
      </c>
      <c r="AY120" s="52">
        <v>0.69794785999999998</v>
      </c>
      <c r="AZ120" s="42">
        <v>0</v>
      </c>
      <c r="BA120" s="42">
        <v>0.51296971999999996</v>
      </c>
      <c r="BB120" s="42">
        <v>0</v>
      </c>
      <c r="BC120" s="42">
        <v>0.18497814000000001</v>
      </c>
      <c r="BD120" s="14"/>
      <c r="BT120" s="46"/>
    </row>
    <row r="121" spans="1:72" s="44" customFormat="1" ht="78.75" x14ac:dyDescent="0.3">
      <c r="A121" s="49" t="s">
        <v>246</v>
      </c>
      <c r="B121" s="50" t="s">
        <v>252</v>
      </c>
      <c r="C121" s="51" t="s">
        <v>253</v>
      </c>
      <c r="D121" s="52">
        <v>0</v>
      </c>
      <c r="E121" s="52">
        <v>0</v>
      </c>
      <c r="F121" s="52">
        <f t="shared" si="50"/>
        <v>0</v>
      </c>
      <c r="G121" s="52">
        <f t="shared" si="50"/>
        <v>0</v>
      </c>
      <c r="H121" s="52">
        <f t="shared" si="50"/>
        <v>0</v>
      </c>
      <c r="I121" s="52">
        <f t="shared" si="50"/>
        <v>0</v>
      </c>
      <c r="J121" s="52">
        <v>0</v>
      </c>
      <c r="K121" s="52">
        <v>0</v>
      </c>
      <c r="L121" s="52">
        <f t="shared" ref="L121:L122" si="54">J121-N121</f>
        <v>0</v>
      </c>
      <c r="M121" s="52"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2">
        <v>0</v>
      </c>
      <c r="V121" s="52">
        <v>0</v>
      </c>
      <c r="W121" s="52">
        <v>0</v>
      </c>
      <c r="X121" s="52">
        <v>0</v>
      </c>
      <c r="Y121" s="52">
        <v>0</v>
      </c>
      <c r="Z121" s="52">
        <v>0</v>
      </c>
      <c r="AA121" s="52">
        <v>0</v>
      </c>
      <c r="AB121" s="52">
        <v>0</v>
      </c>
      <c r="AC121" s="52">
        <v>0</v>
      </c>
      <c r="AD121" s="52">
        <v>0</v>
      </c>
      <c r="AE121" s="52">
        <v>10.235551619999999</v>
      </c>
      <c r="AF121" s="52">
        <f t="shared" si="52"/>
        <v>0</v>
      </c>
      <c r="AG121" s="52">
        <f t="shared" si="52"/>
        <v>10.235551620000001</v>
      </c>
      <c r="AH121" s="52">
        <f t="shared" si="52"/>
        <v>0</v>
      </c>
      <c r="AI121" s="52">
        <f t="shared" si="52"/>
        <v>0</v>
      </c>
      <c r="AJ121" s="52">
        <v>0</v>
      </c>
      <c r="AK121" s="54">
        <v>0</v>
      </c>
      <c r="AL121" s="42">
        <v>0</v>
      </c>
      <c r="AM121" s="42">
        <v>0</v>
      </c>
      <c r="AN121" s="42">
        <v>0</v>
      </c>
      <c r="AO121" s="52">
        <v>0</v>
      </c>
      <c r="AP121" s="42">
        <v>0</v>
      </c>
      <c r="AQ121" s="42">
        <v>0</v>
      </c>
      <c r="AR121" s="42">
        <v>0</v>
      </c>
      <c r="AS121" s="42">
        <v>0</v>
      </c>
      <c r="AT121" s="52">
        <v>0</v>
      </c>
      <c r="AU121" s="42">
        <v>0</v>
      </c>
      <c r="AV121" s="42">
        <v>0</v>
      </c>
      <c r="AW121" s="42">
        <v>0</v>
      </c>
      <c r="AX121" s="42">
        <v>0</v>
      </c>
      <c r="AY121" s="52">
        <v>10.235551619999999</v>
      </c>
      <c r="AZ121" s="42">
        <v>0</v>
      </c>
      <c r="BA121" s="42">
        <v>10.235551620000001</v>
      </c>
      <c r="BB121" s="42">
        <v>0</v>
      </c>
      <c r="BC121" s="42">
        <v>0</v>
      </c>
      <c r="BD121" s="14"/>
      <c r="BT121" s="46"/>
    </row>
    <row r="122" spans="1:72" s="44" customFormat="1" ht="78.75" x14ac:dyDescent="0.3">
      <c r="A122" s="49" t="s">
        <v>246</v>
      </c>
      <c r="B122" s="50" t="s">
        <v>254</v>
      </c>
      <c r="C122" s="51" t="s">
        <v>255</v>
      </c>
      <c r="D122" s="52">
        <v>0</v>
      </c>
      <c r="E122" s="52">
        <v>0</v>
      </c>
      <c r="F122" s="52">
        <f t="shared" si="50"/>
        <v>0</v>
      </c>
      <c r="G122" s="52">
        <f t="shared" si="50"/>
        <v>0</v>
      </c>
      <c r="H122" s="52">
        <f t="shared" si="50"/>
        <v>0</v>
      </c>
      <c r="I122" s="52">
        <f t="shared" si="50"/>
        <v>0</v>
      </c>
      <c r="J122" s="52">
        <v>0</v>
      </c>
      <c r="K122" s="52">
        <v>0</v>
      </c>
      <c r="L122" s="52">
        <f t="shared" si="54"/>
        <v>0</v>
      </c>
      <c r="M122" s="52">
        <v>0</v>
      </c>
      <c r="N122" s="52">
        <v>0</v>
      </c>
      <c r="O122" s="52">
        <v>0</v>
      </c>
      <c r="P122" s="52">
        <v>0</v>
      </c>
      <c r="Q122" s="52">
        <v>0</v>
      </c>
      <c r="R122" s="52">
        <v>0</v>
      </c>
      <c r="S122" s="52">
        <v>0</v>
      </c>
      <c r="T122" s="52">
        <v>0</v>
      </c>
      <c r="U122" s="52">
        <v>0</v>
      </c>
      <c r="V122" s="52">
        <v>0</v>
      </c>
      <c r="W122" s="52">
        <v>0</v>
      </c>
      <c r="X122" s="52">
        <v>0</v>
      </c>
      <c r="Y122" s="52">
        <v>0</v>
      </c>
      <c r="Z122" s="52">
        <v>0</v>
      </c>
      <c r="AA122" s="52">
        <v>0</v>
      </c>
      <c r="AB122" s="52">
        <v>0</v>
      </c>
      <c r="AC122" s="52">
        <v>0</v>
      </c>
      <c r="AD122" s="52">
        <v>0</v>
      </c>
      <c r="AE122" s="52">
        <v>4.3215276500000002</v>
      </c>
      <c r="AF122" s="52">
        <f t="shared" si="52"/>
        <v>0</v>
      </c>
      <c r="AG122" s="52">
        <f t="shared" si="52"/>
        <v>4.3215276500000002</v>
      </c>
      <c r="AH122" s="52">
        <f t="shared" si="52"/>
        <v>0</v>
      </c>
      <c r="AI122" s="52">
        <f t="shared" si="52"/>
        <v>0</v>
      </c>
      <c r="AJ122" s="52">
        <v>0</v>
      </c>
      <c r="AK122" s="54">
        <v>0</v>
      </c>
      <c r="AL122" s="42">
        <v>0</v>
      </c>
      <c r="AM122" s="42">
        <v>0</v>
      </c>
      <c r="AN122" s="42">
        <v>0</v>
      </c>
      <c r="AO122" s="52">
        <v>0</v>
      </c>
      <c r="AP122" s="42">
        <v>0</v>
      </c>
      <c r="AQ122" s="42">
        <v>0</v>
      </c>
      <c r="AR122" s="42">
        <v>0</v>
      </c>
      <c r="AS122" s="42">
        <v>0</v>
      </c>
      <c r="AT122" s="52">
        <v>0</v>
      </c>
      <c r="AU122" s="42">
        <v>0</v>
      </c>
      <c r="AV122" s="42">
        <v>0</v>
      </c>
      <c r="AW122" s="42">
        <v>0</v>
      </c>
      <c r="AX122" s="42">
        <v>0</v>
      </c>
      <c r="AY122" s="52">
        <v>4.3215276500000002</v>
      </c>
      <c r="AZ122" s="42">
        <v>0</v>
      </c>
      <c r="BA122" s="42">
        <v>4.3215276500000002</v>
      </c>
      <c r="BB122" s="42">
        <v>0</v>
      </c>
      <c r="BC122" s="42">
        <v>0</v>
      </c>
      <c r="BD122" s="14"/>
      <c r="BT122" s="46"/>
    </row>
    <row r="123" spans="1:72" s="44" customFormat="1" ht="78.75" x14ac:dyDescent="0.3">
      <c r="A123" s="49" t="s">
        <v>246</v>
      </c>
      <c r="B123" s="50" t="s">
        <v>256</v>
      </c>
      <c r="C123" s="51" t="s">
        <v>257</v>
      </c>
      <c r="D123" s="52">
        <v>162.84137281804999</v>
      </c>
      <c r="E123" s="52">
        <v>128.15642204</v>
      </c>
      <c r="F123" s="52">
        <f t="shared" si="50"/>
        <v>0</v>
      </c>
      <c r="G123" s="52">
        <f t="shared" si="50"/>
        <v>114.13619555</v>
      </c>
      <c r="H123" s="52">
        <f t="shared" si="50"/>
        <v>9.8275827600000021</v>
      </c>
      <c r="I123" s="52">
        <f t="shared" si="50"/>
        <v>4.1926437299999941</v>
      </c>
      <c r="J123" s="52">
        <v>1.2286725199999999</v>
      </c>
      <c r="K123" s="52">
        <v>0</v>
      </c>
      <c r="L123" s="52">
        <v>0</v>
      </c>
      <c r="M123" s="52">
        <v>0</v>
      </c>
      <c r="N123" s="52">
        <v>1.2286725199999999</v>
      </c>
      <c r="O123" s="52">
        <v>15.794085040000001</v>
      </c>
      <c r="P123" s="52">
        <v>0</v>
      </c>
      <c r="Q123" s="52">
        <v>13.44714501</v>
      </c>
      <c r="R123" s="52">
        <v>2.0005856500000001</v>
      </c>
      <c r="S123" s="52">
        <f t="shared" si="53"/>
        <v>0.34635438000000063</v>
      </c>
      <c r="T123" s="52">
        <v>44.009662219999996</v>
      </c>
      <c r="U123" s="52">
        <v>0</v>
      </c>
      <c r="V123" s="52">
        <v>37.67347865</v>
      </c>
      <c r="W123" s="52">
        <v>6.0581123900000007</v>
      </c>
      <c r="X123" s="52">
        <v>0.27807117999999997</v>
      </c>
      <c r="Y123" s="52">
        <v>67.124002259999997</v>
      </c>
      <c r="Z123" s="52">
        <v>0</v>
      </c>
      <c r="AA123" s="52">
        <v>63.015571890000004</v>
      </c>
      <c r="AB123" s="52">
        <v>1.76888472</v>
      </c>
      <c r="AC123" s="52">
        <f>Y123-AA123-AB123</f>
        <v>2.3395456499999936</v>
      </c>
      <c r="AD123" s="52">
        <v>151.37827006333336</v>
      </c>
      <c r="AE123" s="52">
        <v>118.53764891</v>
      </c>
      <c r="AF123" s="52">
        <f t="shared" si="52"/>
        <v>0</v>
      </c>
      <c r="AG123" s="52">
        <f t="shared" si="52"/>
        <v>106.17001422</v>
      </c>
      <c r="AH123" s="52">
        <f t="shared" si="52"/>
        <v>8.6206866299999998</v>
      </c>
      <c r="AI123" s="52">
        <f t="shared" si="52"/>
        <v>3.7469480599999985</v>
      </c>
      <c r="AJ123" s="52">
        <v>15.067942110000001</v>
      </c>
      <c r="AK123" s="54">
        <v>0</v>
      </c>
      <c r="AL123" s="54">
        <v>11.795741250000001</v>
      </c>
      <c r="AM123" s="54">
        <v>1.75489969</v>
      </c>
      <c r="AN123" s="54">
        <v>1.5173011700000001</v>
      </c>
      <c r="AO123" s="52">
        <v>10.879153970000001</v>
      </c>
      <c r="AP123" s="42">
        <v>0</v>
      </c>
      <c r="AQ123" s="42">
        <v>8.4678614999999997</v>
      </c>
      <c r="AR123" s="42">
        <v>2.4112924699999998</v>
      </c>
      <c r="AS123" s="42">
        <v>0</v>
      </c>
      <c r="AT123" s="52">
        <v>60.065374119999994</v>
      </c>
      <c r="AU123" s="42">
        <v>0</v>
      </c>
      <c r="AV123" s="42">
        <v>54.744929800000001</v>
      </c>
      <c r="AW123" s="42">
        <v>4.4544944700000002</v>
      </c>
      <c r="AX123" s="42">
        <v>0.86594985000000002</v>
      </c>
      <c r="AY123" s="52">
        <v>32.525178709999999</v>
      </c>
      <c r="AZ123" s="42">
        <v>0</v>
      </c>
      <c r="BA123" s="42">
        <v>31.161481670000001</v>
      </c>
      <c r="BB123" s="42">
        <v>0</v>
      </c>
      <c r="BC123" s="42">
        <v>1.3636970399999981</v>
      </c>
      <c r="BD123" s="14"/>
      <c r="BT123" s="46"/>
    </row>
    <row r="124" spans="1:72" s="44" customFormat="1" ht="78.75" x14ac:dyDescent="0.3">
      <c r="A124" s="49" t="s">
        <v>246</v>
      </c>
      <c r="B124" s="50" t="s">
        <v>258</v>
      </c>
      <c r="C124" s="51" t="s">
        <v>259</v>
      </c>
      <c r="D124" s="52">
        <v>100.0982841778</v>
      </c>
      <c r="E124" s="52">
        <v>47.746976440000005</v>
      </c>
      <c r="F124" s="52">
        <f t="shared" si="50"/>
        <v>0</v>
      </c>
      <c r="G124" s="52">
        <f t="shared" si="50"/>
        <v>44.50101557</v>
      </c>
      <c r="H124" s="52">
        <f t="shared" si="50"/>
        <v>0.1427562</v>
      </c>
      <c r="I124" s="52">
        <f t="shared" si="50"/>
        <v>3.103204670000006</v>
      </c>
      <c r="J124" s="52">
        <v>0</v>
      </c>
      <c r="K124" s="52">
        <v>0</v>
      </c>
      <c r="L124" s="52">
        <v>0</v>
      </c>
      <c r="M124" s="52">
        <v>0</v>
      </c>
      <c r="N124" s="52">
        <v>0</v>
      </c>
      <c r="O124" s="52">
        <v>0</v>
      </c>
      <c r="P124" s="52">
        <v>0</v>
      </c>
      <c r="Q124" s="52">
        <v>0</v>
      </c>
      <c r="R124" s="52">
        <v>0</v>
      </c>
      <c r="S124" s="52">
        <f t="shared" si="53"/>
        <v>0</v>
      </c>
      <c r="T124" s="52">
        <v>4.9408949199999999</v>
      </c>
      <c r="U124" s="52">
        <v>0</v>
      </c>
      <c r="V124" s="52">
        <v>3.8694876000000002</v>
      </c>
      <c r="W124" s="52">
        <v>0</v>
      </c>
      <c r="X124" s="52">
        <v>1.0714073200000001</v>
      </c>
      <c r="Y124" s="52">
        <v>42.806081520000006</v>
      </c>
      <c r="Z124" s="52">
        <v>0</v>
      </c>
      <c r="AA124" s="52">
        <v>40.63152797</v>
      </c>
      <c r="AB124" s="52">
        <v>0.1427562</v>
      </c>
      <c r="AC124" s="52">
        <f>Y124-AA124-AB124</f>
        <v>2.0317973500000059</v>
      </c>
      <c r="AD124" s="52">
        <v>86.798900733333369</v>
      </c>
      <c r="AE124" s="52">
        <v>45.427739410000001</v>
      </c>
      <c r="AF124" s="52">
        <f t="shared" si="52"/>
        <v>0</v>
      </c>
      <c r="AG124" s="52">
        <f t="shared" si="52"/>
        <v>42.224597699999997</v>
      </c>
      <c r="AH124" s="52">
        <f t="shared" si="52"/>
        <v>0.17807666</v>
      </c>
      <c r="AI124" s="52">
        <f t="shared" si="52"/>
        <v>3.0250650500000003</v>
      </c>
      <c r="AJ124" s="52">
        <v>0</v>
      </c>
      <c r="AK124" s="54">
        <v>0</v>
      </c>
      <c r="AL124" s="54">
        <v>0</v>
      </c>
      <c r="AM124" s="54">
        <v>0</v>
      </c>
      <c r="AN124" s="54">
        <v>0</v>
      </c>
      <c r="AO124" s="52">
        <v>0</v>
      </c>
      <c r="AP124" s="42">
        <v>0</v>
      </c>
      <c r="AQ124" s="42">
        <v>0</v>
      </c>
      <c r="AR124" s="42">
        <v>0</v>
      </c>
      <c r="AS124" s="42">
        <v>0</v>
      </c>
      <c r="AT124" s="52">
        <v>33.884788049999997</v>
      </c>
      <c r="AU124" s="42">
        <v>0</v>
      </c>
      <c r="AV124" s="42">
        <v>32.627446339999999</v>
      </c>
      <c r="AW124" s="42">
        <v>0.11465436</v>
      </c>
      <c r="AX124" s="42">
        <v>1.1426873500000001</v>
      </c>
      <c r="AY124" s="52">
        <v>11.54295136</v>
      </c>
      <c r="AZ124" s="42">
        <v>0</v>
      </c>
      <c r="BA124" s="42">
        <v>9.5971513599999998</v>
      </c>
      <c r="BB124" s="42">
        <v>6.3422300000000001E-2</v>
      </c>
      <c r="BC124" s="42">
        <v>1.8823777000000002</v>
      </c>
      <c r="BD124" s="14"/>
      <c r="BT124" s="46"/>
    </row>
    <row r="125" spans="1:72" s="44" customFormat="1" ht="78.75" x14ac:dyDescent="0.3">
      <c r="A125" s="49" t="s">
        <v>246</v>
      </c>
      <c r="B125" s="50" t="s">
        <v>260</v>
      </c>
      <c r="C125" s="51" t="s">
        <v>261</v>
      </c>
      <c r="D125" s="52">
        <v>94.800444588329995</v>
      </c>
      <c r="E125" s="52">
        <v>71.155495450000004</v>
      </c>
      <c r="F125" s="52">
        <f t="shared" si="50"/>
        <v>0</v>
      </c>
      <c r="G125" s="52">
        <f t="shared" si="50"/>
        <v>58.130068469999998</v>
      </c>
      <c r="H125" s="52">
        <f t="shared" si="50"/>
        <v>10.387684869999999</v>
      </c>
      <c r="I125" s="52">
        <f t="shared" si="50"/>
        <v>2.6377421099999978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36.765424089999996</v>
      </c>
      <c r="P125" s="52">
        <v>0</v>
      </c>
      <c r="Q125" s="52">
        <v>30.034999549999998</v>
      </c>
      <c r="R125" s="52">
        <v>5.1289124800000003</v>
      </c>
      <c r="S125" s="52">
        <f t="shared" si="53"/>
        <v>1.6015120599999975</v>
      </c>
      <c r="T125" s="52">
        <v>29.341737169999998</v>
      </c>
      <c r="U125" s="52">
        <v>0</v>
      </c>
      <c r="V125" s="52">
        <v>23.85873862</v>
      </c>
      <c r="W125" s="52">
        <v>5.2187637699999998</v>
      </c>
      <c r="X125" s="52">
        <v>0.26423478</v>
      </c>
      <c r="Y125" s="52">
        <v>5.0483341900000003</v>
      </c>
      <c r="Z125" s="52">
        <v>0</v>
      </c>
      <c r="AA125" s="52">
        <v>4.2363302999999997</v>
      </c>
      <c r="AB125" s="52">
        <v>4.0008620000000002E-2</v>
      </c>
      <c r="AC125" s="52">
        <f>Y125-AA125-AB125</f>
        <v>0.77199527000000057</v>
      </c>
      <c r="AD125" s="52">
        <v>83.584789020000017</v>
      </c>
      <c r="AE125" s="52">
        <v>63.623300839999999</v>
      </c>
      <c r="AF125" s="52">
        <f t="shared" si="52"/>
        <v>0</v>
      </c>
      <c r="AG125" s="52">
        <f t="shared" si="52"/>
        <v>52.13543894</v>
      </c>
      <c r="AH125" s="52">
        <f t="shared" si="52"/>
        <v>9.1265949200000005</v>
      </c>
      <c r="AI125" s="52">
        <f t="shared" si="52"/>
        <v>2.3612669799999999</v>
      </c>
      <c r="AJ125" s="52">
        <v>12.50358503</v>
      </c>
      <c r="AK125" s="54">
        <v>0</v>
      </c>
      <c r="AL125" s="54">
        <v>8.8901115300000004</v>
      </c>
      <c r="AM125" s="54">
        <v>3.3562988800000002</v>
      </c>
      <c r="AN125" s="54">
        <v>0.25717462000000002</v>
      </c>
      <c r="AO125" s="52">
        <v>21.605414100000001</v>
      </c>
      <c r="AP125" s="42">
        <v>0</v>
      </c>
      <c r="AQ125" s="42">
        <v>19.073739839999998</v>
      </c>
      <c r="AR125" s="42">
        <v>1.1622013499999999</v>
      </c>
      <c r="AS125" s="42">
        <v>1.36947291</v>
      </c>
      <c r="AT125" s="52">
        <v>28.226964379999998</v>
      </c>
      <c r="AU125" s="42">
        <v>0</v>
      </c>
      <c r="AV125" s="42">
        <v>23.027436770000001</v>
      </c>
      <c r="AW125" s="42">
        <v>4.59350404</v>
      </c>
      <c r="AX125" s="42">
        <v>0.60602356999999996</v>
      </c>
      <c r="AY125" s="52">
        <v>1.2873373300000002</v>
      </c>
      <c r="AZ125" s="42">
        <v>0</v>
      </c>
      <c r="BA125" s="42">
        <v>1.1441508</v>
      </c>
      <c r="BB125" s="42">
        <v>1.459065E-2</v>
      </c>
      <c r="BC125" s="42">
        <v>0.12859587999999991</v>
      </c>
      <c r="BD125" s="14"/>
      <c r="BT125" s="46"/>
    </row>
    <row r="126" spans="1:72" s="44" customFormat="1" ht="78.75" x14ac:dyDescent="0.3">
      <c r="A126" s="49" t="s">
        <v>246</v>
      </c>
      <c r="B126" s="50" t="s">
        <v>262</v>
      </c>
      <c r="C126" s="51" t="s">
        <v>263</v>
      </c>
      <c r="D126" s="52">
        <v>0</v>
      </c>
      <c r="E126" s="52">
        <v>0</v>
      </c>
      <c r="F126" s="52">
        <f t="shared" si="50"/>
        <v>0</v>
      </c>
      <c r="G126" s="52">
        <f t="shared" si="50"/>
        <v>0</v>
      </c>
      <c r="H126" s="52">
        <f t="shared" si="50"/>
        <v>0</v>
      </c>
      <c r="I126" s="52">
        <f t="shared" si="50"/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2">
        <v>0</v>
      </c>
      <c r="V126" s="52">
        <v>0</v>
      </c>
      <c r="W126" s="52">
        <v>0</v>
      </c>
      <c r="X126" s="52">
        <v>0</v>
      </c>
      <c r="Y126" s="52">
        <v>0</v>
      </c>
      <c r="Z126" s="52">
        <v>0</v>
      </c>
      <c r="AA126" s="52">
        <v>0</v>
      </c>
      <c r="AB126" s="52">
        <v>0</v>
      </c>
      <c r="AC126" s="52">
        <v>0</v>
      </c>
      <c r="AD126" s="52">
        <v>0</v>
      </c>
      <c r="AE126" s="52">
        <v>9.3035300000000003</v>
      </c>
      <c r="AF126" s="52">
        <f t="shared" si="52"/>
        <v>0</v>
      </c>
      <c r="AG126" s="52">
        <f t="shared" si="52"/>
        <v>9.3035300000000003</v>
      </c>
      <c r="AH126" s="52">
        <f t="shared" si="52"/>
        <v>0</v>
      </c>
      <c r="AI126" s="52">
        <f t="shared" si="52"/>
        <v>0</v>
      </c>
      <c r="AJ126" s="52">
        <v>0</v>
      </c>
      <c r="AK126" s="54">
        <v>0</v>
      </c>
      <c r="AL126" s="52">
        <v>0</v>
      </c>
      <c r="AM126" s="52">
        <v>0</v>
      </c>
      <c r="AN126" s="52">
        <v>0</v>
      </c>
      <c r="AO126" s="52">
        <v>0</v>
      </c>
      <c r="AP126" s="42">
        <v>0</v>
      </c>
      <c r="AQ126" s="52">
        <v>0</v>
      </c>
      <c r="AR126" s="52">
        <v>0</v>
      </c>
      <c r="AS126" s="52">
        <v>0</v>
      </c>
      <c r="AT126" s="52">
        <v>0</v>
      </c>
      <c r="AU126" s="42">
        <v>0</v>
      </c>
      <c r="AV126" s="52">
        <v>0</v>
      </c>
      <c r="AW126" s="52">
        <v>0</v>
      </c>
      <c r="AX126" s="52">
        <v>0</v>
      </c>
      <c r="AY126" s="52">
        <v>9.3035300000000003</v>
      </c>
      <c r="AZ126" s="42">
        <v>0</v>
      </c>
      <c r="BA126" s="42">
        <v>9.3035300000000003</v>
      </c>
      <c r="BB126" s="42">
        <v>0</v>
      </c>
      <c r="BC126" s="42">
        <v>0</v>
      </c>
      <c r="BD126" s="14"/>
      <c r="BT126" s="46"/>
    </row>
    <row r="127" spans="1:72" s="44" customFormat="1" ht="78.75" x14ac:dyDescent="0.3">
      <c r="A127" s="49" t="s">
        <v>246</v>
      </c>
      <c r="B127" s="50" t="s">
        <v>264</v>
      </c>
      <c r="C127" s="51" t="s">
        <v>265</v>
      </c>
      <c r="D127" s="52">
        <v>61.057225974399998</v>
      </c>
      <c r="E127" s="52">
        <v>55.147141060000003</v>
      </c>
      <c r="F127" s="52">
        <f t="shared" si="50"/>
        <v>0</v>
      </c>
      <c r="G127" s="52">
        <f t="shared" si="50"/>
        <v>52.058422909999997</v>
      </c>
      <c r="H127" s="52">
        <f t="shared" si="50"/>
        <v>5.3492489999999997E-2</v>
      </c>
      <c r="I127" s="52">
        <f t="shared" si="50"/>
        <v>3.0352256500000037</v>
      </c>
      <c r="J127" s="52">
        <v>0</v>
      </c>
      <c r="K127" s="52">
        <v>0</v>
      </c>
      <c r="L127" s="52">
        <v>0</v>
      </c>
      <c r="M127" s="52">
        <v>0</v>
      </c>
      <c r="N127" s="52">
        <v>0</v>
      </c>
      <c r="O127" s="52">
        <v>18.82393102</v>
      </c>
      <c r="P127" s="52">
        <v>0</v>
      </c>
      <c r="Q127" s="52">
        <v>16.798185220000001</v>
      </c>
      <c r="R127" s="52">
        <v>0</v>
      </c>
      <c r="S127" s="52">
        <f t="shared" si="53"/>
        <v>2.0257457999999993</v>
      </c>
      <c r="T127" s="52">
        <v>8.6302012800000014</v>
      </c>
      <c r="U127" s="52">
        <v>0</v>
      </c>
      <c r="V127" s="52">
        <v>8.2497343399999998</v>
      </c>
      <c r="W127" s="52">
        <v>5.3492489999999997E-2</v>
      </c>
      <c r="X127" s="52">
        <v>0.32697443999999992</v>
      </c>
      <c r="Y127" s="52">
        <v>27.693008760000001</v>
      </c>
      <c r="Z127" s="52">
        <v>0</v>
      </c>
      <c r="AA127" s="52">
        <v>27.010503349999997</v>
      </c>
      <c r="AB127" s="52">
        <v>0</v>
      </c>
      <c r="AC127" s="52">
        <f>Y127-AA127-AB127</f>
        <v>0.68250541000000453</v>
      </c>
      <c r="AD127" s="52">
        <v>53.434992180000009</v>
      </c>
      <c r="AE127" s="52">
        <v>48.690086859999994</v>
      </c>
      <c r="AF127" s="52">
        <f t="shared" si="52"/>
        <v>0</v>
      </c>
      <c r="AG127" s="52">
        <f t="shared" si="52"/>
        <v>45.665283259999995</v>
      </c>
      <c r="AH127" s="52">
        <f t="shared" si="52"/>
        <v>4.6923239999999998E-2</v>
      </c>
      <c r="AI127" s="52">
        <f t="shared" si="52"/>
        <v>2.977880359999995</v>
      </c>
      <c r="AJ127" s="52">
        <v>4.5135321399999997</v>
      </c>
      <c r="AK127" s="54">
        <v>0</v>
      </c>
      <c r="AL127" s="54">
        <v>4.4193989399999998</v>
      </c>
      <c r="AM127" s="54">
        <v>0</v>
      </c>
      <c r="AN127" s="54">
        <v>9.41332E-2</v>
      </c>
      <c r="AO127" s="52">
        <v>12.44836484</v>
      </c>
      <c r="AP127" s="42">
        <v>0</v>
      </c>
      <c r="AQ127" s="42">
        <v>10.31585125</v>
      </c>
      <c r="AR127" s="42">
        <v>0</v>
      </c>
      <c r="AS127" s="42">
        <v>2.1325135899999998</v>
      </c>
      <c r="AT127" s="52">
        <v>7.4730952000000004</v>
      </c>
      <c r="AU127" s="42">
        <v>0</v>
      </c>
      <c r="AV127" s="42">
        <v>7.2366090700000001</v>
      </c>
      <c r="AW127" s="42">
        <v>4.6923239999999998E-2</v>
      </c>
      <c r="AX127" s="42">
        <v>0.18956289000000001</v>
      </c>
      <c r="AY127" s="52">
        <v>24.255094679999999</v>
      </c>
      <c r="AZ127" s="42">
        <v>0</v>
      </c>
      <c r="BA127" s="42">
        <v>23.693424</v>
      </c>
      <c r="BB127" s="42">
        <v>0</v>
      </c>
      <c r="BC127" s="42">
        <v>0.56167067999999531</v>
      </c>
      <c r="BD127" s="14"/>
      <c r="BT127" s="46"/>
    </row>
    <row r="128" spans="1:72" s="44" customFormat="1" ht="78.75" x14ac:dyDescent="0.3">
      <c r="A128" s="49" t="s">
        <v>246</v>
      </c>
      <c r="B128" s="50" t="s">
        <v>266</v>
      </c>
      <c r="C128" s="51" t="s">
        <v>267</v>
      </c>
      <c r="D128" s="52">
        <v>126.99175869424</v>
      </c>
      <c r="E128" s="52">
        <v>99.61206648000001</v>
      </c>
      <c r="F128" s="52">
        <f t="shared" si="50"/>
        <v>0</v>
      </c>
      <c r="G128" s="52">
        <f t="shared" si="50"/>
        <v>83.854905800000012</v>
      </c>
      <c r="H128" s="52">
        <f t="shared" si="50"/>
        <v>12.435215229999999</v>
      </c>
      <c r="I128" s="52">
        <f t="shared" si="50"/>
        <v>3.3219454500000003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0.75608483000000004</v>
      </c>
      <c r="P128" s="52">
        <v>0</v>
      </c>
      <c r="Q128" s="52">
        <v>0.73973283999999995</v>
      </c>
      <c r="R128" s="52">
        <v>0</v>
      </c>
      <c r="S128" s="52">
        <f t="shared" si="53"/>
        <v>1.6351990000000094E-2</v>
      </c>
      <c r="T128" s="52">
        <v>76.67771492</v>
      </c>
      <c r="U128" s="52">
        <v>0</v>
      </c>
      <c r="V128" s="52">
        <v>62.420953980000007</v>
      </c>
      <c r="W128" s="52">
        <v>12.356888699999999</v>
      </c>
      <c r="X128" s="52">
        <v>1.8998722399999999</v>
      </c>
      <c r="Y128" s="52">
        <v>22.178266730000001</v>
      </c>
      <c r="Z128" s="52">
        <v>0</v>
      </c>
      <c r="AA128" s="52">
        <v>20.694218980000002</v>
      </c>
      <c r="AB128" s="52">
        <v>7.8326530000000005E-2</v>
      </c>
      <c r="AC128" s="52">
        <v>1.40572122</v>
      </c>
      <c r="AD128" s="52">
        <v>107.709861706667</v>
      </c>
      <c r="AE128" s="52">
        <v>94.911596919999994</v>
      </c>
      <c r="AF128" s="52">
        <f t="shared" si="52"/>
        <v>0</v>
      </c>
      <c r="AG128" s="52">
        <f t="shared" si="52"/>
        <v>80.978106740000001</v>
      </c>
      <c r="AH128" s="52">
        <f t="shared" si="52"/>
        <v>10.886942749999999</v>
      </c>
      <c r="AI128" s="52">
        <f t="shared" si="52"/>
        <v>3.0465474300000004</v>
      </c>
      <c r="AJ128" s="52">
        <v>0.66251512000000001</v>
      </c>
      <c r="AK128" s="54">
        <v>0</v>
      </c>
      <c r="AL128" s="54">
        <v>0.64888846</v>
      </c>
      <c r="AM128" s="54">
        <v>0</v>
      </c>
      <c r="AN128" s="54">
        <v>1.3626660000000001E-2</v>
      </c>
      <c r="AO128" s="52">
        <v>0</v>
      </c>
      <c r="AP128" s="42">
        <v>0</v>
      </c>
      <c r="AQ128" s="42">
        <v>0</v>
      </c>
      <c r="AR128" s="42">
        <v>0</v>
      </c>
      <c r="AS128" s="42">
        <v>0</v>
      </c>
      <c r="AT128" s="52">
        <v>82.635881940000004</v>
      </c>
      <c r="AU128" s="42">
        <v>0</v>
      </c>
      <c r="AV128" s="42">
        <v>69.228713650000003</v>
      </c>
      <c r="AW128" s="42">
        <v>10.87108718</v>
      </c>
      <c r="AX128" s="42">
        <v>2.53608111</v>
      </c>
      <c r="AY128" s="52">
        <v>11.61319986</v>
      </c>
      <c r="AZ128" s="42">
        <v>0</v>
      </c>
      <c r="BA128" s="42">
        <v>11.10050463</v>
      </c>
      <c r="BB128" s="42">
        <v>1.5855569999999999E-2</v>
      </c>
      <c r="BC128" s="42">
        <v>0.49683966000000029</v>
      </c>
      <c r="BD128" s="14"/>
      <c r="BT128" s="46"/>
    </row>
    <row r="129" spans="1:72" s="44" customFormat="1" ht="78.75" x14ac:dyDescent="0.3">
      <c r="A129" s="49" t="s">
        <v>246</v>
      </c>
      <c r="B129" s="50" t="s">
        <v>268</v>
      </c>
      <c r="C129" s="51" t="s">
        <v>269</v>
      </c>
      <c r="D129" s="52">
        <v>25.69275</v>
      </c>
      <c r="E129" s="52">
        <v>2.1164052999999998</v>
      </c>
      <c r="F129" s="52">
        <f t="shared" si="50"/>
        <v>0</v>
      </c>
      <c r="G129" s="52">
        <f t="shared" si="50"/>
        <v>1.9226084599999997</v>
      </c>
      <c r="H129" s="52">
        <f t="shared" si="50"/>
        <v>0</v>
      </c>
      <c r="I129" s="52">
        <f t="shared" si="50"/>
        <v>0.19379684000000008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f t="shared" si="53"/>
        <v>0</v>
      </c>
      <c r="T129" s="52">
        <v>0</v>
      </c>
      <c r="U129" s="52">
        <v>0</v>
      </c>
      <c r="V129" s="52">
        <v>0</v>
      </c>
      <c r="W129" s="52">
        <v>0</v>
      </c>
      <c r="X129" s="52">
        <v>0</v>
      </c>
      <c r="Y129" s="52">
        <v>2.1164052999999998</v>
      </c>
      <c r="Z129" s="52">
        <v>0</v>
      </c>
      <c r="AA129" s="52">
        <v>1.9226084599999997</v>
      </c>
      <c r="AB129" s="52">
        <v>0</v>
      </c>
      <c r="AC129" s="52">
        <v>0.19379684000000008</v>
      </c>
      <c r="AD129" s="52">
        <v>22.4166666666667</v>
      </c>
      <c r="AE129" s="52">
        <v>3.1205435399999999</v>
      </c>
      <c r="AF129" s="52">
        <f t="shared" si="52"/>
        <v>0</v>
      </c>
      <c r="AG129" s="52">
        <f t="shared" si="52"/>
        <v>3.0752443999999999</v>
      </c>
      <c r="AH129" s="52">
        <f t="shared" si="52"/>
        <v>0</v>
      </c>
      <c r="AI129" s="52">
        <f t="shared" si="52"/>
        <v>4.5299140000000016E-2</v>
      </c>
      <c r="AJ129" s="52">
        <v>0</v>
      </c>
      <c r="AK129" s="54">
        <v>0</v>
      </c>
      <c r="AL129" s="54">
        <v>0</v>
      </c>
      <c r="AM129" s="54">
        <v>0</v>
      </c>
      <c r="AN129" s="54">
        <v>0</v>
      </c>
      <c r="AO129" s="52">
        <v>0</v>
      </c>
      <c r="AP129" s="42">
        <v>0</v>
      </c>
      <c r="AQ129" s="42">
        <v>0</v>
      </c>
      <c r="AR129" s="42">
        <v>0</v>
      </c>
      <c r="AS129" s="42">
        <v>0</v>
      </c>
      <c r="AT129" s="52">
        <v>0</v>
      </c>
      <c r="AU129" s="42">
        <v>0</v>
      </c>
      <c r="AV129" s="42">
        <v>0</v>
      </c>
      <c r="AW129" s="42">
        <v>0</v>
      </c>
      <c r="AX129" s="42">
        <v>0</v>
      </c>
      <c r="AY129" s="52">
        <v>3.1205435399999999</v>
      </c>
      <c r="AZ129" s="42">
        <v>0</v>
      </c>
      <c r="BA129" s="42">
        <v>3.0752443999999999</v>
      </c>
      <c r="BB129" s="42">
        <v>0</v>
      </c>
      <c r="BC129" s="42">
        <v>4.5299140000000016E-2</v>
      </c>
      <c r="BD129" s="14"/>
      <c r="BT129" s="46"/>
    </row>
    <row r="130" spans="1:72" s="44" customFormat="1" ht="78.75" x14ac:dyDescent="0.3">
      <c r="A130" s="49" t="s">
        <v>246</v>
      </c>
      <c r="B130" s="50" t="s">
        <v>270</v>
      </c>
      <c r="C130" s="51" t="s">
        <v>271</v>
      </c>
      <c r="D130" s="52">
        <v>63.777590071859997</v>
      </c>
      <c r="E130" s="52">
        <v>16.435148980000001</v>
      </c>
      <c r="F130" s="52">
        <f t="shared" si="50"/>
        <v>0</v>
      </c>
      <c r="G130" s="52">
        <f t="shared" si="50"/>
        <v>16.247683169999998</v>
      </c>
      <c r="H130" s="52">
        <f t="shared" si="50"/>
        <v>3.0044059999999997E-2</v>
      </c>
      <c r="I130" s="52">
        <f t="shared" si="50"/>
        <v>0.15742175000000216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f t="shared" si="53"/>
        <v>0</v>
      </c>
      <c r="T130" s="52">
        <v>2.7294228899999999</v>
      </c>
      <c r="U130" s="52">
        <v>0</v>
      </c>
      <c r="V130" s="52">
        <v>2.7233977899999999</v>
      </c>
      <c r="W130" s="52">
        <v>6.0251000000000002E-3</v>
      </c>
      <c r="X130" s="52">
        <v>0</v>
      </c>
      <c r="Y130" s="52">
        <v>13.705726090000001</v>
      </c>
      <c r="Z130" s="52">
        <v>0</v>
      </c>
      <c r="AA130" s="52">
        <v>13.524285379999998</v>
      </c>
      <c r="AB130" s="52">
        <v>2.4018959999999999E-2</v>
      </c>
      <c r="AC130" s="52">
        <f>Y130-AA130-AB130</f>
        <v>0.15742175000000216</v>
      </c>
      <c r="AD130" s="52">
        <v>54.947861379999999</v>
      </c>
      <c r="AE130" s="52">
        <v>16.415431730000002</v>
      </c>
      <c r="AF130" s="52">
        <f t="shared" si="52"/>
        <v>0</v>
      </c>
      <c r="AG130" s="52">
        <f t="shared" si="52"/>
        <v>16.0406768</v>
      </c>
      <c r="AH130" s="52">
        <f t="shared" si="52"/>
        <v>2.6354450000000001E-2</v>
      </c>
      <c r="AI130" s="52">
        <f t="shared" si="52"/>
        <v>0.34840047999999973</v>
      </c>
      <c r="AJ130" s="52">
        <v>0</v>
      </c>
      <c r="AK130" s="54">
        <v>0</v>
      </c>
      <c r="AL130" s="54">
        <v>0</v>
      </c>
      <c r="AM130" s="54">
        <v>0</v>
      </c>
      <c r="AN130" s="54">
        <v>0</v>
      </c>
      <c r="AO130" s="52">
        <v>0</v>
      </c>
      <c r="AP130" s="42">
        <v>0</v>
      </c>
      <c r="AQ130" s="42">
        <v>0</v>
      </c>
      <c r="AR130" s="42">
        <v>0</v>
      </c>
      <c r="AS130" s="42">
        <v>0</v>
      </c>
      <c r="AT130" s="52">
        <v>5.4300560099999995</v>
      </c>
      <c r="AU130" s="42">
        <v>0</v>
      </c>
      <c r="AV130" s="42">
        <v>5.3711400500000002</v>
      </c>
      <c r="AW130" s="42">
        <v>5.2851900000000004E-3</v>
      </c>
      <c r="AX130" s="42">
        <v>5.3630770000000001E-2</v>
      </c>
      <c r="AY130" s="52">
        <v>10.98537572</v>
      </c>
      <c r="AZ130" s="42">
        <v>0</v>
      </c>
      <c r="BA130" s="42">
        <v>10.669536750000001</v>
      </c>
      <c r="BB130" s="42">
        <v>2.1069259999999999E-2</v>
      </c>
      <c r="BC130" s="42">
        <v>0.29476970999999974</v>
      </c>
      <c r="BD130" s="14"/>
      <c r="BT130" s="46"/>
    </row>
    <row r="131" spans="1:72" s="44" customFormat="1" ht="78.75" x14ac:dyDescent="0.3">
      <c r="A131" s="49" t="s">
        <v>246</v>
      </c>
      <c r="B131" s="50" t="s">
        <v>272</v>
      </c>
      <c r="C131" s="51" t="s">
        <v>273</v>
      </c>
      <c r="D131" s="52">
        <v>7.2511493846799997</v>
      </c>
      <c r="E131" s="52">
        <v>12.82071983</v>
      </c>
      <c r="F131" s="52">
        <f t="shared" si="50"/>
        <v>0</v>
      </c>
      <c r="G131" s="52">
        <f t="shared" si="50"/>
        <v>11.39733154</v>
      </c>
      <c r="H131" s="52">
        <f t="shared" si="50"/>
        <v>0</v>
      </c>
      <c r="I131" s="52">
        <f t="shared" si="50"/>
        <v>1.4233882900000001</v>
      </c>
      <c r="J131" s="52">
        <v>0</v>
      </c>
      <c r="K131" s="52">
        <v>0</v>
      </c>
      <c r="L131" s="52">
        <v>0</v>
      </c>
      <c r="M131" s="52">
        <v>0</v>
      </c>
      <c r="N131" s="52">
        <v>0</v>
      </c>
      <c r="O131" s="52">
        <v>3.74312011</v>
      </c>
      <c r="P131" s="52">
        <v>0</v>
      </c>
      <c r="Q131" s="52">
        <v>3.6610358399999998</v>
      </c>
      <c r="R131" s="52">
        <v>0</v>
      </c>
      <c r="S131" s="52">
        <f t="shared" si="53"/>
        <v>8.2084270000000181E-2</v>
      </c>
      <c r="T131" s="52">
        <v>3.2641321699999999</v>
      </c>
      <c r="U131" s="52">
        <v>0</v>
      </c>
      <c r="V131" s="52">
        <v>3.2641321699999999</v>
      </c>
      <c r="W131" s="52">
        <v>0</v>
      </c>
      <c r="X131" s="52">
        <v>0</v>
      </c>
      <c r="Y131" s="52">
        <v>5.8134675500000004</v>
      </c>
      <c r="Z131" s="52">
        <v>0</v>
      </c>
      <c r="AA131" s="52">
        <v>4.4721635300000004</v>
      </c>
      <c r="AB131" s="52">
        <v>0</v>
      </c>
      <c r="AC131" s="52">
        <f>Y131-AA131</f>
        <v>1.3413040199999999</v>
      </c>
      <c r="AD131" s="52">
        <v>6.2105229499999997</v>
      </c>
      <c r="AE131" s="52">
        <v>15.80722566</v>
      </c>
      <c r="AF131" s="52">
        <f t="shared" si="52"/>
        <v>0</v>
      </c>
      <c r="AG131" s="52">
        <f t="shared" si="52"/>
        <v>14.405155800000001</v>
      </c>
      <c r="AH131" s="52">
        <f t="shared" si="52"/>
        <v>1.5855580000000001E-2</v>
      </c>
      <c r="AI131" s="52">
        <f t="shared" si="52"/>
        <v>1.3862142800000004</v>
      </c>
      <c r="AJ131" s="52">
        <v>3.2798385099999998</v>
      </c>
      <c r="AK131" s="54">
        <v>0</v>
      </c>
      <c r="AL131" s="54">
        <v>3.2114349500000001</v>
      </c>
      <c r="AM131" s="54">
        <v>0</v>
      </c>
      <c r="AN131" s="54">
        <v>6.8403560000000002E-2</v>
      </c>
      <c r="AO131" s="52">
        <v>0</v>
      </c>
      <c r="AP131" s="42">
        <v>0</v>
      </c>
      <c r="AQ131" s="42">
        <v>0</v>
      </c>
      <c r="AR131" s="42">
        <v>0</v>
      </c>
      <c r="AS131" s="42">
        <v>0</v>
      </c>
      <c r="AT131" s="52">
        <v>2.9306844399999998</v>
      </c>
      <c r="AU131" s="42">
        <v>0</v>
      </c>
      <c r="AV131" s="42">
        <v>2.8632738400000002</v>
      </c>
      <c r="AW131" s="42">
        <v>0</v>
      </c>
      <c r="AX131" s="42">
        <v>6.7410600000000001E-2</v>
      </c>
      <c r="AY131" s="52">
        <v>9.5967027100000006</v>
      </c>
      <c r="AZ131" s="42">
        <v>0</v>
      </c>
      <c r="BA131" s="42">
        <v>8.3304470100000003</v>
      </c>
      <c r="BB131" s="42">
        <v>1.5855580000000001E-2</v>
      </c>
      <c r="BC131" s="42">
        <v>1.2504001200000003</v>
      </c>
      <c r="BD131" s="14"/>
      <c r="BT131" s="46"/>
    </row>
    <row r="132" spans="1:72" s="44" customFormat="1" ht="78.75" x14ac:dyDescent="0.3">
      <c r="A132" s="49" t="s">
        <v>246</v>
      </c>
      <c r="B132" s="50" t="s">
        <v>274</v>
      </c>
      <c r="C132" s="51" t="s">
        <v>275</v>
      </c>
      <c r="D132" s="52">
        <v>62.75224550470999</v>
      </c>
      <c r="E132" s="52">
        <v>38.973241780000002</v>
      </c>
      <c r="F132" s="52">
        <f t="shared" si="50"/>
        <v>0</v>
      </c>
      <c r="G132" s="52">
        <f t="shared" si="50"/>
        <v>36.94301763</v>
      </c>
      <c r="H132" s="52">
        <f t="shared" si="50"/>
        <v>5.9436080000000002E-2</v>
      </c>
      <c r="I132" s="52">
        <f t="shared" si="50"/>
        <v>1.9707880699999987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4.2654917599999997</v>
      </c>
      <c r="P132" s="52">
        <v>0</v>
      </c>
      <c r="Q132" s="52">
        <v>4.1541213800000003</v>
      </c>
      <c r="R132" s="52">
        <v>0</v>
      </c>
      <c r="S132" s="52">
        <f t="shared" si="53"/>
        <v>0.11137037999999944</v>
      </c>
      <c r="T132" s="52">
        <v>19.352403930000001</v>
      </c>
      <c r="U132" s="52">
        <v>0</v>
      </c>
      <c r="V132" s="52">
        <v>18.015551730000002</v>
      </c>
      <c r="W132" s="52">
        <v>3.5661650000000003E-2</v>
      </c>
      <c r="X132" s="52">
        <v>1.3011905500000001</v>
      </c>
      <c r="Y132" s="52">
        <v>15.355346089999999</v>
      </c>
      <c r="Z132" s="52">
        <v>0</v>
      </c>
      <c r="AA132" s="52">
        <v>14.77334452</v>
      </c>
      <c r="AB132" s="52">
        <v>2.3774429999999999E-2</v>
      </c>
      <c r="AC132" s="52">
        <f>Y132-AA132-AB132</f>
        <v>0.55822713999999918</v>
      </c>
      <c r="AD132" s="52">
        <v>53.789147249999999</v>
      </c>
      <c r="AE132" s="52">
        <v>34.338016899999992</v>
      </c>
      <c r="AF132" s="52">
        <f t="shared" si="52"/>
        <v>0</v>
      </c>
      <c r="AG132" s="52">
        <f t="shared" si="52"/>
        <v>32.406155830000003</v>
      </c>
      <c r="AH132" s="52">
        <f t="shared" si="52"/>
        <v>6.7777969999999993E-2</v>
      </c>
      <c r="AI132" s="52">
        <f t="shared" si="52"/>
        <v>1.8640830999999995</v>
      </c>
      <c r="AJ132" s="52">
        <v>3.73755682</v>
      </c>
      <c r="AK132" s="54">
        <v>0</v>
      </c>
      <c r="AL132" s="54">
        <v>3.64396612</v>
      </c>
      <c r="AM132" s="54">
        <v>1.564107E-2</v>
      </c>
      <c r="AN132" s="54">
        <v>7.7949630000000006E-2</v>
      </c>
      <c r="AO132" s="52">
        <v>0</v>
      </c>
      <c r="AP132" s="42">
        <v>0</v>
      </c>
      <c r="AQ132" s="42">
        <v>0</v>
      </c>
      <c r="AR132" s="42">
        <v>0</v>
      </c>
      <c r="AS132" s="42">
        <v>0</v>
      </c>
      <c r="AT132" s="52">
        <v>26.791560989999997</v>
      </c>
      <c r="AU132" s="42">
        <v>0</v>
      </c>
      <c r="AV132" s="42">
        <v>25.272231359999999</v>
      </c>
      <c r="AW132" s="42">
        <v>5.21369E-2</v>
      </c>
      <c r="AX132" s="42">
        <v>1.4671927300000001</v>
      </c>
      <c r="AY132" s="52">
        <v>3.8088990899999997</v>
      </c>
      <c r="AZ132" s="42">
        <v>0</v>
      </c>
      <c r="BA132" s="42">
        <v>3.4899583500000002</v>
      </c>
      <c r="BB132" s="42">
        <v>0</v>
      </c>
      <c r="BC132" s="42">
        <v>0.3189407399999995</v>
      </c>
      <c r="BD132" s="14"/>
      <c r="BT132" s="46"/>
    </row>
    <row r="133" spans="1:72" s="44" customFormat="1" ht="78.75" x14ac:dyDescent="0.3">
      <c r="A133" s="49" t="s">
        <v>246</v>
      </c>
      <c r="B133" s="50" t="s">
        <v>276</v>
      </c>
      <c r="C133" s="51" t="s">
        <v>277</v>
      </c>
      <c r="D133" s="52">
        <v>42.013750000000002</v>
      </c>
      <c r="E133" s="52">
        <v>28.482074879999999</v>
      </c>
      <c r="F133" s="52">
        <f t="shared" si="50"/>
        <v>0</v>
      </c>
      <c r="G133" s="52">
        <f t="shared" si="50"/>
        <v>26.675288370000001</v>
      </c>
      <c r="H133" s="52">
        <f t="shared" si="50"/>
        <v>0.10534449999999999</v>
      </c>
      <c r="I133" s="52">
        <f t="shared" si="50"/>
        <v>1.7014420099999985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2">
        <f t="shared" si="53"/>
        <v>0</v>
      </c>
      <c r="T133" s="52">
        <v>0</v>
      </c>
      <c r="U133" s="52">
        <v>0</v>
      </c>
      <c r="V133" s="52">
        <v>0</v>
      </c>
      <c r="W133" s="52">
        <v>0</v>
      </c>
      <c r="X133" s="52">
        <v>0</v>
      </c>
      <c r="Y133" s="52">
        <v>28.482074879999999</v>
      </c>
      <c r="Z133" s="52">
        <v>0</v>
      </c>
      <c r="AA133" s="52">
        <v>26.675288370000001</v>
      </c>
      <c r="AB133" s="52">
        <v>0.10534449999999999</v>
      </c>
      <c r="AC133" s="52">
        <f>Y133-AA133-AB133</f>
        <v>1.7014420099999985</v>
      </c>
      <c r="AD133" s="52">
        <v>36.249999999999972</v>
      </c>
      <c r="AE133" s="52">
        <v>25.369991500000001</v>
      </c>
      <c r="AF133" s="52">
        <f t="shared" si="52"/>
        <v>0</v>
      </c>
      <c r="AG133" s="52">
        <f t="shared" si="52"/>
        <v>23.61921852</v>
      </c>
      <c r="AH133" s="52">
        <f t="shared" si="52"/>
        <v>9.2407450000000002E-2</v>
      </c>
      <c r="AI133" s="52">
        <f t="shared" si="52"/>
        <v>1.6583655299999993</v>
      </c>
      <c r="AJ133" s="52">
        <v>0</v>
      </c>
      <c r="AK133" s="54">
        <v>0</v>
      </c>
      <c r="AL133" s="54">
        <v>0</v>
      </c>
      <c r="AM133" s="54">
        <v>0</v>
      </c>
      <c r="AN133" s="54">
        <v>0</v>
      </c>
      <c r="AO133" s="52">
        <v>0</v>
      </c>
      <c r="AP133" s="42">
        <v>0</v>
      </c>
      <c r="AQ133" s="42">
        <v>0</v>
      </c>
      <c r="AR133" s="42">
        <v>0</v>
      </c>
      <c r="AS133" s="42">
        <v>0</v>
      </c>
      <c r="AT133" s="52">
        <v>21.23088001</v>
      </c>
      <c r="AU133" s="42">
        <v>0</v>
      </c>
      <c r="AV133" s="42">
        <v>21.14819966</v>
      </c>
      <c r="AW133" s="42">
        <v>8.268035E-2</v>
      </c>
      <c r="AX133" s="42">
        <v>0</v>
      </c>
      <c r="AY133" s="52">
        <v>4.1391114900000003</v>
      </c>
      <c r="AZ133" s="42">
        <v>0</v>
      </c>
      <c r="BA133" s="42">
        <v>2.47101886</v>
      </c>
      <c r="BB133" s="42">
        <v>9.7271000000000007E-3</v>
      </c>
      <c r="BC133" s="42">
        <v>1.6583655299999993</v>
      </c>
      <c r="BD133" s="14"/>
      <c r="BT133" s="46"/>
    </row>
    <row r="134" spans="1:72" s="44" customFormat="1" ht="24.75" customHeight="1" x14ac:dyDescent="0.3">
      <c r="A134" s="47" t="s">
        <v>278</v>
      </c>
      <c r="B134" s="48" t="s">
        <v>279</v>
      </c>
      <c r="C134" s="47" t="s">
        <v>74</v>
      </c>
      <c r="D134" s="52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2">
        <v>0</v>
      </c>
      <c r="O134" s="52">
        <v>0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2">
        <v>0</v>
      </c>
      <c r="V134" s="52">
        <v>0</v>
      </c>
      <c r="W134" s="52">
        <v>0</v>
      </c>
      <c r="X134" s="52">
        <v>0</v>
      </c>
      <c r="Y134" s="52">
        <v>0</v>
      </c>
      <c r="Z134" s="52">
        <v>0</v>
      </c>
      <c r="AA134" s="52">
        <v>0</v>
      </c>
      <c r="AB134" s="52">
        <v>0</v>
      </c>
      <c r="AC134" s="52">
        <v>0</v>
      </c>
      <c r="AD134" s="52">
        <v>0</v>
      </c>
      <c r="AE134" s="52">
        <v>0</v>
      </c>
      <c r="AF134" s="52">
        <v>0</v>
      </c>
      <c r="AG134" s="52">
        <v>0</v>
      </c>
      <c r="AH134" s="52">
        <v>0</v>
      </c>
      <c r="AI134" s="52">
        <v>0</v>
      </c>
      <c r="AJ134" s="52">
        <v>0</v>
      </c>
      <c r="AK134" s="52">
        <v>0</v>
      </c>
      <c r="AL134" s="52">
        <v>0</v>
      </c>
      <c r="AM134" s="52">
        <v>0</v>
      </c>
      <c r="AN134" s="52">
        <v>0</v>
      </c>
      <c r="AO134" s="52">
        <v>0</v>
      </c>
      <c r="AP134" s="52">
        <v>0</v>
      </c>
      <c r="AQ134" s="52">
        <v>0</v>
      </c>
      <c r="AR134" s="52">
        <v>0</v>
      </c>
      <c r="AS134" s="52">
        <v>0</v>
      </c>
      <c r="AT134" s="52">
        <v>0</v>
      </c>
      <c r="AU134" s="52">
        <v>0</v>
      </c>
      <c r="AV134" s="52">
        <v>0</v>
      </c>
      <c r="AW134" s="52">
        <v>0</v>
      </c>
      <c r="AX134" s="52">
        <v>0</v>
      </c>
      <c r="AY134" s="52">
        <v>0</v>
      </c>
      <c r="AZ134" s="52">
        <v>0</v>
      </c>
      <c r="BA134" s="52">
        <v>0</v>
      </c>
      <c r="BB134" s="52">
        <v>0</v>
      </c>
      <c r="BC134" s="52">
        <v>0</v>
      </c>
      <c r="BD134" s="14"/>
      <c r="BT134" s="46"/>
    </row>
    <row r="135" spans="1:72" s="44" customFormat="1" ht="26.25" customHeight="1" x14ac:dyDescent="0.3">
      <c r="A135" s="47" t="s">
        <v>280</v>
      </c>
      <c r="B135" s="48" t="s">
        <v>281</v>
      </c>
      <c r="C135" s="47" t="s">
        <v>74</v>
      </c>
      <c r="D135" s="52">
        <f t="shared" ref="D135:BC135" si="55">SUM(D136:D239)</f>
        <v>1421.2209802459308</v>
      </c>
      <c r="E135" s="52">
        <f t="shared" si="55"/>
        <v>1052.5038759038</v>
      </c>
      <c r="F135" s="52">
        <f t="shared" si="55"/>
        <v>342.80514881380009</v>
      </c>
      <c r="G135" s="52">
        <f t="shared" si="55"/>
        <v>0</v>
      </c>
      <c r="H135" s="52">
        <f t="shared" si="55"/>
        <v>671.86966740999992</v>
      </c>
      <c r="I135" s="52">
        <f t="shared" si="55"/>
        <v>37.829059679999986</v>
      </c>
      <c r="J135" s="52">
        <f t="shared" si="55"/>
        <v>369.03604342999995</v>
      </c>
      <c r="K135" s="52">
        <f t="shared" si="55"/>
        <v>266.43381754000001</v>
      </c>
      <c r="L135" s="52">
        <f t="shared" si="55"/>
        <v>0</v>
      </c>
      <c r="M135" s="52">
        <f t="shared" si="55"/>
        <v>70.226225889999995</v>
      </c>
      <c r="N135" s="52">
        <f t="shared" si="55"/>
        <v>32.375999999999998</v>
      </c>
      <c r="O135" s="52">
        <f t="shared" si="55"/>
        <v>155.75986</v>
      </c>
      <c r="P135" s="52">
        <f t="shared" si="55"/>
        <v>0</v>
      </c>
      <c r="Q135" s="52">
        <f t="shared" si="55"/>
        <v>0</v>
      </c>
      <c r="R135" s="52">
        <f t="shared" si="55"/>
        <v>150.49453199999999</v>
      </c>
      <c r="S135" s="52">
        <f t="shared" si="55"/>
        <v>5.2653280000000002</v>
      </c>
      <c r="T135" s="52">
        <f t="shared" si="55"/>
        <v>288.81874013999993</v>
      </c>
      <c r="U135" s="52">
        <f t="shared" si="55"/>
        <v>23.566182459999997</v>
      </c>
      <c r="V135" s="52">
        <f t="shared" si="55"/>
        <v>0</v>
      </c>
      <c r="W135" s="52">
        <f t="shared" si="55"/>
        <v>265.06482599999993</v>
      </c>
      <c r="X135" s="52">
        <f t="shared" si="55"/>
        <v>0.18773168000000001</v>
      </c>
      <c r="Y135" s="52">
        <f t="shared" si="55"/>
        <v>238.88923233380001</v>
      </c>
      <c r="Z135" s="52">
        <f t="shared" si="55"/>
        <v>52.805148813799995</v>
      </c>
      <c r="AA135" s="52">
        <f t="shared" si="55"/>
        <v>0</v>
      </c>
      <c r="AB135" s="52">
        <f t="shared" si="55"/>
        <v>186.08408352000001</v>
      </c>
      <c r="AC135" s="52">
        <f t="shared" si="55"/>
        <v>0</v>
      </c>
      <c r="AD135" s="52">
        <f t="shared" si="55"/>
        <v>818.28994679660877</v>
      </c>
      <c r="AE135" s="52">
        <f t="shared" si="55"/>
        <v>944.29015989999994</v>
      </c>
      <c r="AF135" s="52">
        <f t="shared" si="55"/>
        <v>373.12067162999995</v>
      </c>
      <c r="AG135" s="52">
        <f t="shared" si="55"/>
        <v>0.18773168000000001</v>
      </c>
      <c r="AH135" s="52">
        <f t="shared" si="55"/>
        <v>570.98175658999992</v>
      </c>
      <c r="AI135" s="52">
        <f t="shared" si="55"/>
        <v>0</v>
      </c>
      <c r="AJ135" s="52">
        <f t="shared" si="55"/>
        <v>12.973005909999999</v>
      </c>
      <c r="AK135" s="52">
        <f t="shared" si="55"/>
        <v>0</v>
      </c>
      <c r="AL135" s="52">
        <f t="shared" si="55"/>
        <v>0</v>
      </c>
      <c r="AM135" s="52">
        <f t="shared" si="55"/>
        <v>12.973005909999999</v>
      </c>
      <c r="AN135" s="52">
        <f t="shared" si="55"/>
        <v>0</v>
      </c>
      <c r="AO135" s="52">
        <f t="shared" si="55"/>
        <v>319.54984397999999</v>
      </c>
      <c r="AP135" s="52">
        <f t="shared" si="55"/>
        <v>0</v>
      </c>
      <c r="AQ135" s="52">
        <f t="shared" si="55"/>
        <v>0</v>
      </c>
      <c r="AR135" s="52">
        <f t="shared" si="55"/>
        <v>319.54984397999999</v>
      </c>
      <c r="AS135" s="52">
        <f t="shared" si="55"/>
        <v>0</v>
      </c>
      <c r="AT135" s="52">
        <f t="shared" si="55"/>
        <v>253.10855259000007</v>
      </c>
      <c r="AU135" s="52">
        <f t="shared" si="55"/>
        <v>88.985190960000025</v>
      </c>
      <c r="AV135" s="52">
        <f t="shared" si="55"/>
        <v>0.18773168000000001</v>
      </c>
      <c r="AW135" s="52">
        <f t="shared" si="55"/>
        <v>163.93562995000002</v>
      </c>
      <c r="AX135" s="52">
        <f t="shared" si="55"/>
        <v>0</v>
      </c>
      <c r="AY135" s="52">
        <f t="shared" si="55"/>
        <v>358.65875742000003</v>
      </c>
      <c r="AZ135" s="52">
        <f t="shared" si="55"/>
        <v>284.13548066999999</v>
      </c>
      <c r="BA135" s="52">
        <f t="shared" si="55"/>
        <v>0</v>
      </c>
      <c r="BB135" s="52">
        <f t="shared" si="55"/>
        <v>74.523276749999994</v>
      </c>
      <c r="BC135" s="52">
        <f t="shared" si="55"/>
        <v>0</v>
      </c>
      <c r="BD135" s="14"/>
      <c r="BT135" s="46"/>
    </row>
    <row r="136" spans="1:72" s="44" customFormat="1" ht="78.75" x14ac:dyDescent="0.3">
      <c r="A136" s="49" t="s">
        <v>280</v>
      </c>
      <c r="B136" s="50" t="s">
        <v>282</v>
      </c>
      <c r="C136" s="51" t="s">
        <v>283</v>
      </c>
      <c r="D136" s="52">
        <v>20.957064997645979</v>
      </c>
      <c r="E136" s="52">
        <v>0</v>
      </c>
      <c r="F136" s="52">
        <f t="shared" ref="F136:I151" si="56">K136+P136+U136+Z136</f>
        <v>0</v>
      </c>
      <c r="G136" s="52">
        <f t="shared" si="56"/>
        <v>0</v>
      </c>
      <c r="H136" s="52">
        <f t="shared" si="56"/>
        <v>0</v>
      </c>
      <c r="I136" s="52">
        <f t="shared" si="56"/>
        <v>0</v>
      </c>
      <c r="J136" s="52">
        <v>0</v>
      </c>
      <c r="K136" s="52">
        <v>0</v>
      </c>
      <c r="L136" s="52">
        <v>0</v>
      </c>
      <c r="M136" s="52">
        <v>0</v>
      </c>
      <c r="N136" s="52">
        <v>0</v>
      </c>
      <c r="O136" s="52">
        <v>0</v>
      </c>
      <c r="P136" s="52">
        <v>0</v>
      </c>
      <c r="Q136" s="52">
        <v>0</v>
      </c>
      <c r="R136" s="52">
        <v>0</v>
      </c>
      <c r="S136" s="52">
        <v>0</v>
      </c>
      <c r="T136" s="52">
        <v>0</v>
      </c>
      <c r="U136" s="52">
        <v>0</v>
      </c>
      <c r="V136" s="52">
        <v>0</v>
      </c>
      <c r="W136" s="52">
        <v>0</v>
      </c>
      <c r="X136" s="52">
        <v>0</v>
      </c>
      <c r="Y136" s="52">
        <v>0</v>
      </c>
      <c r="Z136" s="52">
        <v>0</v>
      </c>
      <c r="AA136" s="52">
        <v>0</v>
      </c>
      <c r="AB136" s="52">
        <v>0</v>
      </c>
      <c r="AC136" s="52">
        <v>0</v>
      </c>
      <c r="AD136" s="52">
        <v>17.413440789705</v>
      </c>
      <c r="AE136" s="52">
        <v>0</v>
      </c>
      <c r="AF136" s="52">
        <f t="shared" ref="AF136:AI151" si="57">AK136+AP136+AU136+AZ136</f>
        <v>0</v>
      </c>
      <c r="AG136" s="52">
        <f t="shared" si="57"/>
        <v>0</v>
      </c>
      <c r="AH136" s="52">
        <f t="shared" si="57"/>
        <v>0</v>
      </c>
      <c r="AI136" s="52">
        <f t="shared" si="57"/>
        <v>0</v>
      </c>
      <c r="AJ136" s="52">
        <v>0</v>
      </c>
      <c r="AK136" s="42">
        <v>0</v>
      </c>
      <c r="AL136" s="42">
        <v>0</v>
      </c>
      <c r="AM136" s="42">
        <v>0</v>
      </c>
      <c r="AN136" s="42">
        <v>0</v>
      </c>
      <c r="AO136" s="52">
        <v>0</v>
      </c>
      <c r="AP136" s="42">
        <v>0</v>
      </c>
      <c r="AQ136" s="42">
        <v>0</v>
      </c>
      <c r="AR136" s="42">
        <v>0</v>
      </c>
      <c r="AS136" s="42">
        <v>0</v>
      </c>
      <c r="AT136" s="52">
        <v>0</v>
      </c>
      <c r="AU136" s="42">
        <v>0</v>
      </c>
      <c r="AV136" s="42">
        <v>0</v>
      </c>
      <c r="AW136" s="42">
        <v>0</v>
      </c>
      <c r="AX136" s="42">
        <v>0</v>
      </c>
      <c r="AY136" s="52">
        <v>0</v>
      </c>
      <c r="AZ136" s="42">
        <v>0</v>
      </c>
      <c r="BA136" s="42">
        <v>0</v>
      </c>
      <c r="BB136" s="42">
        <v>0</v>
      </c>
      <c r="BC136" s="42">
        <v>0</v>
      </c>
      <c r="BD136" s="14"/>
      <c r="BT136" s="46"/>
    </row>
    <row r="137" spans="1:72" s="44" customFormat="1" ht="47.25" x14ac:dyDescent="0.3">
      <c r="A137" s="49" t="s">
        <v>280</v>
      </c>
      <c r="B137" s="50" t="s">
        <v>284</v>
      </c>
      <c r="C137" s="51" t="s">
        <v>285</v>
      </c>
      <c r="D137" s="52">
        <v>4.9492839999999996</v>
      </c>
      <c r="E137" s="52">
        <v>0</v>
      </c>
      <c r="F137" s="52">
        <f t="shared" si="56"/>
        <v>0</v>
      </c>
      <c r="G137" s="52">
        <f t="shared" si="56"/>
        <v>0</v>
      </c>
      <c r="H137" s="52">
        <f t="shared" si="56"/>
        <v>0</v>
      </c>
      <c r="I137" s="52">
        <f t="shared" si="56"/>
        <v>0</v>
      </c>
      <c r="J137" s="52">
        <v>0</v>
      </c>
      <c r="K137" s="52">
        <v>0</v>
      </c>
      <c r="L137" s="52">
        <v>0</v>
      </c>
      <c r="M137" s="52">
        <v>0</v>
      </c>
      <c r="N137" s="52">
        <v>0</v>
      </c>
      <c r="O137" s="52">
        <v>0</v>
      </c>
      <c r="P137" s="52">
        <v>0</v>
      </c>
      <c r="Q137" s="52">
        <v>0</v>
      </c>
      <c r="R137" s="52">
        <v>0</v>
      </c>
      <c r="S137" s="52">
        <v>0</v>
      </c>
      <c r="T137" s="52">
        <v>0</v>
      </c>
      <c r="U137" s="52">
        <v>0</v>
      </c>
      <c r="V137" s="52">
        <v>0</v>
      </c>
      <c r="W137" s="52">
        <v>0</v>
      </c>
      <c r="X137" s="52">
        <v>0</v>
      </c>
      <c r="Y137" s="52">
        <v>0</v>
      </c>
      <c r="Z137" s="52">
        <v>0</v>
      </c>
      <c r="AA137" s="52">
        <v>0</v>
      </c>
      <c r="AB137" s="52">
        <v>0</v>
      </c>
      <c r="AC137" s="52">
        <v>0</v>
      </c>
      <c r="AD137" s="52">
        <v>4.1244033333333334</v>
      </c>
      <c r="AE137" s="52">
        <v>0</v>
      </c>
      <c r="AF137" s="52">
        <f t="shared" si="57"/>
        <v>0</v>
      </c>
      <c r="AG137" s="52">
        <f t="shared" si="57"/>
        <v>0</v>
      </c>
      <c r="AH137" s="52">
        <f t="shared" si="57"/>
        <v>0</v>
      </c>
      <c r="AI137" s="52">
        <f t="shared" si="57"/>
        <v>0</v>
      </c>
      <c r="AJ137" s="52">
        <v>0</v>
      </c>
      <c r="AK137" s="42">
        <v>0</v>
      </c>
      <c r="AL137" s="42">
        <v>0</v>
      </c>
      <c r="AM137" s="42">
        <v>0</v>
      </c>
      <c r="AN137" s="42">
        <v>0</v>
      </c>
      <c r="AO137" s="52">
        <v>0</v>
      </c>
      <c r="AP137" s="42">
        <v>0</v>
      </c>
      <c r="AQ137" s="42">
        <v>0</v>
      </c>
      <c r="AR137" s="42">
        <v>0</v>
      </c>
      <c r="AS137" s="42">
        <v>0</v>
      </c>
      <c r="AT137" s="52">
        <v>0</v>
      </c>
      <c r="AU137" s="42">
        <v>0</v>
      </c>
      <c r="AV137" s="42">
        <v>0</v>
      </c>
      <c r="AW137" s="42">
        <v>0</v>
      </c>
      <c r="AX137" s="42">
        <v>0</v>
      </c>
      <c r="AY137" s="52">
        <v>0</v>
      </c>
      <c r="AZ137" s="42">
        <v>0</v>
      </c>
      <c r="BA137" s="42">
        <v>0</v>
      </c>
      <c r="BB137" s="42">
        <v>0</v>
      </c>
      <c r="BC137" s="42">
        <v>0</v>
      </c>
      <c r="BD137" s="14"/>
      <c r="BT137" s="46"/>
    </row>
    <row r="138" spans="1:72" s="44" customFormat="1" ht="31.5" x14ac:dyDescent="0.3">
      <c r="A138" s="49" t="s">
        <v>280</v>
      </c>
      <c r="B138" s="50" t="s">
        <v>286</v>
      </c>
      <c r="C138" s="51" t="s">
        <v>287</v>
      </c>
      <c r="D138" s="52">
        <v>13.328569635428043</v>
      </c>
      <c r="E138" s="52">
        <v>3.8813208700000001</v>
      </c>
      <c r="F138" s="52">
        <f t="shared" si="56"/>
        <v>3.8813208700000001</v>
      </c>
      <c r="G138" s="52">
        <f t="shared" si="56"/>
        <v>0</v>
      </c>
      <c r="H138" s="52">
        <f t="shared" si="56"/>
        <v>0</v>
      </c>
      <c r="I138" s="52">
        <f t="shared" si="56"/>
        <v>0</v>
      </c>
      <c r="J138" s="52">
        <v>1.8301830400000001</v>
      </c>
      <c r="K138" s="52">
        <v>1.8301830400000001</v>
      </c>
      <c r="L138" s="52">
        <v>0</v>
      </c>
      <c r="M138" s="52">
        <v>0</v>
      </c>
      <c r="N138" s="52">
        <v>0</v>
      </c>
      <c r="O138" s="52">
        <v>0</v>
      </c>
      <c r="P138" s="52">
        <v>0</v>
      </c>
      <c r="Q138" s="52">
        <v>0</v>
      </c>
      <c r="R138" s="52">
        <v>0</v>
      </c>
      <c r="S138" s="52">
        <v>0</v>
      </c>
      <c r="T138" s="52">
        <v>2.0511378300000001</v>
      </c>
      <c r="U138" s="52">
        <f t="shared" ref="U138:U146" si="58">T138</f>
        <v>2.0511378300000001</v>
      </c>
      <c r="V138" s="52">
        <v>0</v>
      </c>
      <c r="W138" s="52">
        <v>0</v>
      </c>
      <c r="X138" s="52">
        <v>0</v>
      </c>
      <c r="Y138" s="52">
        <v>0</v>
      </c>
      <c r="Z138" s="52">
        <v>0</v>
      </c>
      <c r="AA138" s="52">
        <v>0</v>
      </c>
      <c r="AB138" s="52">
        <v>0</v>
      </c>
      <c r="AC138" s="52">
        <v>0</v>
      </c>
      <c r="AD138" s="52">
        <v>8.7607528528567009</v>
      </c>
      <c r="AE138" s="52">
        <v>5.9551712999999999</v>
      </c>
      <c r="AF138" s="52">
        <f t="shared" si="57"/>
        <v>5.9551712999999999</v>
      </c>
      <c r="AG138" s="52">
        <f t="shared" si="57"/>
        <v>0</v>
      </c>
      <c r="AH138" s="52">
        <f t="shared" si="57"/>
        <v>0</v>
      </c>
      <c r="AI138" s="52">
        <f t="shared" si="57"/>
        <v>0</v>
      </c>
      <c r="AJ138" s="52">
        <v>0</v>
      </c>
      <c r="AK138" s="42">
        <v>0</v>
      </c>
      <c r="AL138" s="42">
        <v>0</v>
      </c>
      <c r="AM138" s="42">
        <v>0</v>
      </c>
      <c r="AN138" s="42">
        <v>0</v>
      </c>
      <c r="AO138" s="52">
        <v>0</v>
      </c>
      <c r="AP138" s="42">
        <v>0</v>
      </c>
      <c r="AQ138" s="42">
        <v>0</v>
      </c>
      <c r="AR138" s="42">
        <v>0</v>
      </c>
      <c r="AS138" s="42">
        <v>0</v>
      </c>
      <c r="AT138" s="52">
        <v>2.6296638799999998</v>
      </c>
      <c r="AU138" s="42">
        <f t="shared" ref="AU138:AU148" si="59">AT138</f>
        <v>2.6296638799999998</v>
      </c>
      <c r="AV138" s="42">
        <v>0</v>
      </c>
      <c r="AW138" s="42">
        <v>0</v>
      </c>
      <c r="AX138" s="42">
        <v>0</v>
      </c>
      <c r="AY138" s="52">
        <v>3.3255074200000001</v>
      </c>
      <c r="AZ138" s="42">
        <f>AY138</f>
        <v>3.3255074200000001</v>
      </c>
      <c r="BA138" s="42">
        <v>0</v>
      </c>
      <c r="BB138" s="42">
        <v>0</v>
      </c>
      <c r="BC138" s="42">
        <v>0</v>
      </c>
      <c r="BD138" s="14"/>
      <c r="BT138" s="46"/>
    </row>
    <row r="139" spans="1:72" s="44" customFormat="1" ht="31.5" x14ac:dyDescent="0.3">
      <c r="A139" s="49" t="s">
        <v>280</v>
      </c>
      <c r="B139" s="50" t="s">
        <v>288</v>
      </c>
      <c r="C139" s="51" t="s">
        <v>289</v>
      </c>
      <c r="D139" s="52">
        <v>14.184284787974828</v>
      </c>
      <c r="E139" s="52">
        <v>4.1558725499999998</v>
      </c>
      <c r="F139" s="52">
        <f t="shared" si="56"/>
        <v>4.1558725499999998</v>
      </c>
      <c r="G139" s="52">
        <f t="shared" si="56"/>
        <v>0</v>
      </c>
      <c r="H139" s="52">
        <f t="shared" si="56"/>
        <v>0</v>
      </c>
      <c r="I139" s="52">
        <f t="shared" si="56"/>
        <v>0</v>
      </c>
      <c r="J139" s="52">
        <v>0.10702384</v>
      </c>
      <c r="K139" s="52">
        <v>0.10702384</v>
      </c>
      <c r="L139" s="52">
        <v>0</v>
      </c>
      <c r="M139" s="52">
        <v>0</v>
      </c>
      <c r="N139" s="52">
        <v>0</v>
      </c>
      <c r="O139" s="52">
        <v>0</v>
      </c>
      <c r="P139" s="52">
        <v>0</v>
      </c>
      <c r="Q139" s="52">
        <v>0</v>
      </c>
      <c r="R139" s="52">
        <v>0</v>
      </c>
      <c r="S139" s="52">
        <v>0</v>
      </c>
      <c r="T139" s="52">
        <v>4.0488487099999997</v>
      </c>
      <c r="U139" s="52">
        <f t="shared" si="58"/>
        <v>4.0488487099999997</v>
      </c>
      <c r="V139" s="52">
        <v>0</v>
      </c>
      <c r="W139" s="52">
        <v>0</v>
      </c>
      <c r="X139" s="52">
        <v>0</v>
      </c>
      <c r="Y139" s="52">
        <v>0</v>
      </c>
      <c r="Z139" s="52">
        <v>0</v>
      </c>
      <c r="AA139" s="52">
        <v>0</v>
      </c>
      <c r="AB139" s="52">
        <v>0</v>
      </c>
      <c r="AC139" s="52">
        <v>0</v>
      </c>
      <c r="AD139" s="52">
        <v>11.683027263312358</v>
      </c>
      <c r="AE139" s="52">
        <v>7.2291725599999994</v>
      </c>
      <c r="AF139" s="52">
        <f t="shared" si="57"/>
        <v>7.2291725599999994</v>
      </c>
      <c r="AG139" s="52">
        <f t="shared" si="57"/>
        <v>0</v>
      </c>
      <c r="AH139" s="52">
        <f t="shared" si="57"/>
        <v>0</v>
      </c>
      <c r="AI139" s="52">
        <f t="shared" si="57"/>
        <v>0</v>
      </c>
      <c r="AJ139" s="52">
        <v>0</v>
      </c>
      <c r="AK139" s="42">
        <v>0</v>
      </c>
      <c r="AL139" s="42">
        <v>0</v>
      </c>
      <c r="AM139" s="42">
        <v>0</v>
      </c>
      <c r="AN139" s="42">
        <v>0</v>
      </c>
      <c r="AO139" s="52">
        <v>0</v>
      </c>
      <c r="AP139" s="42">
        <v>0</v>
      </c>
      <c r="AQ139" s="42">
        <v>0</v>
      </c>
      <c r="AR139" s="42">
        <v>0</v>
      </c>
      <c r="AS139" s="42">
        <v>0</v>
      </c>
      <c r="AT139" s="52">
        <v>5.1908316699999997</v>
      </c>
      <c r="AU139" s="42">
        <f t="shared" si="59"/>
        <v>5.1908316699999997</v>
      </c>
      <c r="AV139" s="42">
        <v>0</v>
      </c>
      <c r="AW139" s="42">
        <v>0</v>
      </c>
      <c r="AX139" s="42">
        <v>0</v>
      </c>
      <c r="AY139" s="52">
        <v>2.0383408899999997</v>
      </c>
      <c r="AZ139" s="42">
        <f t="shared" ref="AZ139:AZ202" si="60">AY139</f>
        <v>2.0383408899999997</v>
      </c>
      <c r="BA139" s="42">
        <v>0</v>
      </c>
      <c r="BB139" s="42">
        <v>0</v>
      </c>
      <c r="BC139" s="42">
        <v>0</v>
      </c>
      <c r="BD139" s="14"/>
      <c r="BT139" s="46"/>
    </row>
    <row r="140" spans="1:72" s="44" customFormat="1" ht="31.5" x14ac:dyDescent="0.3">
      <c r="A140" s="49" t="s">
        <v>280</v>
      </c>
      <c r="B140" s="50" t="s">
        <v>290</v>
      </c>
      <c r="C140" s="51" t="s">
        <v>291</v>
      </c>
      <c r="D140" s="52">
        <v>3.4366729303896708</v>
      </c>
      <c r="E140" s="52">
        <v>0.8253630500000001</v>
      </c>
      <c r="F140" s="52">
        <f t="shared" si="56"/>
        <v>0.8253630500000001</v>
      </c>
      <c r="G140" s="52">
        <f t="shared" si="56"/>
        <v>0</v>
      </c>
      <c r="H140" s="52">
        <f t="shared" si="56"/>
        <v>0</v>
      </c>
      <c r="I140" s="52">
        <f t="shared" si="56"/>
        <v>0</v>
      </c>
      <c r="J140" s="52">
        <v>0.10374698</v>
      </c>
      <c r="K140" s="52">
        <v>0.10374698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2">
        <v>0</v>
      </c>
      <c r="T140" s="52">
        <v>0.72161607000000005</v>
      </c>
      <c r="U140" s="52">
        <f t="shared" si="58"/>
        <v>0.72161607000000005</v>
      </c>
      <c r="V140" s="52">
        <v>0</v>
      </c>
      <c r="W140" s="52">
        <v>0</v>
      </c>
      <c r="X140" s="52">
        <v>0</v>
      </c>
      <c r="Y140" s="52">
        <v>0</v>
      </c>
      <c r="Z140" s="52">
        <v>0</v>
      </c>
      <c r="AA140" s="52">
        <v>0</v>
      </c>
      <c r="AB140" s="52">
        <v>0</v>
      </c>
      <c r="AC140" s="52">
        <v>0</v>
      </c>
      <c r="AD140" s="52">
        <v>2.7308851586580598</v>
      </c>
      <c r="AE140" s="52">
        <v>1.3323866600000001</v>
      </c>
      <c r="AF140" s="52">
        <f t="shared" si="57"/>
        <v>1.3323866600000001</v>
      </c>
      <c r="AG140" s="52">
        <f t="shared" si="57"/>
        <v>0</v>
      </c>
      <c r="AH140" s="52">
        <f t="shared" si="57"/>
        <v>0</v>
      </c>
      <c r="AI140" s="52">
        <f t="shared" si="57"/>
        <v>0</v>
      </c>
      <c r="AJ140" s="52">
        <v>0</v>
      </c>
      <c r="AK140" s="42">
        <v>0</v>
      </c>
      <c r="AL140" s="42">
        <v>0</v>
      </c>
      <c r="AM140" s="42">
        <v>0</v>
      </c>
      <c r="AN140" s="42">
        <v>0</v>
      </c>
      <c r="AO140" s="52">
        <v>0</v>
      </c>
      <c r="AP140" s="42">
        <v>0</v>
      </c>
      <c r="AQ140" s="42">
        <v>0</v>
      </c>
      <c r="AR140" s="42">
        <v>0</v>
      </c>
      <c r="AS140" s="42">
        <v>0</v>
      </c>
      <c r="AT140" s="52">
        <v>0.92514881000000004</v>
      </c>
      <c r="AU140" s="42">
        <f t="shared" si="59"/>
        <v>0.92514881000000004</v>
      </c>
      <c r="AV140" s="42">
        <v>0</v>
      </c>
      <c r="AW140" s="42">
        <v>0</v>
      </c>
      <c r="AX140" s="42">
        <v>0</v>
      </c>
      <c r="AY140" s="52">
        <v>0.40723784999999996</v>
      </c>
      <c r="AZ140" s="42">
        <f t="shared" si="60"/>
        <v>0.40723784999999996</v>
      </c>
      <c r="BA140" s="42">
        <v>0</v>
      </c>
      <c r="BB140" s="42">
        <v>0</v>
      </c>
      <c r="BC140" s="42">
        <v>0</v>
      </c>
      <c r="BD140" s="14"/>
      <c r="BT140" s="46"/>
    </row>
    <row r="141" spans="1:72" s="44" customFormat="1" ht="31.5" x14ac:dyDescent="0.3">
      <c r="A141" s="49" t="s">
        <v>280</v>
      </c>
      <c r="B141" s="50" t="s">
        <v>292</v>
      </c>
      <c r="C141" s="51" t="s">
        <v>293</v>
      </c>
      <c r="D141" s="52">
        <v>8.226015120612642</v>
      </c>
      <c r="E141" s="52">
        <v>2.6523898400000001</v>
      </c>
      <c r="F141" s="52">
        <f t="shared" si="56"/>
        <v>2.6523898400000001</v>
      </c>
      <c r="G141" s="52">
        <f t="shared" si="56"/>
        <v>0</v>
      </c>
      <c r="H141" s="52">
        <f t="shared" si="56"/>
        <v>0</v>
      </c>
      <c r="I141" s="52">
        <f t="shared" si="56"/>
        <v>0</v>
      </c>
      <c r="J141" s="52">
        <v>2.48243371</v>
      </c>
      <c r="K141" s="52">
        <v>2.48243371</v>
      </c>
      <c r="L141" s="52">
        <v>0</v>
      </c>
      <c r="M141" s="52">
        <v>0</v>
      </c>
      <c r="N141" s="52">
        <v>0</v>
      </c>
      <c r="O141" s="52">
        <v>0</v>
      </c>
      <c r="P141" s="52">
        <v>0</v>
      </c>
      <c r="Q141" s="52">
        <v>0</v>
      </c>
      <c r="R141" s="52">
        <v>0</v>
      </c>
      <c r="S141" s="52">
        <v>0</v>
      </c>
      <c r="T141" s="52">
        <v>0.16995613000000001</v>
      </c>
      <c r="U141" s="52">
        <f t="shared" si="58"/>
        <v>0.16995613000000001</v>
      </c>
      <c r="V141" s="52">
        <v>0</v>
      </c>
      <c r="W141" s="52">
        <v>0</v>
      </c>
      <c r="X141" s="52">
        <v>0</v>
      </c>
      <c r="Y141" s="52">
        <v>0</v>
      </c>
      <c r="Z141" s="52">
        <v>0</v>
      </c>
      <c r="AA141" s="52">
        <v>0</v>
      </c>
      <c r="AB141" s="52">
        <v>0</v>
      </c>
      <c r="AC141" s="52">
        <v>0</v>
      </c>
      <c r="AD141" s="52">
        <v>3.6724052805105361</v>
      </c>
      <c r="AE141" s="52">
        <v>5.6297867199999994</v>
      </c>
      <c r="AF141" s="52">
        <f t="shared" si="57"/>
        <v>5.6297867199999994</v>
      </c>
      <c r="AG141" s="52">
        <f t="shared" si="57"/>
        <v>0</v>
      </c>
      <c r="AH141" s="52">
        <f t="shared" si="57"/>
        <v>0</v>
      </c>
      <c r="AI141" s="52">
        <f t="shared" si="57"/>
        <v>0</v>
      </c>
      <c r="AJ141" s="52">
        <v>0</v>
      </c>
      <c r="AK141" s="42">
        <v>0</v>
      </c>
      <c r="AL141" s="42">
        <v>0</v>
      </c>
      <c r="AM141" s="42">
        <v>0</v>
      </c>
      <c r="AN141" s="42">
        <v>0</v>
      </c>
      <c r="AO141" s="52">
        <v>0</v>
      </c>
      <c r="AP141" s="42">
        <v>0</v>
      </c>
      <c r="AQ141" s="42">
        <v>0</v>
      </c>
      <c r="AR141" s="42">
        <v>0</v>
      </c>
      <c r="AS141" s="42">
        <v>0</v>
      </c>
      <c r="AT141" s="52">
        <v>0.21789247</v>
      </c>
      <c r="AU141" s="42">
        <f t="shared" si="59"/>
        <v>0.21789247</v>
      </c>
      <c r="AV141" s="42">
        <v>0</v>
      </c>
      <c r="AW141" s="42">
        <v>0</v>
      </c>
      <c r="AX141" s="42">
        <v>0</v>
      </c>
      <c r="AY141" s="52">
        <v>5.4118942499999996</v>
      </c>
      <c r="AZ141" s="42">
        <f t="shared" si="60"/>
        <v>5.4118942499999996</v>
      </c>
      <c r="BA141" s="42">
        <v>0</v>
      </c>
      <c r="BB141" s="42">
        <v>0</v>
      </c>
      <c r="BC141" s="42">
        <v>0</v>
      </c>
      <c r="BD141" s="14"/>
      <c r="BT141" s="46"/>
    </row>
    <row r="142" spans="1:72" s="44" customFormat="1" ht="31.5" x14ac:dyDescent="0.3">
      <c r="A142" s="49" t="s">
        <v>280</v>
      </c>
      <c r="B142" s="50" t="s">
        <v>294</v>
      </c>
      <c r="C142" s="51" t="s">
        <v>295</v>
      </c>
      <c r="D142" s="52">
        <v>9.1531271942062755</v>
      </c>
      <c r="E142" s="52">
        <v>3.1525761000000001</v>
      </c>
      <c r="F142" s="52">
        <f t="shared" si="56"/>
        <v>3.1525761000000001</v>
      </c>
      <c r="G142" s="52">
        <f t="shared" si="56"/>
        <v>0</v>
      </c>
      <c r="H142" s="52">
        <f t="shared" si="56"/>
        <v>0</v>
      </c>
      <c r="I142" s="52">
        <f t="shared" si="56"/>
        <v>0</v>
      </c>
      <c r="J142" s="52">
        <v>1.8849367299999999</v>
      </c>
      <c r="K142" s="52">
        <v>1.8849367299999999</v>
      </c>
      <c r="L142" s="52">
        <v>0</v>
      </c>
      <c r="M142" s="52">
        <v>0</v>
      </c>
      <c r="N142" s="52">
        <v>0</v>
      </c>
      <c r="O142" s="52">
        <v>0</v>
      </c>
      <c r="P142" s="52">
        <v>0</v>
      </c>
      <c r="Q142" s="52">
        <v>0</v>
      </c>
      <c r="R142" s="52">
        <v>0</v>
      </c>
      <c r="S142" s="52">
        <v>0</v>
      </c>
      <c r="T142" s="52">
        <v>1.2676393699999999</v>
      </c>
      <c r="U142" s="52">
        <f t="shared" si="58"/>
        <v>1.2676393699999999</v>
      </c>
      <c r="V142" s="52">
        <v>0</v>
      </c>
      <c r="W142" s="52">
        <v>0</v>
      </c>
      <c r="X142" s="52">
        <v>0</v>
      </c>
      <c r="Y142" s="52">
        <v>0</v>
      </c>
      <c r="Z142" s="52">
        <v>0</v>
      </c>
      <c r="AA142" s="52">
        <v>0</v>
      </c>
      <c r="AB142" s="52">
        <v>0</v>
      </c>
      <c r="AC142" s="52">
        <v>0</v>
      </c>
      <c r="AD142" s="52">
        <v>5.2110204351718963</v>
      </c>
      <c r="AE142" s="52">
        <v>5.176215</v>
      </c>
      <c r="AF142" s="52">
        <f t="shared" si="57"/>
        <v>5.176215</v>
      </c>
      <c r="AG142" s="52">
        <f t="shared" si="57"/>
        <v>0</v>
      </c>
      <c r="AH142" s="52">
        <f t="shared" si="57"/>
        <v>0</v>
      </c>
      <c r="AI142" s="52">
        <f t="shared" si="57"/>
        <v>0</v>
      </c>
      <c r="AJ142" s="52">
        <v>0</v>
      </c>
      <c r="AK142" s="42">
        <v>0</v>
      </c>
      <c r="AL142" s="42">
        <v>0</v>
      </c>
      <c r="AM142" s="42">
        <v>0</v>
      </c>
      <c r="AN142" s="42">
        <v>0</v>
      </c>
      <c r="AO142" s="52">
        <v>0</v>
      </c>
      <c r="AP142" s="42">
        <v>0</v>
      </c>
      <c r="AQ142" s="42">
        <v>0</v>
      </c>
      <c r="AR142" s="42">
        <v>0</v>
      </c>
      <c r="AS142" s="42">
        <v>0</v>
      </c>
      <c r="AT142" s="52">
        <v>1.6251786699999999</v>
      </c>
      <c r="AU142" s="42">
        <f t="shared" si="59"/>
        <v>1.6251786699999999</v>
      </c>
      <c r="AV142" s="42">
        <v>0</v>
      </c>
      <c r="AW142" s="42">
        <v>0</v>
      </c>
      <c r="AX142" s="42">
        <v>0</v>
      </c>
      <c r="AY142" s="52">
        <v>3.5510363300000001</v>
      </c>
      <c r="AZ142" s="42">
        <f t="shared" si="60"/>
        <v>3.5510363300000001</v>
      </c>
      <c r="BA142" s="42">
        <v>0</v>
      </c>
      <c r="BB142" s="42">
        <v>0</v>
      </c>
      <c r="BC142" s="42">
        <v>0</v>
      </c>
      <c r="BD142" s="14"/>
      <c r="BT142" s="46"/>
    </row>
    <row r="143" spans="1:72" s="44" customFormat="1" ht="31.5" x14ac:dyDescent="0.3">
      <c r="A143" s="49" t="s">
        <v>280</v>
      </c>
      <c r="B143" s="50" t="s">
        <v>296</v>
      </c>
      <c r="C143" s="51" t="s">
        <v>297</v>
      </c>
      <c r="D143" s="52">
        <v>11.782996952766327</v>
      </c>
      <c r="E143" s="52">
        <v>4.4688353899999997</v>
      </c>
      <c r="F143" s="52">
        <f t="shared" si="56"/>
        <v>4.4688353899999997</v>
      </c>
      <c r="G143" s="52">
        <f t="shared" si="56"/>
        <v>0</v>
      </c>
      <c r="H143" s="52">
        <f t="shared" si="56"/>
        <v>0</v>
      </c>
      <c r="I143" s="52">
        <f t="shared" si="56"/>
        <v>0</v>
      </c>
      <c r="J143" s="52">
        <v>4.1124952199999996</v>
      </c>
      <c r="K143" s="52">
        <v>4.1124952199999996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2">
        <v>0</v>
      </c>
      <c r="T143" s="52">
        <v>0.35634017000000001</v>
      </c>
      <c r="U143" s="52">
        <f t="shared" si="58"/>
        <v>0.35634017000000001</v>
      </c>
      <c r="V143" s="52">
        <v>0</v>
      </c>
      <c r="W143" s="52">
        <v>0</v>
      </c>
      <c r="X143" s="52">
        <v>0</v>
      </c>
      <c r="Y143" s="52">
        <v>0</v>
      </c>
      <c r="Z143" s="52">
        <v>0</v>
      </c>
      <c r="AA143" s="52">
        <v>0</v>
      </c>
      <c r="AB143" s="52">
        <v>0</v>
      </c>
      <c r="AC143" s="52">
        <v>0</v>
      </c>
      <c r="AD143" s="52">
        <v>4.5467343573052732</v>
      </c>
      <c r="AE143" s="52">
        <v>14.202301389999999</v>
      </c>
      <c r="AF143" s="52">
        <f t="shared" si="57"/>
        <v>14.202301389999999</v>
      </c>
      <c r="AG143" s="52">
        <f t="shared" si="57"/>
        <v>0</v>
      </c>
      <c r="AH143" s="52">
        <f t="shared" si="57"/>
        <v>0</v>
      </c>
      <c r="AI143" s="52">
        <f t="shared" si="57"/>
        <v>0</v>
      </c>
      <c r="AJ143" s="52">
        <v>0</v>
      </c>
      <c r="AK143" s="42">
        <v>0</v>
      </c>
      <c r="AL143" s="42">
        <v>0</v>
      </c>
      <c r="AM143" s="42">
        <v>0</v>
      </c>
      <c r="AN143" s="42">
        <v>0</v>
      </c>
      <c r="AO143" s="52">
        <v>0</v>
      </c>
      <c r="AP143" s="42">
        <v>0</v>
      </c>
      <c r="AQ143" s="42">
        <v>0</v>
      </c>
      <c r="AR143" s="42">
        <v>0</v>
      </c>
      <c r="AS143" s="42">
        <v>0</v>
      </c>
      <c r="AT143" s="52">
        <v>0.45684637</v>
      </c>
      <c r="AU143" s="42">
        <f t="shared" si="59"/>
        <v>0.45684637</v>
      </c>
      <c r="AV143" s="42">
        <v>0</v>
      </c>
      <c r="AW143" s="42">
        <v>0</v>
      </c>
      <c r="AX143" s="42">
        <v>0</v>
      </c>
      <c r="AY143" s="52">
        <v>13.74545502</v>
      </c>
      <c r="AZ143" s="42">
        <f t="shared" si="60"/>
        <v>13.74545502</v>
      </c>
      <c r="BA143" s="42">
        <v>0</v>
      </c>
      <c r="BB143" s="42">
        <v>0</v>
      </c>
      <c r="BC143" s="42">
        <v>0</v>
      </c>
      <c r="BD143" s="14"/>
      <c r="BT143" s="46"/>
    </row>
    <row r="144" spans="1:72" s="44" customFormat="1" ht="31.5" x14ac:dyDescent="0.3">
      <c r="A144" s="49" t="s">
        <v>280</v>
      </c>
      <c r="B144" s="50" t="s">
        <v>298</v>
      </c>
      <c r="C144" s="51" t="s">
        <v>299</v>
      </c>
      <c r="D144" s="52">
        <v>3.5012634913367209</v>
      </c>
      <c r="E144" s="52">
        <v>1.3534307699999999</v>
      </c>
      <c r="F144" s="52">
        <f t="shared" si="56"/>
        <v>1.3534307699999999</v>
      </c>
      <c r="G144" s="52">
        <f t="shared" si="56"/>
        <v>0</v>
      </c>
      <c r="H144" s="52">
        <f t="shared" si="56"/>
        <v>0</v>
      </c>
      <c r="I144" s="52">
        <f t="shared" si="56"/>
        <v>0</v>
      </c>
      <c r="J144" s="52">
        <v>0.45309401999999999</v>
      </c>
      <c r="K144" s="52">
        <v>0.45309401999999999</v>
      </c>
      <c r="L144" s="52">
        <v>0</v>
      </c>
      <c r="M144" s="52"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0.85893416</v>
      </c>
      <c r="U144" s="52">
        <f t="shared" si="58"/>
        <v>0.85893416</v>
      </c>
      <c r="V144" s="52">
        <v>0</v>
      </c>
      <c r="W144" s="52">
        <v>0</v>
      </c>
      <c r="X144" s="52">
        <v>0</v>
      </c>
      <c r="Y144" s="52">
        <v>4.1402589999999996E-2</v>
      </c>
      <c r="Z144" s="52">
        <f>Y144</f>
        <v>4.1402589999999996E-2</v>
      </c>
      <c r="AA144" s="52">
        <v>0</v>
      </c>
      <c r="AB144" s="52">
        <v>0</v>
      </c>
      <c r="AC144" s="52">
        <v>0</v>
      </c>
      <c r="AD144" s="52">
        <v>2.3368298061139345</v>
      </c>
      <c r="AE144" s="52">
        <v>1.2175021599999998</v>
      </c>
      <c r="AF144" s="52">
        <f t="shared" si="57"/>
        <v>1.2175021599999998</v>
      </c>
      <c r="AG144" s="52">
        <f t="shared" si="57"/>
        <v>0</v>
      </c>
      <c r="AH144" s="52">
        <f t="shared" si="57"/>
        <v>0</v>
      </c>
      <c r="AI144" s="52">
        <f t="shared" si="57"/>
        <v>0</v>
      </c>
      <c r="AJ144" s="52">
        <v>0</v>
      </c>
      <c r="AK144" s="42">
        <v>0</v>
      </c>
      <c r="AL144" s="42">
        <v>0</v>
      </c>
      <c r="AM144" s="42">
        <v>0</v>
      </c>
      <c r="AN144" s="42">
        <v>0</v>
      </c>
      <c r="AO144" s="52">
        <v>0</v>
      </c>
      <c r="AP144" s="42">
        <v>0</v>
      </c>
      <c r="AQ144" s="42">
        <v>0</v>
      </c>
      <c r="AR144" s="42">
        <v>0</v>
      </c>
      <c r="AS144" s="42">
        <v>0</v>
      </c>
      <c r="AT144" s="52">
        <v>1.1011976399999999</v>
      </c>
      <c r="AU144" s="42">
        <f t="shared" si="59"/>
        <v>1.1011976399999999</v>
      </c>
      <c r="AV144" s="42">
        <v>0</v>
      </c>
      <c r="AW144" s="42">
        <v>0</v>
      </c>
      <c r="AX144" s="42">
        <v>0</v>
      </c>
      <c r="AY144" s="52">
        <v>0.11630452000000001</v>
      </c>
      <c r="AZ144" s="42">
        <f t="shared" si="60"/>
        <v>0.11630452000000001</v>
      </c>
      <c r="BA144" s="42">
        <v>0</v>
      </c>
      <c r="BB144" s="42">
        <v>0</v>
      </c>
      <c r="BC144" s="42">
        <v>0</v>
      </c>
      <c r="BD144" s="14"/>
      <c r="BT144" s="46"/>
    </row>
    <row r="145" spans="1:72" s="44" customFormat="1" ht="31.5" x14ac:dyDescent="0.3">
      <c r="A145" s="49" t="s">
        <v>280</v>
      </c>
      <c r="B145" s="50" t="s">
        <v>300</v>
      </c>
      <c r="C145" s="51" t="s">
        <v>301</v>
      </c>
      <c r="D145" s="52">
        <v>6.1033688894896798</v>
      </c>
      <c r="E145" s="52">
        <v>2.0881019300000001</v>
      </c>
      <c r="F145" s="52">
        <f t="shared" si="56"/>
        <v>2.0881019300000001</v>
      </c>
      <c r="G145" s="52">
        <f t="shared" si="56"/>
        <v>0</v>
      </c>
      <c r="H145" s="52">
        <f t="shared" si="56"/>
        <v>0</v>
      </c>
      <c r="I145" s="52">
        <f t="shared" si="56"/>
        <v>0</v>
      </c>
      <c r="J145" s="52">
        <v>1.59675236</v>
      </c>
      <c r="K145" s="52">
        <v>1.59675236</v>
      </c>
      <c r="L145" s="52">
        <v>0</v>
      </c>
      <c r="M145" s="52">
        <v>0</v>
      </c>
      <c r="N145" s="52">
        <v>0</v>
      </c>
      <c r="O145" s="52">
        <v>0</v>
      </c>
      <c r="P145" s="52">
        <v>0</v>
      </c>
      <c r="Q145" s="52">
        <v>0</v>
      </c>
      <c r="R145" s="52">
        <v>0</v>
      </c>
      <c r="S145" s="52">
        <v>0</v>
      </c>
      <c r="T145" s="52">
        <v>0.49134957000000001</v>
      </c>
      <c r="U145" s="52">
        <f t="shared" si="58"/>
        <v>0.49134957000000001</v>
      </c>
      <c r="V145" s="52">
        <v>0</v>
      </c>
      <c r="W145" s="52">
        <v>0</v>
      </c>
      <c r="X145" s="52">
        <v>0</v>
      </c>
      <c r="Y145" s="52">
        <v>0</v>
      </c>
      <c r="Z145" s="52">
        <v>0</v>
      </c>
      <c r="AA145" s="52">
        <v>0</v>
      </c>
      <c r="AB145" s="52">
        <v>0</v>
      </c>
      <c r="AC145" s="52">
        <v>0</v>
      </c>
      <c r="AD145" s="52">
        <v>3.0390223312414002</v>
      </c>
      <c r="AE145" s="52">
        <v>0.62993533999999995</v>
      </c>
      <c r="AF145" s="52">
        <f t="shared" si="57"/>
        <v>0.62993533999999995</v>
      </c>
      <c r="AG145" s="52">
        <f t="shared" si="57"/>
        <v>0</v>
      </c>
      <c r="AH145" s="52">
        <f t="shared" si="57"/>
        <v>0</v>
      </c>
      <c r="AI145" s="52">
        <f t="shared" si="57"/>
        <v>0</v>
      </c>
      <c r="AJ145" s="52">
        <v>0</v>
      </c>
      <c r="AK145" s="42">
        <v>0</v>
      </c>
      <c r="AL145" s="42">
        <v>0</v>
      </c>
      <c r="AM145" s="42">
        <v>0</v>
      </c>
      <c r="AN145" s="42">
        <v>0</v>
      </c>
      <c r="AO145" s="52">
        <v>0</v>
      </c>
      <c r="AP145" s="42">
        <v>0</v>
      </c>
      <c r="AQ145" s="42">
        <v>0</v>
      </c>
      <c r="AR145" s="42">
        <v>0</v>
      </c>
      <c r="AS145" s="42">
        <v>0</v>
      </c>
      <c r="AT145" s="52">
        <v>0.62993533999999995</v>
      </c>
      <c r="AU145" s="42">
        <f t="shared" si="59"/>
        <v>0.62993533999999995</v>
      </c>
      <c r="AV145" s="42">
        <v>0</v>
      </c>
      <c r="AW145" s="42">
        <v>0</v>
      </c>
      <c r="AX145" s="42">
        <v>0</v>
      </c>
      <c r="AY145" s="52">
        <v>0</v>
      </c>
      <c r="AZ145" s="42">
        <f t="shared" si="60"/>
        <v>0</v>
      </c>
      <c r="BA145" s="42">
        <v>0</v>
      </c>
      <c r="BB145" s="42">
        <v>0</v>
      </c>
      <c r="BC145" s="42">
        <v>0</v>
      </c>
      <c r="BD145" s="14"/>
      <c r="BT145" s="46"/>
    </row>
    <row r="146" spans="1:72" s="44" customFormat="1" ht="31.5" x14ac:dyDescent="0.3">
      <c r="A146" s="49" t="s">
        <v>280</v>
      </c>
      <c r="B146" s="50" t="s">
        <v>302</v>
      </c>
      <c r="C146" s="51" t="s">
        <v>303</v>
      </c>
      <c r="D146" s="52">
        <v>6.1605343303278568</v>
      </c>
      <c r="E146" s="52">
        <v>3.09186491</v>
      </c>
      <c r="F146" s="52">
        <f t="shared" si="56"/>
        <v>3.09186491</v>
      </c>
      <c r="G146" s="52">
        <f t="shared" si="56"/>
        <v>0</v>
      </c>
      <c r="H146" s="52">
        <f t="shared" si="56"/>
        <v>0</v>
      </c>
      <c r="I146" s="52">
        <f t="shared" si="56"/>
        <v>0</v>
      </c>
      <c r="J146" s="52">
        <v>2.8176136600000001</v>
      </c>
      <c r="K146" s="52">
        <v>2.8176136600000001</v>
      </c>
      <c r="L146" s="52">
        <v>0</v>
      </c>
      <c r="M146" s="52">
        <v>0</v>
      </c>
      <c r="N146" s="52">
        <v>0</v>
      </c>
      <c r="O146" s="52">
        <v>0</v>
      </c>
      <c r="P146" s="52">
        <v>0</v>
      </c>
      <c r="Q146" s="52">
        <v>0</v>
      </c>
      <c r="R146" s="52">
        <v>0</v>
      </c>
      <c r="S146" s="52">
        <v>0</v>
      </c>
      <c r="T146" s="52">
        <v>0.27425125</v>
      </c>
      <c r="U146" s="52">
        <f t="shared" si="58"/>
        <v>0.27425125</v>
      </c>
      <c r="V146" s="52">
        <v>0</v>
      </c>
      <c r="W146" s="52">
        <v>0</v>
      </c>
      <c r="X146" s="52">
        <v>0</v>
      </c>
      <c r="Y146" s="52">
        <v>0</v>
      </c>
      <c r="Z146" s="52">
        <v>0</v>
      </c>
      <c r="AA146" s="52">
        <v>0</v>
      </c>
      <c r="AB146" s="52">
        <v>0</v>
      </c>
      <c r="AC146" s="52">
        <v>0</v>
      </c>
      <c r="AD146" s="52">
        <v>1.5214533986065479</v>
      </c>
      <c r="AE146" s="52">
        <v>2.4517220000000002</v>
      </c>
      <c r="AF146" s="52">
        <f t="shared" si="57"/>
        <v>2.4517220000000002</v>
      </c>
      <c r="AG146" s="52">
        <f t="shared" si="57"/>
        <v>0</v>
      </c>
      <c r="AH146" s="52">
        <f t="shared" si="57"/>
        <v>0</v>
      </c>
      <c r="AI146" s="52">
        <f t="shared" si="57"/>
        <v>0</v>
      </c>
      <c r="AJ146" s="52">
        <v>0</v>
      </c>
      <c r="AK146" s="42">
        <v>0</v>
      </c>
      <c r="AL146" s="42">
        <v>0</v>
      </c>
      <c r="AM146" s="42">
        <v>0</v>
      </c>
      <c r="AN146" s="42">
        <v>0</v>
      </c>
      <c r="AO146" s="52">
        <v>0</v>
      </c>
      <c r="AP146" s="42">
        <v>0</v>
      </c>
      <c r="AQ146" s="42">
        <v>0</v>
      </c>
      <c r="AR146" s="42">
        <v>0</v>
      </c>
      <c r="AS146" s="42">
        <v>0</v>
      </c>
      <c r="AT146" s="52">
        <v>0.35160416999999999</v>
      </c>
      <c r="AU146" s="42">
        <f t="shared" si="59"/>
        <v>0.35160416999999999</v>
      </c>
      <c r="AV146" s="42">
        <v>0</v>
      </c>
      <c r="AW146" s="42">
        <v>0</v>
      </c>
      <c r="AX146" s="42">
        <v>0</v>
      </c>
      <c r="AY146" s="52">
        <v>2.1001178300000003</v>
      </c>
      <c r="AZ146" s="42">
        <f t="shared" si="60"/>
        <v>2.1001178300000003</v>
      </c>
      <c r="BA146" s="42">
        <v>0</v>
      </c>
      <c r="BB146" s="42">
        <v>0</v>
      </c>
      <c r="BC146" s="42">
        <v>0</v>
      </c>
      <c r="BD146" s="14"/>
      <c r="BT146" s="46"/>
    </row>
    <row r="147" spans="1:72" s="44" customFormat="1" ht="31.5" x14ac:dyDescent="0.3">
      <c r="A147" s="49" t="s">
        <v>280</v>
      </c>
      <c r="B147" s="50" t="s">
        <v>304</v>
      </c>
      <c r="C147" s="51" t="s">
        <v>305</v>
      </c>
      <c r="D147" s="52">
        <v>7.2402505861590267</v>
      </c>
      <c r="E147" s="52">
        <v>2.8391709999999999</v>
      </c>
      <c r="F147" s="52">
        <f t="shared" si="56"/>
        <v>2.8391709999999999</v>
      </c>
      <c r="G147" s="52">
        <f t="shared" si="56"/>
        <v>0</v>
      </c>
      <c r="H147" s="52">
        <f t="shared" si="56"/>
        <v>0</v>
      </c>
      <c r="I147" s="52">
        <f t="shared" si="56"/>
        <v>0</v>
      </c>
      <c r="J147" s="52">
        <v>2.4760504999999999</v>
      </c>
      <c r="K147" s="52">
        <v>2.4760504999999999</v>
      </c>
      <c r="L147" s="52">
        <v>0</v>
      </c>
      <c r="M147" s="52">
        <v>0</v>
      </c>
      <c r="N147" s="52">
        <v>0</v>
      </c>
      <c r="O147" s="52">
        <v>0</v>
      </c>
      <c r="P147" s="52">
        <v>0</v>
      </c>
      <c r="Q147" s="52">
        <v>0</v>
      </c>
      <c r="R147" s="52">
        <v>0</v>
      </c>
      <c r="S147" s="52">
        <v>0</v>
      </c>
      <c r="T147" s="52">
        <v>0</v>
      </c>
      <c r="U147" s="52">
        <v>0</v>
      </c>
      <c r="V147" s="52">
        <v>0</v>
      </c>
      <c r="W147" s="52">
        <v>0</v>
      </c>
      <c r="X147" s="52">
        <v>0</v>
      </c>
      <c r="Y147" s="52">
        <v>0.36312050000000001</v>
      </c>
      <c r="Z147" s="52">
        <f>Y147</f>
        <v>0.36312050000000001</v>
      </c>
      <c r="AA147" s="52">
        <v>0</v>
      </c>
      <c r="AB147" s="52">
        <v>0</v>
      </c>
      <c r="AC147" s="52">
        <v>0</v>
      </c>
      <c r="AD147" s="52">
        <v>2.8591184351325225</v>
      </c>
      <c r="AE147" s="52">
        <v>0.46553909999999998</v>
      </c>
      <c r="AF147" s="52">
        <f t="shared" si="57"/>
        <v>0.46553909999999998</v>
      </c>
      <c r="AG147" s="52">
        <f t="shared" si="57"/>
        <v>0</v>
      </c>
      <c r="AH147" s="52">
        <f t="shared" si="57"/>
        <v>0</v>
      </c>
      <c r="AI147" s="52">
        <f t="shared" si="57"/>
        <v>0</v>
      </c>
      <c r="AJ147" s="52">
        <v>0</v>
      </c>
      <c r="AK147" s="42">
        <v>0</v>
      </c>
      <c r="AL147" s="42">
        <v>0</v>
      </c>
      <c r="AM147" s="42">
        <v>0</v>
      </c>
      <c r="AN147" s="42">
        <v>0</v>
      </c>
      <c r="AO147" s="52">
        <v>0</v>
      </c>
      <c r="AP147" s="42">
        <v>0</v>
      </c>
      <c r="AQ147" s="42">
        <v>0</v>
      </c>
      <c r="AR147" s="42">
        <v>0</v>
      </c>
      <c r="AS147" s="42">
        <v>0</v>
      </c>
      <c r="AT147" s="52">
        <v>0.46553909999999998</v>
      </c>
      <c r="AU147" s="42">
        <f t="shared" si="59"/>
        <v>0.46553909999999998</v>
      </c>
      <c r="AV147" s="42">
        <v>0</v>
      </c>
      <c r="AW147" s="42">
        <v>0</v>
      </c>
      <c r="AX147" s="42">
        <v>0</v>
      </c>
      <c r="AY147" s="52">
        <v>0</v>
      </c>
      <c r="AZ147" s="42">
        <f t="shared" si="60"/>
        <v>0</v>
      </c>
      <c r="BA147" s="42">
        <v>0</v>
      </c>
      <c r="BB147" s="42">
        <v>0</v>
      </c>
      <c r="BC147" s="42">
        <v>0</v>
      </c>
      <c r="BD147" s="14"/>
      <c r="BT147" s="46"/>
    </row>
    <row r="148" spans="1:72" s="44" customFormat="1" ht="31.5" x14ac:dyDescent="0.3">
      <c r="A148" s="49" t="s">
        <v>280</v>
      </c>
      <c r="B148" s="50" t="s">
        <v>306</v>
      </c>
      <c r="C148" s="51" t="s">
        <v>307</v>
      </c>
      <c r="D148" s="52">
        <v>12.470968262853594</v>
      </c>
      <c r="E148" s="52">
        <v>2.7568135300000001</v>
      </c>
      <c r="F148" s="52">
        <f t="shared" si="56"/>
        <v>2.7568135300000001</v>
      </c>
      <c r="G148" s="52">
        <f t="shared" si="56"/>
        <v>0</v>
      </c>
      <c r="H148" s="52">
        <f t="shared" si="56"/>
        <v>0</v>
      </c>
      <c r="I148" s="52">
        <f t="shared" si="56"/>
        <v>0</v>
      </c>
      <c r="J148" s="52">
        <v>0.11060791</v>
      </c>
      <c r="K148" s="52">
        <v>0.11060791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2">
        <v>0</v>
      </c>
      <c r="T148" s="52">
        <v>2.6462056199999999</v>
      </c>
      <c r="U148" s="52">
        <f>T148</f>
        <v>2.6462056199999999</v>
      </c>
      <c r="V148" s="52">
        <v>0</v>
      </c>
      <c r="W148" s="52">
        <v>0</v>
      </c>
      <c r="X148" s="52">
        <v>0</v>
      </c>
      <c r="Y148" s="52">
        <v>0</v>
      </c>
      <c r="Z148" s="52">
        <v>0</v>
      </c>
      <c r="AA148" s="52">
        <v>0</v>
      </c>
      <c r="AB148" s="52">
        <v>0</v>
      </c>
      <c r="AC148" s="52">
        <v>0</v>
      </c>
      <c r="AD148" s="52">
        <v>10.250668532377995</v>
      </c>
      <c r="AE148" s="52">
        <v>4.6573015499999997</v>
      </c>
      <c r="AF148" s="52">
        <f t="shared" si="57"/>
        <v>4.6573015499999997</v>
      </c>
      <c r="AG148" s="52">
        <f t="shared" si="57"/>
        <v>0</v>
      </c>
      <c r="AH148" s="52">
        <f t="shared" si="57"/>
        <v>0</v>
      </c>
      <c r="AI148" s="52">
        <f t="shared" si="57"/>
        <v>0</v>
      </c>
      <c r="AJ148" s="52">
        <v>0</v>
      </c>
      <c r="AK148" s="42">
        <v>0</v>
      </c>
      <c r="AL148" s="42">
        <v>0</v>
      </c>
      <c r="AM148" s="42">
        <v>0</v>
      </c>
      <c r="AN148" s="42">
        <v>0</v>
      </c>
      <c r="AO148" s="52">
        <v>0</v>
      </c>
      <c r="AP148" s="42">
        <v>0</v>
      </c>
      <c r="AQ148" s="42">
        <v>0</v>
      </c>
      <c r="AR148" s="42">
        <v>0</v>
      </c>
      <c r="AS148" s="42">
        <v>0</v>
      </c>
      <c r="AT148" s="52">
        <v>3.3925713100000001</v>
      </c>
      <c r="AU148" s="42">
        <f t="shared" si="59"/>
        <v>3.3925713100000001</v>
      </c>
      <c r="AV148" s="42">
        <v>0</v>
      </c>
      <c r="AW148" s="42">
        <v>0</v>
      </c>
      <c r="AX148" s="42">
        <v>0</v>
      </c>
      <c r="AY148" s="52">
        <v>1.26473024</v>
      </c>
      <c r="AZ148" s="42">
        <f t="shared" si="60"/>
        <v>1.26473024</v>
      </c>
      <c r="BA148" s="42">
        <v>0</v>
      </c>
      <c r="BB148" s="42">
        <v>0</v>
      </c>
      <c r="BC148" s="42">
        <v>0</v>
      </c>
      <c r="BD148" s="14"/>
      <c r="BT148" s="46"/>
    </row>
    <row r="149" spans="1:72" s="44" customFormat="1" ht="31.5" x14ac:dyDescent="0.3">
      <c r="A149" s="49" t="s">
        <v>280</v>
      </c>
      <c r="B149" s="50" t="s">
        <v>308</v>
      </c>
      <c r="C149" s="51" t="s">
        <v>309</v>
      </c>
      <c r="D149" s="52">
        <v>7.2305101060162094E-2</v>
      </c>
      <c r="E149" s="52">
        <v>0</v>
      </c>
      <c r="F149" s="52">
        <f t="shared" si="56"/>
        <v>0</v>
      </c>
      <c r="G149" s="52">
        <f t="shared" si="56"/>
        <v>0</v>
      </c>
      <c r="H149" s="52">
        <f t="shared" si="56"/>
        <v>0</v>
      </c>
      <c r="I149" s="52">
        <f t="shared" si="56"/>
        <v>0</v>
      </c>
      <c r="J149" s="52">
        <v>0</v>
      </c>
      <c r="K149" s="52">
        <v>0</v>
      </c>
      <c r="L149" s="52">
        <v>0</v>
      </c>
      <c r="M149" s="52">
        <v>0</v>
      </c>
      <c r="N149" s="52">
        <v>0</v>
      </c>
      <c r="O149" s="52">
        <v>0</v>
      </c>
      <c r="P149" s="52">
        <v>0</v>
      </c>
      <c r="Q149" s="52">
        <v>0</v>
      </c>
      <c r="R149" s="52">
        <v>0</v>
      </c>
      <c r="S149" s="52">
        <v>0</v>
      </c>
      <c r="T149" s="52">
        <v>0</v>
      </c>
      <c r="U149" s="52">
        <v>0</v>
      </c>
      <c r="V149" s="52">
        <v>0</v>
      </c>
      <c r="W149" s="52">
        <v>0</v>
      </c>
      <c r="X149" s="52">
        <v>0</v>
      </c>
      <c r="Y149" s="52">
        <v>0</v>
      </c>
      <c r="Z149" s="52">
        <v>0</v>
      </c>
      <c r="AA149" s="52">
        <v>0</v>
      </c>
      <c r="AB149" s="52">
        <v>0</v>
      </c>
      <c r="AC149" s="52">
        <v>0</v>
      </c>
      <c r="AD149" s="52">
        <v>6.0254250883468412E-2</v>
      </c>
      <c r="AE149" s="52">
        <v>3.8840809100000002</v>
      </c>
      <c r="AF149" s="52">
        <f t="shared" si="57"/>
        <v>3.8840809100000002</v>
      </c>
      <c r="AG149" s="52">
        <f t="shared" si="57"/>
        <v>0</v>
      </c>
      <c r="AH149" s="52">
        <f t="shared" si="57"/>
        <v>0</v>
      </c>
      <c r="AI149" s="52">
        <f t="shared" si="57"/>
        <v>0</v>
      </c>
      <c r="AJ149" s="52">
        <v>0</v>
      </c>
      <c r="AK149" s="42">
        <v>0</v>
      </c>
      <c r="AL149" s="42">
        <v>0</v>
      </c>
      <c r="AM149" s="42">
        <v>0</v>
      </c>
      <c r="AN149" s="42">
        <v>0</v>
      </c>
      <c r="AO149" s="52">
        <v>0</v>
      </c>
      <c r="AP149" s="42">
        <v>0</v>
      </c>
      <c r="AQ149" s="42">
        <v>0</v>
      </c>
      <c r="AR149" s="42">
        <v>0</v>
      </c>
      <c r="AS149" s="42">
        <v>0</v>
      </c>
      <c r="AT149" s="52">
        <v>0</v>
      </c>
      <c r="AU149" s="42">
        <v>0</v>
      </c>
      <c r="AV149" s="42">
        <v>0</v>
      </c>
      <c r="AW149" s="42">
        <v>0</v>
      </c>
      <c r="AX149" s="42">
        <v>0</v>
      </c>
      <c r="AY149" s="52">
        <v>3.8840809100000002</v>
      </c>
      <c r="AZ149" s="42">
        <f t="shared" si="60"/>
        <v>3.8840809100000002</v>
      </c>
      <c r="BA149" s="42">
        <v>0</v>
      </c>
      <c r="BB149" s="42">
        <v>0</v>
      </c>
      <c r="BC149" s="42">
        <v>0</v>
      </c>
      <c r="BD149" s="14"/>
      <c r="BT149" s="46"/>
    </row>
    <row r="150" spans="1:72" s="44" customFormat="1" ht="31.5" x14ac:dyDescent="0.3">
      <c r="A150" s="49" t="s">
        <v>280</v>
      </c>
      <c r="B150" s="50" t="s">
        <v>310</v>
      </c>
      <c r="C150" s="51" t="s">
        <v>311</v>
      </c>
      <c r="D150" s="52">
        <v>3.5039780513765231E-2</v>
      </c>
      <c r="E150" s="52">
        <v>0</v>
      </c>
      <c r="F150" s="52">
        <f t="shared" si="56"/>
        <v>0</v>
      </c>
      <c r="G150" s="52">
        <f t="shared" si="56"/>
        <v>0</v>
      </c>
      <c r="H150" s="52">
        <f t="shared" si="56"/>
        <v>0</v>
      </c>
      <c r="I150" s="52">
        <f t="shared" si="56"/>
        <v>0</v>
      </c>
      <c r="J150" s="52">
        <v>0</v>
      </c>
      <c r="K150" s="52">
        <v>0</v>
      </c>
      <c r="L150" s="52">
        <v>0</v>
      </c>
      <c r="M150" s="52">
        <v>0</v>
      </c>
      <c r="N150" s="52">
        <v>0</v>
      </c>
      <c r="O150" s="52">
        <v>0</v>
      </c>
      <c r="P150" s="52">
        <v>0</v>
      </c>
      <c r="Q150" s="52">
        <v>0</v>
      </c>
      <c r="R150" s="52">
        <v>0</v>
      </c>
      <c r="S150" s="52">
        <v>0</v>
      </c>
      <c r="T150" s="52">
        <v>0</v>
      </c>
      <c r="U150" s="52"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2.9199817094804358E-2</v>
      </c>
      <c r="AE150" s="52">
        <v>0.38371289000000003</v>
      </c>
      <c r="AF150" s="52">
        <f t="shared" si="57"/>
        <v>0.38371289000000003</v>
      </c>
      <c r="AG150" s="52">
        <f t="shared" si="57"/>
        <v>0</v>
      </c>
      <c r="AH150" s="52">
        <f t="shared" si="57"/>
        <v>0</v>
      </c>
      <c r="AI150" s="52">
        <f t="shared" si="57"/>
        <v>0</v>
      </c>
      <c r="AJ150" s="52">
        <v>0</v>
      </c>
      <c r="AK150" s="42">
        <v>0</v>
      </c>
      <c r="AL150" s="42">
        <v>0</v>
      </c>
      <c r="AM150" s="42">
        <v>0</v>
      </c>
      <c r="AN150" s="42">
        <v>0</v>
      </c>
      <c r="AO150" s="52">
        <v>0</v>
      </c>
      <c r="AP150" s="42">
        <v>0</v>
      </c>
      <c r="AQ150" s="42">
        <v>0</v>
      </c>
      <c r="AR150" s="42">
        <v>0</v>
      </c>
      <c r="AS150" s="42">
        <v>0</v>
      </c>
      <c r="AT150" s="52">
        <v>0</v>
      </c>
      <c r="AU150" s="42">
        <v>0</v>
      </c>
      <c r="AV150" s="42">
        <v>0</v>
      </c>
      <c r="AW150" s="42">
        <v>0</v>
      </c>
      <c r="AX150" s="42">
        <v>0</v>
      </c>
      <c r="AY150" s="52">
        <v>0.38371289000000003</v>
      </c>
      <c r="AZ150" s="42">
        <f t="shared" si="60"/>
        <v>0.38371289000000003</v>
      </c>
      <c r="BA150" s="42">
        <v>0</v>
      </c>
      <c r="BB150" s="42">
        <v>0</v>
      </c>
      <c r="BC150" s="42">
        <v>0</v>
      </c>
      <c r="BD150" s="14"/>
      <c r="BT150" s="46"/>
    </row>
    <row r="151" spans="1:72" s="44" customFormat="1" ht="31.5" x14ac:dyDescent="0.3">
      <c r="A151" s="49" t="s">
        <v>280</v>
      </c>
      <c r="B151" s="50" t="s">
        <v>312</v>
      </c>
      <c r="C151" s="51" t="s">
        <v>313</v>
      </c>
      <c r="D151" s="52">
        <v>3.4685191108566111</v>
      </c>
      <c r="E151" s="52">
        <v>0.77815191000000006</v>
      </c>
      <c r="F151" s="52">
        <f t="shared" si="56"/>
        <v>0.77815191000000006</v>
      </c>
      <c r="G151" s="52">
        <f t="shared" si="56"/>
        <v>0</v>
      </c>
      <c r="H151" s="52">
        <f t="shared" si="56"/>
        <v>0</v>
      </c>
      <c r="I151" s="52">
        <f t="shared" si="56"/>
        <v>0</v>
      </c>
      <c r="J151" s="52">
        <v>0.11422025</v>
      </c>
      <c r="K151" s="52">
        <v>0.11422025</v>
      </c>
      <c r="L151" s="52">
        <v>0</v>
      </c>
      <c r="M151" s="52">
        <v>0</v>
      </c>
      <c r="N151" s="52">
        <v>0</v>
      </c>
      <c r="O151" s="52">
        <v>0</v>
      </c>
      <c r="P151" s="52">
        <v>0</v>
      </c>
      <c r="Q151" s="52">
        <v>0</v>
      </c>
      <c r="R151" s="52">
        <v>0</v>
      </c>
      <c r="S151" s="52">
        <v>0</v>
      </c>
      <c r="T151" s="52">
        <v>0.66393166000000003</v>
      </c>
      <c r="U151" s="52">
        <f>T151</f>
        <v>0.66393166000000003</v>
      </c>
      <c r="V151" s="52">
        <v>0</v>
      </c>
      <c r="W151" s="52">
        <v>0</v>
      </c>
      <c r="X151" s="52">
        <v>0</v>
      </c>
      <c r="Y151" s="52">
        <v>0</v>
      </c>
      <c r="Z151" s="52">
        <v>0</v>
      </c>
      <c r="AA151" s="52">
        <v>0</v>
      </c>
      <c r="AB151" s="52">
        <v>0</v>
      </c>
      <c r="AC151" s="52">
        <v>0</v>
      </c>
      <c r="AD151" s="52">
        <v>2.7439963723805096</v>
      </c>
      <c r="AE151" s="52">
        <v>3.5753241300000003</v>
      </c>
      <c r="AF151" s="52">
        <f t="shared" si="57"/>
        <v>3.5753241300000003</v>
      </c>
      <c r="AG151" s="52">
        <f t="shared" si="57"/>
        <v>0</v>
      </c>
      <c r="AH151" s="52">
        <f t="shared" si="57"/>
        <v>0</v>
      </c>
      <c r="AI151" s="52">
        <f t="shared" si="57"/>
        <v>0</v>
      </c>
      <c r="AJ151" s="52">
        <v>0</v>
      </c>
      <c r="AK151" s="42">
        <v>0</v>
      </c>
      <c r="AL151" s="42">
        <v>0</v>
      </c>
      <c r="AM151" s="42">
        <v>0</v>
      </c>
      <c r="AN151" s="42">
        <v>0</v>
      </c>
      <c r="AO151" s="52">
        <v>0</v>
      </c>
      <c r="AP151" s="42">
        <v>0</v>
      </c>
      <c r="AQ151" s="42">
        <v>0</v>
      </c>
      <c r="AR151" s="42">
        <v>0</v>
      </c>
      <c r="AS151" s="42">
        <v>0</v>
      </c>
      <c r="AT151" s="52">
        <v>0.85119443000000006</v>
      </c>
      <c r="AU151" s="42">
        <f t="shared" ref="AU151:AU157" si="61">AT151</f>
        <v>0.85119443000000006</v>
      </c>
      <c r="AV151" s="42">
        <v>0</v>
      </c>
      <c r="AW151" s="42">
        <v>0</v>
      </c>
      <c r="AX151" s="42">
        <v>0</v>
      </c>
      <c r="AY151" s="52">
        <v>2.7241297000000002</v>
      </c>
      <c r="AZ151" s="42">
        <f t="shared" si="60"/>
        <v>2.7241297000000002</v>
      </c>
      <c r="BA151" s="42">
        <v>0</v>
      </c>
      <c r="BB151" s="42">
        <v>0</v>
      </c>
      <c r="BC151" s="42">
        <v>0</v>
      </c>
      <c r="BD151" s="14"/>
      <c r="BT151" s="46"/>
    </row>
    <row r="152" spans="1:72" s="44" customFormat="1" ht="31.5" x14ac:dyDescent="0.3">
      <c r="A152" s="49" t="s">
        <v>280</v>
      </c>
      <c r="B152" s="50" t="s">
        <v>314</v>
      </c>
      <c r="C152" s="51" t="s">
        <v>315</v>
      </c>
      <c r="D152" s="52">
        <v>1.9399723084445362</v>
      </c>
      <c r="E152" s="52">
        <v>0.53786869999999998</v>
      </c>
      <c r="F152" s="52">
        <f t="shared" ref="F152:I213" si="62">K152+P152+U152+Z152</f>
        <v>0.53786869999999998</v>
      </c>
      <c r="G152" s="52">
        <f t="shared" si="62"/>
        <v>0</v>
      </c>
      <c r="H152" s="52">
        <f t="shared" si="62"/>
        <v>0</v>
      </c>
      <c r="I152" s="52">
        <f t="shared" si="62"/>
        <v>0</v>
      </c>
      <c r="J152" s="52">
        <v>8.9717909999999998E-2</v>
      </c>
      <c r="K152" s="52">
        <v>8.9717909999999998E-2</v>
      </c>
      <c r="L152" s="52">
        <v>0</v>
      </c>
      <c r="M152" s="52">
        <v>0</v>
      </c>
      <c r="N152" s="52">
        <v>0</v>
      </c>
      <c r="O152" s="52">
        <v>0</v>
      </c>
      <c r="P152" s="52">
        <v>0</v>
      </c>
      <c r="Q152" s="52">
        <v>0</v>
      </c>
      <c r="R152" s="52">
        <v>0</v>
      </c>
      <c r="S152" s="52">
        <v>0</v>
      </c>
      <c r="T152" s="52">
        <v>0.44815079000000002</v>
      </c>
      <c r="U152" s="52">
        <f>T152</f>
        <v>0.44815079000000002</v>
      </c>
      <c r="V152" s="52">
        <v>0</v>
      </c>
      <c r="W152" s="52">
        <v>0</v>
      </c>
      <c r="X152" s="52">
        <v>0</v>
      </c>
      <c r="Y152" s="52">
        <v>0</v>
      </c>
      <c r="Z152" s="52">
        <v>0</v>
      </c>
      <c r="AA152" s="52">
        <v>0</v>
      </c>
      <c r="AB152" s="52">
        <v>0</v>
      </c>
      <c r="AC152" s="52">
        <v>0</v>
      </c>
      <c r="AD152" s="52">
        <v>1.501620620370447</v>
      </c>
      <c r="AE152" s="52">
        <v>2.90723434</v>
      </c>
      <c r="AF152" s="52">
        <f t="shared" ref="AF152:AI213" si="63">AK152+AP152+AU152+AZ152</f>
        <v>2.90723434</v>
      </c>
      <c r="AG152" s="52">
        <f t="shared" si="63"/>
        <v>0</v>
      </c>
      <c r="AH152" s="52">
        <f t="shared" si="63"/>
        <v>0</v>
      </c>
      <c r="AI152" s="52">
        <f t="shared" si="63"/>
        <v>0</v>
      </c>
      <c r="AJ152" s="52">
        <v>0</v>
      </c>
      <c r="AK152" s="42">
        <v>0</v>
      </c>
      <c r="AL152" s="42">
        <v>0</v>
      </c>
      <c r="AM152" s="42">
        <v>0</v>
      </c>
      <c r="AN152" s="42">
        <v>0</v>
      </c>
      <c r="AO152" s="52">
        <v>0</v>
      </c>
      <c r="AP152" s="42">
        <v>0</v>
      </c>
      <c r="AQ152" s="42">
        <v>0</v>
      </c>
      <c r="AR152" s="42">
        <v>0</v>
      </c>
      <c r="AS152" s="42">
        <v>0</v>
      </c>
      <c r="AT152" s="52">
        <v>0.57455230000000002</v>
      </c>
      <c r="AU152" s="42">
        <f t="shared" si="61"/>
        <v>0.57455230000000002</v>
      </c>
      <c r="AV152" s="42">
        <v>0</v>
      </c>
      <c r="AW152" s="42">
        <v>0</v>
      </c>
      <c r="AX152" s="42">
        <v>0</v>
      </c>
      <c r="AY152" s="52">
        <v>2.3326820399999999</v>
      </c>
      <c r="AZ152" s="42">
        <f t="shared" si="60"/>
        <v>2.3326820399999999</v>
      </c>
      <c r="BA152" s="42">
        <v>0</v>
      </c>
      <c r="BB152" s="42">
        <v>0</v>
      </c>
      <c r="BC152" s="42">
        <v>0</v>
      </c>
      <c r="BD152" s="14"/>
      <c r="BT152" s="46"/>
    </row>
    <row r="153" spans="1:72" s="44" customFormat="1" ht="31.5" x14ac:dyDescent="0.3">
      <c r="A153" s="49" t="s">
        <v>280</v>
      </c>
      <c r="B153" s="50" t="s">
        <v>316</v>
      </c>
      <c r="C153" s="51" t="s">
        <v>317</v>
      </c>
      <c r="D153" s="52">
        <v>1.6554824242732487</v>
      </c>
      <c r="E153" s="52">
        <v>0.50579012000000001</v>
      </c>
      <c r="F153" s="52">
        <f t="shared" si="62"/>
        <v>0.50579012000000001</v>
      </c>
      <c r="G153" s="52">
        <f t="shared" si="62"/>
        <v>0</v>
      </c>
      <c r="H153" s="52">
        <f t="shared" si="62"/>
        <v>0</v>
      </c>
      <c r="I153" s="52">
        <f t="shared" si="62"/>
        <v>0</v>
      </c>
      <c r="J153" s="52">
        <v>8.9308310000000002E-2</v>
      </c>
      <c r="K153" s="52">
        <v>8.9308310000000002E-2</v>
      </c>
      <c r="L153" s="52">
        <v>0</v>
      </c>
      <c r="M153" s="52"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0.41648181000000001</v>
      </c>
      <c r="U153" s="52">
        <f>T153</f>
        <v>0.41648181000000001</v>
      </c>
      <c r="V153" s="52">
        <v>0</v>
      </c>
      <c r="W153" s="52">
        <v>0</v>
      </c>
      <c r="X153" s="52">
        <v>0</v>
      </c>
      <c r="Y153" s="52">
        <v>0</v>
      </c>
      <c r="Z153" s="52">
        <v>0</v>
      </c>
      <c r="AA153" s="52">
        <v>0</v>
      </c>
      <c r="AB153" s="52">
        <v>0</v>
      </c>
      <c r="AC153" s="52">
        <v>0</v>
      </c>
      <c r="AD153" s="52">
        <v>1.265070856894374</v>
      </c>
      <c r="AE153" s="52">
        <v>1.5824564300000001</v>
      </c>
      <c r="AF153" s="52">
        <f t="shared" si="63"/>
        <v>1.5824564300000001</v>
      </c>
      <c r="AG153" s="52">
        <f t="shared" si="63"/>
        <v>0</v>
      </c>
      <c r="AH153" s="52">
        <f t="shared" si="63"/>
        <v>0</v>
      </c>
      <c r="AI153" s="52">
        <f t="shared" si="63"/>
        <v>0</v>
      </c>
      <c r="AJ153" s="52">
        <v>0</v>
      </c>
      <c r="AK153" s="42">
        <v>0</v>
      </c>
      <c r="AL153" s="42">
        <v>0</v>
      </c>
      <c r="AM153" s="42">
        <v>0</v>
      </c>
      <c r="AN153" s="42">
        <v>0</v>
      </c>
      <c r="AO153" s="52">
        <v>0</v>
      </c>
      <c r="AP153" s="42">
        <v>0</v>
      </c>
      <c r="AQ153" s="42">
        <v>0</v>
      </c>
      <c r="AR153" s="42">
        <v>0</v>
      </c>
      <c r="AS153" s="42">
        <v>0</v>
      </c>
      <c r="AT153" s="52">
        <v>0.53395104000000004</v>
      </c>
      <c r="AU153" s="42">
        <f t="shared" si="61"/>
        <v>0.53395104000000004</v>
      </c>
      <c r="AV153" s="42">
        <v>0</v>
      </c>
      <c r="AW153" s="42">
        <v>0</v>
      </c>
      <c r="AX153" s="42">
        <v>0</v>
      </c>
      <c r="AY153" s="52">
        <v>1.0485053900000001</v>
      </c>
      <c r="AZ153" s="42">
        <f t="shared" si="60"/>
        <v>1.0485053900000001</v>
      </c>
      <c r="BA153" s="42">
        <v>0</v>
      </c>
      <c r="BB153" s="42">
        <v>0</v>
      </c>
      <c r="BC153" s="42">
        <v>0</v>
      </c>
      <c r="BD153" s="14"/>
      <c r="BT153" s="46"/>
    </row>
    <row r="154" spans="1:72" s="44" customFormat="1" ht="31.5" x14ac:dyDescent="0.3">
      <c r="A154" s="49" t="s">
        <v>280</v>
      </c>
      <c r="B154" s="50" t="s">
        <v>318</v>
      </c>
      <c r="C154" s="51" t="s">
        <v>319</v>
      </c>
      <c r="D154" s="52">
        <v>3.3012742684044105</v>
      </c>
      <c r="E154" s="52">
        <v>0.86442772000000001</v>
      </c>
      <c r="F154" s="52">
        <f t="shared" si="62"/>
        <v>0.86442772000000001</v>
      </c>
      <c r="G154" s="52">
        <f t="shared" si="62"/>
        <v>0</v>
      </c>
      <c r="H154" s="52">
        <f t="shared" si="62"/>
        <v>0</v>
      </c>
      <c r="I154" s="52">
        <f t="shared" si="62"/>
        <v>0</v>
      </c>
      <c r="J154" s="52">
        <v>9.0229920000000005E-2</v>
      </c>
      <c r="K154" s="52">
        <v>9.0229920000000005E-2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2">
        <v>0</v>
      </c>
      <c r="T154" s="52">
        <v>0.77419780000000005</v>
      </c>
      <c r="U154" s="52">
        <f>T154</f>
        <v>0.77419780000000005</v>
      </c>
      <c r="V154" s="52">
        <v>0</v>
      </c>
      <c r="W154" s="52">
        <v>0</v>
      </c>
      <c r="X154" s="52">
        <v>0</v>
      </c>
      <c r="Y154" s="52">
        <v>0</v>
      </c>
      <c r="Z154" s="52">
        <v>0</v>
      </c>
      <c r="AA154" s="52">
        <v>0</v>
      </c>
      <c r="AB154" s="52">
        <v>0</v>
      </c>
      <c r="AC154" s="52">
        <v>0</v>
      </c>
      <c r="AD154" s="52">
        <v>2.635382500337009</v>
      </c>
      <c r="AE154" s="52">
        <v>3.2720962500000002</v>
      </c>
      <c r="AF154" s="52">
        <f t="shared" si="63"/>
        <v>3.2720962500000002</v>
      </c>
      <c r="AG154" s="52">
        <f t="shared" si="63"/>
        <v>0</v>
      </c>
      <c r="AH154" s="52">
        <f t="shared" si="63"/>
        <v>0</v>
      </c>
      <c r="AI154" s="52">
        <f t="shared" si="63"/>
        <v>0</v>
      </c>
      <c r="AJ154" s="52">
        <v>0</v>
      </c>
      <c r="AK154" s="42">
        <v>0</v>
      </c>
      <c r="AL154" s="42">
        <v>0</v>
      </c>
      <c r="AM154" s="42">
        <v>0</v>
      </c>
      <c r="AN154" s="42">
        <v>0</v>
      </c>
      <c r="AO154" s="52">
        <v>0</v>
      </c>
      <c r="AP154" s="42">
        <v>0</v>
      </c>
      <c r="AQ154" s="42">
        <v>0</v>
      </c>
      <c r="AR154" s="42">
        <v>0</v>
      </c>
      <c r="AS154" s="42">
        <v>0</v>
      </c>
      <c r="AT154" s="52">
        <v>0.99256127999999999</v>
      </c>
      <c r="AU154" s="42">
        <f t="shared" si="61"/>
        <v>0.99256127999999999</v>
      </c>
      <c r="AV154" s="42">
        <v>0</v>
      </c>
      <c r="AW154" s="42">
        <v>0</v>
      </c>
      <c r="AX154" s="42">
        <v>0</v>
      </c>
      <c r="AY154" s="52">
        <v>2.2795349700000003</v>
      </c>
      <c r="AZ154" s="42">
        <f t="shared" si="60"/>
        <v>2.2795349700000003</v>
      </c>
      <c r="BA154" s="42">
        <v>0</v>
      </c>
      <c r="BB154" s="42">
        <v>0</v>
      </c>
      <c r="BC154" s="42">
        <v>0</v>
      </c>
      <c r="BD154" s="14"/>
      <c r="BT154" s="46"/>
    </row>
    <row r="155" spans="1:72" s="44" customFormat="1" ht="31.5" x14ac:dyDescent="0.3">
      <c r="A155" s="49" t="s">
        <v>280</v>
      </c>
      <c r="B155" s="50" t="s">
        <v>320</v>
      </c>
      <c r="C155" s="51" t="s">
        <v>321</v>
      </c>
      <c r="D155" s="52">
        <v>4.5846024872210078</v>
      </c>
      <c r="E155" s="52">
        <v>2.0859930000000002</v>
      </c>
      <c r="F155" s="52">
        <f t="shared" si="62"/>
        <v>2.0859930000000002</v>
      </c>
      <c r="G155" s="52">
        <f t="shared" si="62"/>
        <v>0</v>
      </c>
      <c r="H155" s="52">
        <f t="shared" si="62"/>
        <v>0</v>
      </c>
      <c r="I155" s="52">
        <f t="shared" si="62"/>
        <v>0</v>
      </c>
      <c r="J155" s="52">
        <v>0.11329863</v>
      </c>
      <c r="K155" s="52">
        <v>0.11329863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2">
        <v>0</v>
      </c>
      <c r="T155" s="52">
        <v>0</v>
      </c>
      <c r="U155" s="52">
        <v>0</v>
      </c>
      <c r="V155" s="52">
        <v>0</v>
      </c>
      <c r="W155" s="52">
        <v>0</v>
      </c>
      <c r="X155" s="52">
        <v>0</v>
      </c>
      <c r="Y155" s="52">
        <v>1.9726943700000001</v>
      </c>
      <c r="Z155" s="52">
        <f>Y155</f>
        <v>1.9726943700000001</v>
      </c>
      <c r="AA155" s="52">
        <v>0</v>
      </c>
      <c r="AB155" s="52">
        <v>0</v>
      </c>
      <c r="AC155" s="52">
        <v>0</v>
      </c>
      <c r="AD155" s="52">
        <v>3.6752474126841732</v>
      </c>
      <c r="AE155" s="52">
        <v>2.52909534</v>
      </c>
      <c r="AF155" s="52">
        <f t="shared" si="63"/>
        <v>2.52909534</v>
      </c>
      <c r="AG155" s="52">
        <f t="shared" si="63"/>
        <v>0</v>
      </c>
      <c r="AH155" s="52">
        <f t="shared" si="63"/>
        <v>0</v>
      </c>
      <c r="AI155" s="52">
        <f t="shared" si="63"/>
        <v>0</v>
      </c>
      <c r="AJ155" s="52">
        <v>0</v>
      </c>
      <c r="AK155" s="42">
        <v>0</v>
      </c>
      <c r="AL155" s="42">
        <v>0</v>
      </c>
      <c r="AM155" s="42">
        <v>0</v>
      </c>
      <c r="AN155" s="42">
        <v>0</v>
      </c>
      <c r="AO155" s="52">
        <v>0</v>
      </c>
      <c r="AP155" s="42">
        <v>0</v>
      </c>
      <c r="AQ155" s="42">
        <v>0</v>
      </c>
      <c r="AR155" s="42">
        <v>0</v>
      </c>
      <c r="AS155" s="42">
        <v>0</v>
      </c>
      <c r="AT155" s="52">
        <v>2.52909534</v>
      </c>
      <c r="AU155" s="42">
        <f t="shared" si="61"/>
        <v>2.52909534</v>
      </c>
      <c r="AV155" s="42">
        <v>0</v>
      </c>
      <c r="AW155" s="42">
        <v>0</v>
      </c>
      <c r="AX155" s="42">
        <v>0</v>
      </c>
      <c r="AY155" s="52">
        <v>0</v>
      </c>
      <c r="AZ155" s="42">
        <f t="shared" si="60"/>
        <v>0</v>
      </c>
      <c r="BA155" s="42">
        <v>0</v>
      </c>
      <c r="BB155" s="42">
        <v>0</v>
      </c>
      <c r="BC155" s="42">
        <v>0</v>
      </c>
      <c r="BD155" s="14"/>
      <c r="BT155" s="46"/>
    </row>
    <row r="156" spans="1:72" s="44" customFormat="1" ht="31.5" x14ac:dyDescent="0.3">
      <c r="A156" s="49" t="s">
        <v>280</v>
      </c>
      <c r="B156" s="50" t="s">
        <v>322</v>
      </c>
      <c r="C156" s="51" t="s">
        <v>323</v>
      </c>
      <c r="D156" s="52">
        <v>0.85092475247654942</v>
      </c>
      <c r="E156" s="52">
        <v>0.29879359</v>
      </c>
      <c r="F156" s="52">
        <f t="shared" si="62"/>
        <v>0.29879359</v>
      </c>
      <c r="G156" s="52">
        <f t="shared" si="62"/>
        <v>0</v>
      </c>
      <c r="H156" s="52">
        <f t="shared" si="62"/>
        <v>0</v>
      </c>
      <c r="I156" s="52">
        <f t="shared" si="62"/>
        <v>0</v>
      </c>
      <c r="J156" s="52">
        <v>0.11852114</v>
      </c>
      <c r="K156" s="52">
        <v>0.11852114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2">
        <v>0</v>
      </c>
      <c r="T156" s="52">
        <v>0.18027245</v>
      </c>
      <c r="U156" s="52">
        <f>T156</f>
        <v>0.18027245</v>
      </c>
      <c r="V156" s="52">
        <v>0</v>
      </c>
      <c r="W156" s="52">
        <v>0</v>
      </c>
      <c r="X156" s="52">
        <v>0</v>
      </c>
      <c r="Y156" s="52">
        <v>0</v>
      </c>
      <c r="Z156" s="52">
        <v>0</v>
      </c>
      <c r="AA156" s="52">
        <v>0</v>
      </c>
      <c r="AB156" s="52">
        <v>0</v>
      </c>
      <c r="AC156" s="52">
        <v>0</v>
      </c>
      <c r="AD156" s="52">
        <v>0.55715379039712443</v>
      </c>
      <c r="AE156" s="52">
        <v>0.44709308999999997</v>
      </c>
      <c r="AF156" s="52">
        <f t="shared" si="63"/>
        <v>0.44709308999999997</v>
      </c>
      <c r="AG156" s="52">
        <f t="shared" si="63"/>
        <v>0</v>
      </c>
      <c r="AH156" s="52">
        <f t="shared" si="63"/>
        <v>0</v>
      </c>
      <c r="AI156" s="52">
        <f t="shared" si="63"/>
        <v>0</v>
      </c>
      <c r="AJ156" s="52">
        <v>0</v>
      </c>
      <c r="AK156" s="42">
        <v>0</v>
      </c>
      <c r="AL156" s="42">
        <v>0</v>
      </c>
      <c r="AM156" s="42">
        <v>0</v>
      </c>
      <c r="AN156" s="42">
        <v>0</v>
      </c>
      <c r="AO156" s="52">
        <v>0</v>
      </c>
      <c r="AP156" s="42">
        <v>0</v>
      </c>
      <c r="AQ156" s="42">
        <v>0</v>
      </c>
      <c r="AR156" s="42">
        <v>0</v>
      </c>
      <c r="AS156" s="42">
        <v>0</v>
      </c>
      <c r="AT156" s="52">
        <v>0.23111852999999999</v>
      </c>
      <c r="AU156" s="42">
        <f t="shared" si="61"/>
        <v>0.23111852999999999</v>
      </c>
      <c r="AV156" s="42">
        <v>0</v>
      </c>
      <c r="AW156" s="42">
        <v>0</v>
      </c>
      <c r="AX156" s="42">
        <v>0</v>
      </c>
      <c r="AY156" s="52">
        <v>0.21597456000000001</v>
      </c>
      <c r="AZ156" s="42">
        <f t="shared" si="60"/>
        <v>0.21597456000000001</v>
      </c>
      <c r="BA156" s="42">
        <v>0</v>
      </c>
      <c r="BB156" s="42">
        <v>0</v>
      </c>
      <c r="BC156" s="42">
        <v>0</v>
      </c>
      <c r="BD156" s="14"/>
      <c r="BT156" s="46"/>
    </row>
    <row r="157" spans="1:72" s="44" customFormat="1" ht="31.5" x14ac:dyDescent="0.3">
      <c r="A157" s="49" t="s">
        <v>280</v>
      </c>
      <c r="B157" s="50" t="s">
        <v>324</v>
      </c>
      <c r="C157" s="51" t="s">
        <v>325</v>
      </c>
      <c r="D157" s="52">
        <v>3.1426222060782001</v>
      </c>
      <c r="E157" s="52">
        <v>1.01557612</v>
      </c>
      <c r="F157" s="52">
        <f t="shared" si="62"/>
        <v>1.01557612</v>
      </c>
      <c r="G157" s="52">
        <f t="shared" si="62"/>
        <v>0</v>
      </c>
      <c r="H157" s="52">
        <f t="shared" si="62"/>
        <v>0</v>
      </c>
      <c r="I157" s="52">
        <f t="shared" si="62"/>
        <v>0</v>
      </c>
      <c r="J157" s="52">
        <v>8.982031E-2</v>
      </c>
      <c r="K157" s="52">
        <v>8.982031E-2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0</v>
      </c>
      <c r="R157" s="52">
        <v>0</v>
      </c>
      <c r="S157" s="52">
        <v>0</v>
      </c>
      <c r="T157" s="52">
        <v>0.92575580999999996</v>
      </c>
      <c r="U157" s="52">
        <f>T157</f>
        <v>0.92575580999999996</v>
      </c>
      <c r="V157" s="52">
        <v>0</v>
      </c>
      <c r="W157" s="52">
        <v>0</v>
      </c>
      <c r="X157" s="52">
        <v>0</v>
      </c>
      <c r="Y157" s="52">
        <v>0</v>
      </c>
      <c r="Z157" s="52">
        <v>0</v>
      </c>
      <c r="AA157" s="52">
        <v>0</v>
      </c>
      <c r="AB157" s="52">
        <v>0</v>
      </c>
      <c r="AC157" s="52">
        <v>0</v>
      </c>
      <c r="AD157" s="52">
        <v>2.5036975883985004</v>
      </c>
      <c r="AE157" s="52">
        <v>3.2834898299999997</v>
      </c>
      <c r="AF157" s="52">
        <f t="shared" si="63"/>
        <v>3.2834898299999997</v>
      </c>
      <c r="AG157" s="52">
        <f t="shared" si="63"/>
        <v>0</v>
      </c>
      <c r="AH157" s="52">
        <f t="shared" si="63"/>
        <v>0</v>
      </c>
      <c r="AI157" s="52">
        <f t="shared" si="63"/>
        <v>0</v>
      </c>
      <c r="AJ157" s="52">
        <v>0</v>
      </c>
      <c r="AK157" s="42">
        <v>0</v>
      </c>
      <c r="AL157" s="42">
        <v>0</v>
      </c>
      <c r="AM157" s="42">
        <v>0</v>
      </c>
      <c r="AN157" s="42">
        <v>0</v>
      </c>
      <c r="AO157" s="52">
        <v>0</v>
      </c>
      <c r="AP157" s="42">
        <v>0</v>
      </c>
      <c r="AQ157" s="42">
        <v>0</v>
      </c>
      <c r="AR157" s="42">
        <v>0</v>
      </c>
      <c r="AS157" s="42">
        <v>0</v>
      </c>
      <c r="AT157" s="52">
        <v>1.18686643</v>
      </c>
      <c r="AU157" s="42">
        <f t="shared" si="61"/>
        <v>1.18686643</v>
      </c>
      <c r="AV157" s="42">
        <v>0</v>
      </c>
      <c r="AW157" s="42">
        <v>0</v>
      </c>
      <c r="AX157" s="42">
        <v>0</v>
      </c>
      <c r="AY157" s="52">
        <v>2.0966233999999999</v>
      </c>
      <c r="AZ157" s="42">
        <f t="shared" si="60"/>
        <v>2.0966233999999999</v>
      </c>
      <c r="BA157" s="42">
        <v>0</v>
      </c>
      <c r="BB157" s="42">
        <v>0</v>
      </c>
      <c r="BC157" s="42">
        <v>0</v>
      </c>
      <c r="BD157" s="14"/>
      <c r="BT157" s="46"/>
    </row>
    <row r="158" spans="1:72" s="44" customFormat="1" ht="31.5" x14ac:dyDescent="0.3">
      <c r="A158" s="49" t="s">
        <v>280</v>
      </c>
      <c r="B158" s="50" t="s">
        <v>326</v>
      </c>
      <c r="C158" s="51" t="s">
        <v>327</v>
      </c>
      <c r="D158" s="52">
        <v>1.6469495241481364</v>
      </c>
      <c r="E158" s="52">
        <v>0</v>
      </c>
      <c r="F158" s="52">
        <f t="shared" si="62"/>
        <v>0</v>
      </c>
      <c r="G158" s="52">
        <f t="shared" si="62"/>
        <v>0</v>
      </c>
      <c r="H158" s="52">
        <f t="shared" si="62"/>
        <v>0</v>
      </c>
      <c r="I158" s="52">
        <f t="shared" si="62"/>
        <v>0</v>
      </c>
      <c r="J158" s="52">
        <v>0</v>
      </c>
      <c r="K158" s="52">
        <v>0</v>
      </c>
      <c r="L158" s="52">
        <v>0</v>
      </c>
      <c r="M158" s="52">
        <v>0</v>
      </c>
      <c r="N158" s="52">
        <v>0</v>
      </c>
      <c r="O158" s="52">
        <v>0</v>
      </c>
      <c r="P158" s="52">
        <v>0</v>
      </c>
      <c r="Q158" s="52">
        <v>0</v>
      </c>
      <c r="R158" s="52">
        <v>0</v>
      </c>
      <c r="S158" s="52">
        <v>0</v>
      </c>
      <c r="T158" s="52">
        <v>0</v>
      </c>
      <c r="U158" s="52">
        <v>0</v>
      </c>
      <c r="V158" s="52">
        <v>0</v>
      </c>
      <c r="W158" s="52">
        <v>0</v>
      </c>
      <c r="X158" s="52">
        <v>0</v>
      </c>
      <c r="Y158" s="52">
        <v>0</v>
      </c>
      <c r="Z158" s="52">
        <v>0</v>
      </c>
      <c r="AA158" s="52">
        <v>0</v>
      </c>
      <c r="AB158" s="52">
        <v>0</v>
      </c>
      <c r="AC158" s="52">
        <v>0</v>
      </c>
      <c r="AD158" s="52">
        <v>1.3724579367901137</v>
      </c>
      <c r="AE158" s="52">
        <v>1.14159297</v>
      </c>
      <c r="AF158" s="52">
        <f t="shared" si="63"/>
        <v>1.14159297</v>
      </c>
      <c r="AG158" s="52">
        <f t="shared" si="63"/>
        <v>0</v>
      </c>
      <c r="AH158" s="52">
        <f t="shared" si="63"/>
        <v>0</v>
      </c>
      <c r="AI158" s="52">
        <f t="shared" si="63"/>
        <v>0</v>
      </c>
      <c r="AJ158" s="52">
        <v>0</v>
      </c>
      <c r="AK158" s="42">
        <v>0</v>
      </c>
      <c r="AL158" s="42">
        <v>0</v>
      </c>
      <c r="AM158" s="42">
        <v>0</v>
      </c>
      <c r="AN158" s="42">
        <v>0</v>
      </c>
      <c r="AO158" s="52">
        <v>0</v>
      </c>
      <c r="AP158" s="42">
        <v>0</v>
      </c>
      <c r="AQ158" s="42">
        <v>0</v>
      </c>
      <c r="AR158" s="42">
        <v>0</v>
      </c>
      <c r="AS158" s="42">
        <v>0</v>
      </c>
      <c r="AT158" s="52">
        <v>0</v>
      </c>
      <c r="AU158" s="42">
        <v>0</v>
      </c>
      <c r="AV158" s="42">
        <v>0</v>
      </c>
      <c r="AW158" s="42">
        <v>0</v>
      </c>
      <c r="AX158" s="42">
        <v>0</v>
      </c>
      <c r="AY158" s="52">
        <v>1.14159297</v>
      </c>
      <c r="AZ158" s="42">
        <f t="shared" si="60"/>
        <v>1.14159297</v>
      </c>
      <c r="BA158" s="42">
        <v>0</v>
      </c>
      <c r="BB158" s="42">
        <v>0</v>
      </c>
      <c r="BC158" s="42">
        <v>0</v>
      </c>
      <c r="BD158" s="14"/>
      <c r="BT158" s="46"/>
    </row>
    <row r="159" spans="1:72" s="44" customFormat="1" ht="31.5" x14ac:dyDescent="0.3">
      <c r="A159" s="49" t="s">
        <v>280</v>
      </c>
      <c r="B159" s="50" t="s">
        <v>328</v>
      </c>
      <c r="C159" s="51" t="s">
        <v>329</v>
      </c>
      <c r="D159" s="52">
        <v>3.0810655651756349</v>
      </c>
      <c r="E159" s="52">
        <v>1.02864566</v>
      </c>
      <c r="F159" s="52">
        <f t="shared" si="62"/>
        <v>1.02864566</v>
      </c>
      <c r="G159" s="52">
        <f t="shared" si="62"/>
        <v>0</v>
      </c>
      <c r="H159" s="52">
        <f t="shared" si="62"/>
        <v>0</v>
      </c>
      <c r="I159" s="52">
        <f t="shared" si="62"/>
        <v>0</v>
      </c>
      <c r="J159" s="52">
        <v>0.93546673999999996</v>
      </c>
      <c r="K159" s="52">
        <v>0.93546673999999996</v>
      </c>
      <c r="L159" s="52">
        <v>0</v>
      </c>
      <c r="M159" s="52">
        <v>0</v>
      </c>
      <c r="N159" s="52">
        <v>0</v>
      </c>
      <c r="O159" s="52">
        <v>0</v>
      </c>
      <c r="P159" s="52">
        <v>0</v>
      </c>
      <c r="Q159" s="52">
        <v>0</v>
      </c>
      <c r="R159" s="52">
        <v>0</v>
      </c>
      <c r="S159" s="52">
        <v>0</v>
      </c>
      <c r="T159" s="52">
        <v>9.3178919999999998E-2</v>
      </c>
      <c r="U159" s="52">
        <f>T159</f>
        <v>9.3178919999999998E-2</v>
      </c>
      <c r="V159" s="52">
        <v>0</v>
      </c>
      <c r="W159" s="52">
        <v>0</v>
      </c>
      <c r="X159" s="52">
        <v>0</v>
      </c>
      <c r="Y159" s="52">
        <v>0</v>
      </c>
      <c r="Z159" s="52">
        <v>0</v>
      </c>
      <c r="AA159" s="52">
        <v>0</v>
      </c>
      <c r="AB159" s="52">
        <v>0</v>
      </c>
      <c r="AC159" s="52">
        <v>0</v>
      </c>
      <c r="AD159" s="52">
        <v>1.3682383076463627</v>
      </c>
      <c r="AE159" s="52">
        <v>2.8194186800000001</v>
      </c>
      <c r="AF159" s="52">
        <f t="shared" si="63"/>
        <v>2.8194186800000001</v>
      </c>
      <c r="AG159" s="52">
        <f t="shared" si="63"/>
        <v>0</v>
      </c>
      <c r="AH159" s="52">
        <f t="shared" si="63"/>
        <v>0</v>
      </c>
      <c r="AI159" s="52">
        <f t="shared" si="63"/>
        <v>0</v>
      </c>
      <c r="AJ159" s="52">
        <v>0</v>
      </c>
      <c r="AK159" s="42">
        <v>0</v>
      </c>
      <c r="AL159" s="42">
        <v>0</v>
      </c>
      <c r="AM159" s="42">
        <v>0</v>
      </c>
      <c r="AN159" s="42">
        <v>0</v>
      </c>
      <c r="AO159" s="52">
        <v>0</v>
      </c>
      <c r="AP159" s="42">
        <v>0</v>
      </c>
      <c r="AQ159" s="42">
        <v>0</v>
      </c>
      <c r="AR159" s="42">
        <v>0</v>
      </c>
      <c r="AS159" s="42">
        <v>0</v>
      </c>
      <c r="AT159" s="52">
        <v>0.11946016000000001</v>
      </c>
      <c r="AU159" s="42">
        <f t="shared" ref="AU159:AU186" si="64">AT159</f>
        <v>0.11946016000000001</v>
      </c>
      <c r="AV159" s="42">
        <v>0</v>
      </c>
      <c r="AW159" s="42">
        <v>0</v>
      </c>
      <c r="AX159" s="42">
        <v>0</v>
      </c>
      <c r="AY159" s="52">
        <v>2.69995852</v>
      </c>
      <c r="AZ159" s="42">
        <f t="shared" si="60"/>
        <v>2.69995852</v>
      </c>
      <c r="BA159" s="42">
        <v>0</v>
      </c>
      <c r="BB159" s="42">
        <v>0</v>
      </c>
      <c r="BC159" s="42">
        <v>0</v>
      </c>
      <c r="BD159" s="14"/>
      <c r="BT159" s="46"/>
    </row>
    <row r="160" spans="1:72" s="44" customFormat="1" ht="31.5" x14ac:dyDescent="0.3">
      <c r="A160" s="49" t="s">
        <v>280</v>
      </c>
      <c r="B160" s="50" t="s">
        <v>330</v>
      </c>
      <c r="C160" s="51" t="s">
        <v>331</v>
      </c>
      <c r="D160" s="52">
        <v>5.2373443967917321</v>
      </c>
      <c r="E160" s="52">
        <v>1.5060476699999998</v>
      </c>
      <c r="F160" s="52">
        <f t="shared" si="62"/>
        <v>1.5060476699999998</v>
      </c>
      <c r="G160" s="52">
        <f t="shared" si="62"/>
        <v>0</v>
      </c>
      <c r="H160" s="52">
        <f t="shared" si="62"/>
        <v>0</v>
      </c>
      <c r="I160" s="52">
        <f t="shared" si="62"/>
        <v>0</v>
      </c>
      <c r="J160" s="52">
        <v>0.15810890999999999</v>
      </c>
      <c r="K160" s="52">
        <v>0.15810890999999999</v>
      </c>
      <c r="L160" s="52">
        <v>0</v>
      </c>
      <c r="M160" s="52">
        <v>0</v>
      </c>
      <c r="N160" s="52">
        <v>0</v>
      </c>
      <c r="O160" s="52">
        <v>0</v>
      </c>
      <c r="P160" s="52">
        <v>0</v>
      </c>
      <c r="Q160" s="52">
        <v>0</v>
      </c>
      <c r="R160" s="52">
        <v>0</v>
      </c>
      <c r="S160" s="52">
        <v>0</v>
      </c>
      <c r="T160" s="52">
        <v>0</v>
      </c>
      <c r="U160" s="52">
        <v>0</v>
      </c>
      <c r="V160" s="52">
        <v>0</v>
      </c>
      <c r="W160" s="52">
        <v>0</v>
      </c>
      <c r="X160" s="52">
        <v>0</v>
      </c>
      <c r="Y160" s="52">
        <v>1.3479387599999999</v>
      </c>
      <c r="Z160" s="52">
        <f>Y160</f>
        <v>1.3479387599999999</v>
      </c>
      <c r="AA160" s="52">
        <v>0</v>
      </c>
      <c r="AB160" s="52">
        <v>0</v>
      </c>
      <c r="AC160" s="52">
        <v>0</v>
      </c>
      <c r="AD160" s="52">
        <v>4.1617499339931108</v>
      </c>
      <c r="AE160" s="52">
        <v>5.5457610500000003</v>
      </c>
      <c r="AF160" s="52">
        <f t="shared" si="63"/>
        <v>5.5457610500000003</v>
      </c>
      <c r="AG160" s="52">
        <f t="shared" si="63"/>
        <v>0</v>
      </c>
      <c r="AH160" s="52">
        <f t="shared" si="63"/>
        <v>0</v>
      </c>
      <c r="AI160" s="52">
        <f t="shared" si="63"/>
        <v>0</v>
      </c>
      <c r="AJ160" s="52">
        <v>0</v>
      </c>
      <c r="AK160" s="42">
        <v>0</v>
      </c>
      <c r="AL160" s="42">
        <v>0</v>
      </c>
      <c r="AM160" s="42">
        <v>0</v>
      </c>
      <c r="AN160" s="42">
        <v>0</v>
      </c>
      <c r="AO160" s="52">
        <v>0</v>
      </c>
      <c r="AP160" s="42">
        <v>0</v>
      </c>
      <c r="AQ160" s="42">
        <v>0</v>
      </c>
      <c r="AR160" s="42">
        <v>0</v>
      </c>
      <c r="AS160" s="42">
        <v>0</v>
      </c>
      <c r="AT160" s="52">
        <v>1.7281266200000001</v>
      </c>
      <c r="AU160" s="42">
        <f t="shared" si="64"/>
        <v>1.7281266200000001</v>
      </c>
      <c r="AV160" s="42">
        <v>0</v>
      </c>
      <c r="AW160" s="42">
        <v>0</v>
      </c>
      <c r="AX160" s="42">
        <v>0</v>
      </c>
      <c r="AY160" s="52">
        <v>3.81763443</v>
      </c>
      <c r="AZ160" s="42">
        <f t="shared" si="60"/>
        <v>3.81763443</v>
      </c>
      <c r="BA160" s="42">
        <v>0</v>
      </c>
      <c r="BB160" s="42">
        <v>0</v>
      </c>
      <c r="BC160" s="42">
        <v>0</v>
      </c>
      <c r="BD160" s="14"/>
      <c r="BT160" s="46"/>
    </row>
    <row r="161" spans="1:72" s="44" customFormat="1" ht="31.5" x14ac:dyDescent="0.3">
      <c r="A161" s="49" t="s">
        <v>280</v>
      </c>
      <c r="B161" s="50" t="s">
        <v>332</v>
      </c>
      <c r="C161" s="51" t="s">
        <v>333</v>
      </c>
      <c r="D161" s="52">
        <v>5.2373443967917321</v>
      </c>
      <c r="E161" s="52">
        <v>1.06536319</v>
      </c>
      <c r="F161" s="52">
        <f t="shared" si="62"/>
        <v>1.06536319</v>
      </c>
      <c r="G161" s="52">
        <f t="shared" si="62"/>
        <v>0</v>
      </c>
      <c r="H161" s="52">
        <f t="shared" si="62"/>
        <v>0</v>
      </c>
      <c r="I161" s="52">
        <f t="shared" si="62"/>
        <v>0</v>
      </c>
      <c r="J161" s="52">
        <v>9.0741939999999993E-2</v>
      </c>
      <c r="K161" s="52">
        <v>9.0741939999999993E-2</v>
      </c>
      <c r="L161" s="52">
        <v>0</v>
      </c>
      <c r="M161" s="52">
        <v>0</v>
      </c>
      <c r="N161" s="52">
        <v>0</v>
      </c>
      <c r="O161" s="52">
        <v>0</v>
      </c>
      <c r="P161" s="52">
        <v>0</v>
      </c>
      <c r="Q161" s="52">
        <v>0</v>
      </c>
      <c r="R161" s="52">
        <v>0</v>
      </c>
      <c r="S161" s="52">
        <v>0</v>
      </c>
      <c r="T161" s="52">
        <v>0.97462124999999999</v>
      </c>
      <c r="U161" s="52">
        <f>T161</f>
        <v>0.97462124999999999</v>
      </c>
      <c r="V161" s="52">
        <v>0</v>
      </c>
      <c r="W161" s="52">
        <v>0</v>
      </c>
      <c r="X161" s="52">
        <v>0</v>
      </c>
      <c r="Y161" s="52">
        <v>0</v>
      </c>
      <c r="Z161" s="52">
        <v>0</v>
      </c>
      <c r="AA161" s="52">
        <v>0</v>
      </c>
      <c r="AB161" s="52">
        <v>0</v>
      </c>
      <c r="AC161" s="52">
        <v>0</v>
      </c>
      <c r="AD161" s="52">
        <v>4.2481178439931107</v>
      </c>
      <c r="AE161" s="52">
        <v>2.1443314299999998</v>
      </c>
      <c r="AF161" s="52">
        <f t="shared" si="63"/>
        <v>2.1443314299999998</v>
      </c>
      <c r="AG161" s="52">
        <f t="shared" si="63"/>
        <v>0</v>
      </c>
      <c r="AH161" s="52">
        <f t="shared" si="63"/>
        <v>0</v>
      </c>
      <c r="AI161" s="52">
        <f t="shared" si="63"/>
        <v>0</v>
      </c>
      <c r="AJ161" s="52">
        <v>0</v>
      </c>
      <c r="AK161" s="42">
        <v>0</v>
      </c>
      <c r="AL161" s="42">
        <v>0</v>
      </c>
      <c r="AM161" s="42">
        <v>0</v>
      </c>
      <c r="AN161" s="42">
        <v>0</v>
      </c>
      <c r="AO161" s="52">
        <v>0</v>
      </c>
      <c r="AP161" s="42">
        <v>0</v>
      </c>
      <c r="AQ161" s="42">
        <v>0</v>
      </c>
      <c r="AR161" s="42">
        <v>0</v>
      </c>
      <c r="AS161" s="42">
        <v>0</v>
      </c>
      <c r="AT161" s="52">
        <v>1.2495144199999999</v>
      </c>
      <c r="AU161" s="42">
        <f t="shared" si="64"/>
        <v>1.2495144199999999</v>
      </c>
      <c r="AV161" s="42">
        <v>0</v>
      </c>
      <c r="AW161" s="42">
        <v>0</v>
      </c>
      <c r="AX161" s="42">
        <v>0</v>
      </c>
      <c r="AY161" s="52">
        <v>0.89481701000000002</v>
      </c>
      <c r="AZ161" s="42">
        <f t="shared" si="60"/>
        <v>0.89481701000000002</v>
      </c>
      <c r="BA161" s="42">
        <v>0</v>
      </c>
      <c r="BB161" s="42">
        <v>0</v>
      </c>
      <c r="BC161" s="42">
        <v>0</v>
      </c>
      <c r="BD161" s="14"/>
      <c r="BT161" s="46"/>
    </row>
    <row r="162" spans="1:72" s="44" customFormat="1" ht="31.5" x14ac:dyDescent="0.3">
      <c r="A162" s="49" t="s">
        <v>280</v>
      </c>
      <c r="B162" s="50" t="s">
        <v>334</v>
      </c>
      <c r="C162" s="51" t="s">
        <v>335</v>
      </c>
      <c r="D162" s="52">
        <v>4.5213791862940056</v>
      </c>
      <c r="E162" s="52">
        <v>1.1769178300000001</v>
      </c>
      <c r="F162" s="52">
        <f t="shared" si="62"/>
        <v>1.1769178300000001</v>
      </c>
      <c r="G162" s="52">
        <f t="shared" si="62"/>
        <v>0</v>
      </c>
      <c r="H162" s="52">
        <f t="shared" si="62"/>
        <v>0</v>
      </c>
      <c r="I162" s="52">
        <f t="shared" si="62"/>
        <v>0</v>
      </c>
      <c r="J162" s="52">
        <v>9.0537129999999993E-2</v>
      </c>
      <c r="K162" s="52">
        <v>9.0537129999999993E-2</v>
      </c>
      <c r="L162" s="52">
        <v>0</v>
      </c>
      <c r="M162" s="52">
        <v>0</v>
      </c>
      <c r="N162" s="52">
        <v>0</v>
      </c>
      <c r="O162" s="52">
        <v>0</v>
      </c>
      <c r="P162" s="52">
        <v>0</v>
      </c>
      <c r="Q162" s="52">
        <v>0</v>
      </c>
      <c r="R162" s="52">
        <v>0</v>
      </c>
      <c r="S162" s="52">
        <v>0</v>
      </c>
      <c r="T162" s="52">
        <v>1.0863807000000001</v>
      </c>
      <c r="U162" s="52">
        <f>T162</f>
        <v>1.0863807000000001</v>
      </c>
      <c r="V162" s="52">
        <v>0</v>
      </c>
      <c r="W162" s="52">
        <v>0</v>
      </c>
      <c r="X162" s="52">
        <v>0</v>
      </c>
      <c r="Y162" s="52">
        <v>0</v>
      </c>
      <c r="Z162" s="52">
        <v>0</v>
      </c>
      <c r="AA162" s="52">
        <v>0</v>
      </c>
      <c r="AB162" s="52">
        <v>0</v>
      </c>
      <c r="AC162" s="52">
        <v>0</v>
      </c>
      <c r="AD162" s="52">
        <v>3.651742748578338</v>
      </c>
      <c r="AE162" s="52">
        <v>1.8665161800000001</v>
      </c>
      <c r="AF162" s="52">
        <f t="shared" si="63"/>
        <v>1.8665161800000001</v>
      </c>
      <c r="AG162" s="52">
        <f t="shared" si="63"/>
        <v>0</v>
      </c>
      <c r="AH162" s="52">
        <f t="shared" si="63"/>
        <v>0</v>
      </c>
      <c r="AI162" s="52">
        <f t="shared" si="63"/>
        <v>0</v>
      </c>
      <c r="AJ162" s="52">
        <v>0</v>
      </c>
      <c r="AK162" s="42">
        <v>0</v>
      </c>
      <c r="AL162" s="42">
        <v>0</v>
      </c>
      <c r="AM162" s="42">
        <v>0</v>
      </c>
      <c r="AN162" s="42">
        <v>0</v>
      </c>
      <c r="AO162" s="52">
        <v>0</v>
      </c>
      <c r="AP162" s="42">
        <v>0</v>
      </c>
      <c r="AQ162" s="42">
        <v>0</v>
      </c>
      <c r="AR162" s="42">
        <v>0</v>
      </c>
      <c r="AS162" s="42">
        <v>0</v>
      </c>
      <c r="AT162" s="52">
        <v>1.39279577</v>
      </c>
      <c r="AU162" s="42">
        <f t="shared" si="64"/>
        <v>1.39279577</v>
      </c>
      <c r="AV162" s="42">
        <v>0</v>
      </c>
      <c r="AW162" s="42">
        <v>0</v>
      </c>
      <c r="AX162" s="42">
        <v>0</v>
      </c>
      <c r="AY162" s="52">
        <v>0.47372040999999998</v>
      </c>
      <c r="AZ162" s="42">
        <f t="shared" si="60"/>
        <v>0.47372040999999998</v>
      </c>
      <c r="BA162" s="42">
        <v>0</v>
      </c>
      <c r="BB162" s="42">
        <v>0</v>
      </c>
      <c r="BC162" s="42">
        <v>0</v>
      </c>
      <c r="BD162" s="14"/>
      <c r="BT162" s="46"/>
    </row>
    <row r="163" spans="1:72" s="44" customFormat="1" ht="31.5" x14ac:dyDescent="0.3">
      <c r="A163" s="49" t="s">
        <v>280</v>
      </c>
      <c r="B163" s="50" t="s">
        <v>336</v>
      </c>
      <c r="C163" s="51" t="s">
        <v>337</v>
      </c>
      <c r="D163" s="52">
        <v>3.7977193956834583</v>
      </c>
      <c r="E163" s="52">
        <v>1.1851596</v>
      </c>
      <c r="F163" s="52">
        <f t="shared" si="62"/>
        <v>1.1851596</v>
      </c>
      <c r="G163" s="52">
        <f t="shared" si="62"/>
        <v>0</v>
      </c>
      <c r="H163" s="52">
        <f t="shared" si="62"/>
        <v>0</v>
      </c>
      <c r="I163" s="52">
        <f t="shared" si="62"/>
        <v>0</v>
      </c>
      <c r="J163" s="52">
        <v>9.0639540000000005E-2</v>
      </c>
      <c r="K163" s="52">
        <v>9.0639540000000005E-2</v>
      </c>
      <c r="L163" s="52">
        <v>0</v>
      </c>
      <c r="M163" s="52">
        <v>0</v>
      </c>
      <c r="N163" s="52">
        <v>0</v>
      </c>
      <c r="O163" s="52">
        <v>0</v>
      </c>
      <c r="P163" s="52">
        <v>0</v>
      </c>
      <c r="Q163" s="52">
        <v>0</v>
      </c>
      <c r="R163" s="52">
        <v>0</v>
      </c>
      <c r="S163" s="52">
        <v>0</v>
      </c>
      <c r="T163" s="52">
        <v>1.09452006</v>
      </c>
      <c r="U163" s="52">
        <f>T163</f>
        <v>1.09452006</v>
      </c>
      <c r="V163" s="52">
        <v>0</v>
      </c>
      <c r="W163" s="52">
        <v>0</v>
      </c>
      <c r="X163" s="52">
        <v>0</v>
      </c>
      <c r="Y163" s="52">
        <v>0</v>
      </c>
      <c r="Z163" s="52">
        <v>0</v>
      </c>
      <c r="AA163" s="52">
        <v>0</v>
      </c>
      <c r="AB163" s="52">
        <v>0</v>
      </c>
      <c r="AC163" s="52">
        <v>0</v>
      </c>
      <c r="AD163" s="52">
        <v>3.0485616330695486</v>
      </c>
      <c r="AE163" s="52">
        <v>3.3586450699999997</v>
      </c>
      <c r="AF163" s="52">
        <f t="shared" si="63"/>
        <v>3.3586450699999997</v>
      </c>
      <c r="AG163" s="52">
        <f t="shared" si="63"/>
        <v>0</v>
      </c>
      <c r="AH163" s="52">
        <f t="shared" si="63"/>
        <v>0</v>
      </c>
      <c r="AI163" s="52">
        <f t="shared" si="63"/>
        <v>0</v>
      </c>
      <c r="AJ163" s="52">
        <v>0</v>
      </c>
      <c r="AK163" s="42">
        <v>0</v>
      </c>
      <c r="AL163" s="42">
        <v>0</v>
      </c>
      <c r="AM163" s="42">
        <v>0</v>
      </c>
      <c r="AN163" s="42">
        <v>0</v>
      </c>
      <c r="AO163" s="52">
        <v>0</v>
      </c>
      <c r="AP163" s="42">
        <v>0</v>
      </c>
      <c r="AQ163" s="42">
        <v>0</v>
      </c>
      <c r="AR163" s="42">
        <v>0</v>
      </c>
      <c r="AS163" s="42">
        <v>0</v>
      </c>
      <c r="AT163" s="52">
        <v>1.40323084</v>
      </c>
      <c r="AU163" s="42">
        <f t="shared" si="64"/>
        <v>1.40323084</v>
      </c>
      <c r="AV163" s="42">
        <v>0</v>
      </c>
      <c r="AW163" s="42">
        <v>0</v>
      </c>
      <c r="AX163" s="42">
        <v>0</v>
      </c>
      <c r="AY163" s="52">
        <v>1.9554142299999999</v>
      </c>
      <c r="AZ163" s="42">
        <f t="shared" si="60"/>
        <v>1.9554142299999999</v>
      </c>
      <c r="BA163" s="42">
        <v>0</v>
      </c>
      <c r="BB163" s="42">
        <v>0</v>
      </c>
      <c r="BC163" s="42">
        <v>0</v>
      </c>
      <c r="BD163" s="14"/>
      <c r="BT163" s="46"/>
    </row>
    <row r="164" spans="1:72" s="44" customFormat="1" ht="31.5" x14ac:dyDescent="0.3">
      <c r="A164" s="49" t="s">
        <v>280</v>
      </c>
      <c r="B164" s="50" t="s">
        <v>338</v>
      </c>
      <c r="C164" s="51" t="s">
        <v>339</v>
      </c>
      <c r="D164" s="52">
        <v>4.3480864637531287</v>
      </c>
      <c r="E164" s="52">
        <v>1.26842313</v>
      </c>
      <c r="F164" s="52">
        <f t="shared" si="62"/>
        <v>1.26842313</v>
      </c>
      <c r="G164" s="52">
        <f t="shared" si="62"/>
        <v>0</v>
      </c>
      <c r="H164" s="52">
        <f t="shared" si="62"/>
        <v>0</v>
      </c>
      <c r="I164" s="52">
        <f t="shared" si="62"/>
        <v>0</v>
      </c>
      <c r="J164" s="52">
        <v>8.9205909999999999E-2</v>
      </c>
      <c r="K164" s="52">
        <v>8.9205909999999999E-2</v>
      </c>
      <c r="L164" s="52">
        <v>0</v>
      </c>
      <c r="M164" s="52">
        <v>0</v>
      </c>
      <c r="N164" s="52">
        <v>0</v>
      </c>
      <c r="O164" s="52">
        <v>0</v>
      </c>
      <c r="P164" s="52">
        <v>0</v>
      </c>
      <c r="Q164" s="52">
        <v>0</v>
      </c>
      <c r="R164" s="52">
        <v>0</v>
      </c>
      <c r="S164" s="52">
        <v>0</v>
      </c>
      <c r="T164" s="52">
        <v>1.17921722</v>
      </c>
      <c r="U164" s="52">
        <f>T164</f>
        <v>1.17921722</v>
      </c>
      <c r="V164" s="52">
        <v>0</v>
      </c>
      <c r="W164" s="52">
        <v>0</v>
      </c>
      <c r="X164" s="52">
        <v>0</v>
      </c>
      <c r="Y164" s="52">
        <v>0</v>
      </c>
      <c r="Z164" s="52">
        <v>0</v>
      </c>
      <c r="AA164" s="52">
        <v>0</v>
      </c>
      <c r="AB164" s="52">
        <v>0</v>
      </c>
      <c r="AC164" s="52">
        <v>0</v>
      </c>
      <c r="AD164" s="52">
        <v>3.5090388364609404</v>
      </c>
      <c r="AE164" s="52">
        <v>1.9876317999999999</v>
      </c>
      <c r="AF164" s="52">
        <f t="shared" si="63"/>
        <v>1.9876317999999999</v>
      </c>
      <c r="AG164" s="52">
        <f t="shared" si="63"/>
        <v>0</v>
      </c>
      <c r="AH164" s="52">
        <f t="shared" si="63"/>
        <v>0</v>
      </c>
      <c r="AI164" s="52">
        <f t="shared" si="63"/>
        <v>0</v>
      </c>
      <c r="AJ164" s="52">
        <v>0</v>
      </c>
      <c r="AK164" s="42">
        <v>0</v>
      </c>
      <c r="AL164" s="42">
        <v>0</v>
      </c>
      <c r="AM164" s="42">
        <v>0</v>
      </c>
      <c r="AN164" s="42">
        <v>0</v>
      </c>
      <c r="AO164" s="52">
        <v>0</v>
      </c>
      <c r="AP164" s="42">
        <v>0</v>
      </c>
      <c r="AQ164" s="42">
        <v>0</v>
      </c>
      <c r="AR164" s="42">
        <v>0</v>
      </c>
      <c r="AS164" s="42">
        <v>0</v>
      </c>
      <c r="AT164" s="52">
        <v>1.51181695</v>
      </c>
      <c r="AU164" s="42">
        <f t="shared" si="64"/>
        <v>1.51181695</v>
      </c>
      <c r="AV164" s="42">
        <v>0</v>
      </c>
      <c r="AW164" s="42">
        <v>0</v>
      </c>
      <c r="AX164" s="42">
        <v>0</v>
      </c>
      <c r="AY164" s="52">
        <v>0.47581484999999996</v>
      </c>
      <c r="AZ164" s="42">
        <f t="shared" si="60"/>
        <v>0.47581484999999996</v>
      </c>
      <c r="BA164" s="42">
        <v>0</v>
      </c>
      <c r="BB164" s="42">
        <v>0</v>
      </c>
      <c r="BC164" s="42">
        <v>0</v>
      </c>
      <c r="BD164" s="14"/>
      <c r="BT164" s="46"/>
    </row>
    <row r="165" spans="1:72" s="44" customFormat="1" ht="31.5" x14ac:dyDescent="0.3">
      <c r="A165" s="49" t="s">
        <v>280</v>
      </c>
      <c r="B165" s="50" t="s">
        <v>340</v>
      </c>
      <c r="C165" s="51" t="s">
        <v>341</v>
      </c>
      <c r="D165" s="52">
        <v>1.9815789290545871</v>
      </c>
      <c r="E165" s="52">
        <v>0.67444623000000004</v>
      </c>
      <c r="F165" s="52">
        <f t="shared" si="62"/>
        <v>0.67444623000000004</v>
      </c>
      <c r="G165" s="52">
        <f t="shared" si="62"/>
        <v>0</v>
      </c>
      <c r="H165" s="52">
        <f t="shared" si="62"/>
        <v>0</v>
      </c>
      <c r="I165" s="52">
        <f t="shared" si="62"/>
        <v>0</v>
      </c>
      <c r="J165" s="52">
        <v>9.0229920000000005E-2</v>
      </c>
      <c r="K165" s="52">
        <v>9.0229920000000005E-2</v>
      </c>
      <c r="L165" s="52">
        <v>0</v>
      </c>
      <c r="M165" s="52">
        <v>0</v>
      </c>
      <c r="N165" s="52">
        <v>0</v>
      </c>
      <c r="O165" s="52">
        <v>0</v>
      </c>
      <c r="P165" s="52">
        <v>0</v>
      </c>
      <c r="Q165" s="52">
        <v>0</v>
      </c>
      <c r="R165" s="52">
        <v>0</v>
      </c>
      <c r="S165" s="52">
        <v>0</v>
      </c>
      <c r="T165" s="52">
        <v>0</v>
      </c>
      <c r="U165" s="52">
        <v>0</v>
      </c>
      <c r="V165" s="52">
        <v>0</v>
      </c>
      <c r="W165" s="52">
        <v>0</v>
      </c>
      <c r="X165" s="52">
        <v>0</v>
      </c>
      <c r="Y165" s="52">
        <v>0.58421631000000007</v>
      </c>
      <c r="Z165" s="52">
        <f t="shared" ref="Z165:Z166" si="65">Y165</f>
        <v>0.58421631000000007</v>
      </c>
      <c r="AA165" s="52">
        <v>0</v>
      </c>
      <c r="AB165" s="52">
        <v>0</v>
      </c>
      <c r="AC165" s="52">
        <v>0</v>
      </c>
      <c r="AD165" s="52">
        <v>1.5356363842121561</v>
      </c>
      <c r="AE165" s="52">
        <v>0.85916395000000001</v>
      </c>
      <c r="AF165" s="52">
        <f t="shared" si="63"/>
        <v>0.85916395000000001</v>
      </c>
      <c r="AG165" s="52">
        <f t="shared" si="63"/>
        <v>0</v>
      </c>
      <c r="AH165" s="52">
        <f t="shared" si="63"/>
        <v>0</v>
      </c>
      <c r="AI165" s="52">
        <f t="shared" si="63"/>
        <v>0</v>
      </c>
      <c r="AJ165" s="52">
        <v>0</v>
      </c>
      <c r="AK165" s="42">
        <v>0</v>
      </c>
      <c r="AL165" s="42">
        <v>0</v>
      </c>
      <c r="AM165" s="42">
        <v>0</v>
      </c>
      <c r="AN165" s="42">
        <v>0</v>
      </c>
      <c r="AO165" s="52">
        <v>0</v>
      </c>
      <c r="AP165" s="42">
        <v>0</v>
      </c>
      <c r="AQ165" s="42">
        <v>0</v>
      </c>
      <c r="AR165" s="42">
        <v>0</v>
      </c>
      <c r="AS165" s="42">
        <v>0</v>
      </c>
      <c r="AT165" s="52">
        <v>0.74899528000000004</v>
      </c>
      <c r="AU165" s="42">
        <f t="shared" si="64"/>
        <v>0.74899528000000004</v>
      </c>
      <c r="AV165" s="42">
        <v>0</v>
      </c>
      <c r="AW165" s="42">
        <v>0</v>
      </c>
      <c r="AX165" s="42">
        <v>0</v>
      </c>
      <c r="AY165" s="52">
        <v>0.11016867</v>
      </c>
      <c r="AZ165" s="42">
        <f t="shared" si="60"/>
        <v>0.11016867</v>
      </c>
      <c r="BA165" s="42">
        <v>0</v>
      </c>
      <c r="BB165" s="42">
        <v>0</v>
      </c>
      <c r="BC165" s="42">
        <v>0</v>
      </c>
      <c r="BD165" s="14"/>
      <c r="BT165" s="46"/>
    </row>
    <row r="166" spans="1:72" s="44" customFormat="1" ht="31.5" x14ac:dyDescent="0.3">
      <c r="A166" s="49" t="s">
        <v>280</v>
      </c>
      <c r="B166" s="50" t="s">
        <v>342</v>
      </c>
      <c r="C166" s="51" t="s">
        <v>343</v>
      </c>
      <c r="D166" s="52">
        <v>1.9376270084101486</v>
      </c>
      <c r="E166" s="52">
        <v>0.62748725999999999</v>
      </c>
      <c r="F166" s="52">
        <f t="shared" si="62"/>
        <v>0.62748725999999999</v>
      </c>
      <c r="G166" s="52">
        <f t="shared" si="62"/>
        <v>0</v>
      </c>
      <c r="H166" s="52">
        <f t="shared" si="62"/>
        <v>0</v>
      </c>
      <c r="I166" s="52">
        <f t="shared" si="62"/>
        <v>0</v>
      </c>
      <c r="J166" s="52">
        <v>9.0229920000000005E-2</v>
      </c>
      <c r="K166" s="52">
        <v>9.0229920000000005E-2</v>
      </c>
      <c r="L166" s="52">
        <v>0</v>
      </c>
      <c r="M166" s="52">
        <v>0</v>
      </c>
      <c r="N166" s="52">
        <v>0</v>
      </c>
      <c r="O166" s="52">
        <v>0</v>
      </c>
      <c r="P166" s="52">
        <v>0</v>
      </c>
      <c r="Q166" s="52">
        <v>0</v>
      </c>
      <c r="R166" s="52">
        <v>0</v>
      </c>
      <c r="S166" s="52">
        <v>0</v>
      </c>
      <c r="T166" s="52">
        <v>0.50775798999999999</v>
      </c>
      <c r="U166" s="52">
        <f>T166</f>
        <v>0.50775798999999999</v>
      </c>
      <c r="V166" s="52">
        <v>0</v>
      </c>
      <c r="W166" s="52">
        <v>0</v>
      </c>
      <c r="X166" s="52">
        <v>0</v>
      </c>
      <c r="Y166" s="52">
        <v>2.9499349999999997E-2</v>
      </c>
      <c r="Z166" s="52">
        <f t="shared" si="65"/>
        <v>2.9499349999999997E-2</v>
      </c>
      <c r="AA166" s="52">
        <v>0</v>
      </c>
      <c r="AB166" s="52">
        <v>0</v>
      </c>
      <c r="AC166" s="52">
        <v>0</v>
      </c>
      <c r="AD166" s="52">
        <v>1.4990097836751242</v>
      </c>
      <c r="AE166" s="52">
        <v>2.18252771</v>
      </c>
      <c r="AF166" s="52">
        <f t="shared" si="63"/>
        <v>2.18252771</v>
      </c>
      <c r="AG166" s="52">
        <f t="shared" si="63"/>
        <v>0</v>
      </c>
      <c r="AH166" s="52">
        <f t="shared" si="63"/>
        <v>0</v>
      </c>
      <c r="AI166" s="52">
        <f t="shared" si="63"/>
        <v>0</v>
      </c>
      <c r="AJ166" s="52">
        <v>0</v>
      </c>
      <c r="AK166" s="42">
        <v>0</v>
      </c>
      <c r="AL166" s="42">
        <v>0</v>
      </c>
      <c r="AM166" s="42">
        <v>0</v>
      </c>
      <c r="AN166" s="42">
        <v>0</v>
      </c>
      <c r="AO166" s="52">
        <v>0</v>
      </c>
      <c r="AP166" s="42">
        <v>0</v>
      </c>
      <c r="AQ166" s="42">
        <v>0</v>
      </c>
      <c r="AR166" s="42">
        <v>0</v>
      </c>
      <c r="AS166" s="42">
        <v>0</v>
      </c>
      <c r="AT166" s="52">
        <v>0.68879145999999991</v>
      </c>
      <c r="AU166" s="42">
        <f t="shared" si="64"/>
        <v>0.68879145999999991</v>
      </c>
      <c r="AV166" s="42">
        <v>0</v>
      </c>
      <c r="AW166" s="42">
        <v>0</v>
      </c>
      <c r="AX166" s="42">
        <v>0</v>
      </c>
      <c r="AY166" s="52">
        <v>1.49373625</v>
      </c>
      <c r="AZ166" s="42">
        <f t="shared" si="60"/>
        <v>1.49373625</v>
      </c>
      <c r="BA166" s="42">
        <v>0</v>
      </c>
      <c r="BB166" s="42">
        <v>0</v>
      </c>
      <c r="BC166" s="42">
        <v>0</v>
      </c>
      <c r="BD166" s="14"/>
      <c r="BT166" s="46"/>
    </row>
    <row r="167" spans="1:72" s="44" customFormat="1" ht="31.5" x14ac:dyDescent="0.3">
      <c r="A167" s="49" t="s">
        <v>280</v>
      </c>
      <c r="B167" s="50" t="s">
        <v>344</v>
      </c>
      <c r="C167" s="51" t="s">
        <v>345</v>
      </c>
      <c r="D167" s="52">
        <v>4.4822176657198058</v>
      </c>
      <c r="E167" s="52">
        <v>0.93392548000000009</v>
      </c>
      <c r="F167" s="52">
        <f t="shared" si="62"/>
        <v>0.93392548000000009</v>
      </c>
      <c r="G167" s="52">
        <f t="shared" si="62"/>
        <v>0</v>
      </c>
      <c r="H167" s="52">
        <f t="shared" si="62"/>
        <v>0</v>
      </c>
      <c r="I167" s="52">
        <f t="shared" si="62"/>
        <v>0</v>
      </c>
      <c r="J167" s="52">
        <v>0.15042875999999999</v>
      </c>
      <c r="K167" s="52">
        <v>0.15042875999999999</v>
      </c>
      <c r="L167" s="52">
        <v>0</v>
      </c>
      <c r="M167" s="52">
        <v>0</v>
      </c>
      <c r="N167" s="52">
        <v>0</v>
      </c>
      <c r="O167" s="52">
        <v>0</v>
      </c>
      <c r="P167" s="52">
        <v>0</v>
      </c>
      <c r="Q167" s="52">
        <v>0</v>
      </c>
      <c r="R167" s="52">
        <v>0</v>
      </c>
      <c r="S167" s="52">
        <v>0</v>
      </c>
      <c r="T167" s="52">
        <v>0.78349672000000004</v>
      </c>
      <c r="U167" s="52">
        <f>T167</f>
        <v>0.78349672000000004</v>
      </c>
      <c r="V167" s="52">
        <v>0</v>
      </c>
      <c r="W167" s="52">
        <v>0</v>
      </c>
      <c r="X167" s="52">
        <v>0</v>
      </c>
      <c r="Y167" s="52">
        <v>0</v>
      </c>
      <c r="Z167" s="52">
        <v>0</v>
      </c>
      <c r="AA167" s="52">
        <v>0</v>
      </c>
      <c r="AB167" s="52">
        <v>0</v>
      </c>
      <c r="AC167" s="52">
        <v>0</v>
      </c>
      <c r="AD167" s="52">
        <v>3.5423239980998384</v>
      </c>
      <c r="AE167" s="52">
        <v>1.7782688899999999</v>
      </c>
      <c r="AF167" s="52">
        <f t="shared" si="63"/>
        <v>1.7782688899999999</v>
      </c>
      <c r="AG167" s="52">
        <f t="shared" si="63"/>
        <v>0</v>
      </c>
      <c r="AH167" s="52">
        <f t="shared" si="63"/>
        <v>0</v>
      </c>
      <c r="AI167" s="52">
        <f t="shared" si="63"/>
        <v>0</v>
      </c>
      <c r="AJ167" s="52">
        <v>0</v>
      </c>
      <c r="AK167" s="42">
        <v>0</v>
      </c>
      <c r="AL167" s="42">
        <v>0</v>
      </c>
      <c r="AM167" s="42">
        <v>0</v>
      </c>
      <c r="AN167" s="42">
        <v>0</v>
      </c>
      <c r="AO167" s="52">
        <v>0</v>
      </c>
      <c r="AP167" s="42">
        <v>0</v>
      </c>
      <c r="AQ167" s="42">
        <v>0</v>
      </c>
      <c r="AR167" s="42">
        <v>0</v>
      </c>
      <c r="AS167" s="42">
        <v>0</v>
      </c>
      <c r="AT167" s="52">
        <v>1.0407556899999999</v>
      </c>
      <c r="AU167" s="42">
        <f t="shared" si="64"/>
        <v>1.0407556899999999</v>
      </c>
      <c r="AV167" s="42">
        <v>0</v>
      </c>
      <c r="AW167" s="42">
        <v>0</v>
      </c>
      <c r="AX167" s="42">
        <v>0</v>
      </c>
      <c r="AY167" s="52">
        <v>0.73751319999999998</v>
      </c>
      <c r="AZ167" s="42">
        <f t="shared" si="60"/>
        <v>0.73751319999999998</v>
      </c>
      <c r="BA167" s="42">
        <v>0</v>
      </c>
      <c r="BB167" s="42">
        <v>0</v>
      </c>
      <c r="BC167" s="42">
        <v>0</v>
      </c>
      <c r="BD167" s="14"/>
      <c r="BT167" s="46"/>
    </row>
    <row r="168" spans="1:72" s="44" customFormat="1" ht="31.5" x14ac:dyDescent="0.3">
      <c r="A168" s="49" t="s">
        <v>280</v>
      </c>
      <c r="B168" s="50" t="s">
        <v>346</v>
      </c>
      <c r="C168" s="51" t="s">
        <v>347</v>
      </c>
      <c r="D168" s="52">
        <v>2.3292122741517058</v>
      </c>
      <c r="E168" s="52">
        <v>0.77810995000000005</v>
      </c>
      <c r="F168" s="52">
        <f t="shared" si="62"/>
        <v>0.77810995000000005</v>
      </c>
      <c r="G168" s="52">
        <f t="shared" si="62"/>
        <v>0</v>
      </c>
      <c r="H168" s="52">
        <f t="shared" si="62"/>
        <v>0</v>
      </c>
      <c r="I168" s="52">
        <f t="shared" si="62"/>
        <v>0</v>
      </c>
      <c r="J168" s="52">
        <v>9.0741939999999993E-2</v>
      </c>
      <c r="K168" s="52">
        <v>9.0741939999999993E-2</v>
      </c>
      <c r="L168" s="52">
        <v>0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2">
        <v>0</v>
      </c>
      <c r="T168" s="52">
        <v>0</v>
      </c>
      <c r="U168" s="52">
        <v>0</v>
      </c>
      <c r="V168" s="52">
        <v>0</v>
      </c>
      <c r="W168" s="52">
        <v>0</v>
      </c>
      <c r="X168" s="52">
        <v>0</v>
      </c>
      <c r="Y168" s="52">
        <v>0.68736801000000003</v>
      </c>
      <c r="Z168" s="52">
        <f>Y168</f>
        <v>0.68736801000000003</v>
      </c>
      <c r="AA168" s="52">
        <v>0</v>
      </c>
      <c r="AB168" s="52">
        <v>0</v>
      </c>
      <c r="AC168" s="52">
        <v>0</v>
      </c>
      <c r="AD168" s="52">
        <v>1.824674408459755</v>
      </c>
      <c r="AE168" s="52">
        <v>2.2784744799999999</v>
      </c>
      <c r="AF168" s="52">
        <f t="shared" si="63"/>
        <v>2.2784744799999999</v>
      </c>
      <c r="AG168" s="52">
        <f t="shared" si="63"/>
        <v>0</v>
      </c>
      <c r="AH168" s="52">
        <f t="shared" si="63"/>
        <v>0</v>
      </c>
      <c r="AI168" s="52">
        <f t="shared" si="63"/>
        <v>0</v>
      </c>
      <c r="AJ168" s="52">
        <v>0</v>
      </c>
      <c r="AK168" s="42">
        <v>0</v>
      </c>
      <c r="AL168" s="42">
        <v>0</v>
      </c>
      <c r="AM168" s="42">
        <v>0</v>
      </c>
      <c r="AN168" s="42">
        <v>0</v>
      </c>
      <c r="AO168" s="52">
        <v>0</v>
      </c>
      <c r="AP168" s="42">
        <v>0</v>
      </c>
      <c r="AQ168" s="42">
        <v>0</v>
      </c>
      <c r="AR168" s="42">
        <v>0</v>
      </c>
      <c r="AS168" s="42">
        <v>0</v>
      </c>
      <c r="AT168" s="52">
        <v>0.88124102999999998</v>
      </c>
      <c r="AU168" s="42">
        <f t="shared" si="64"/>
        <v>0.88124102999999998</v>
      </c>
      <c r="AV168" s="42">
        <v>0</v>
      </c>
      <c r="AW168" s="42">
        <v>0</v>
      </c>
      <c r="AX168" s="42">
        <v>0</v>
      </c>
      <c r="AY168" s="52">
        <v>1.3972334499999999</v>
      </c>
      <c r="AZ168" s="42">
        <f t="shared" si="60"/>
        <v>1.3972334499999999</v>
      </c>
      <c r="BA168" s="42">
        <v>0</v>
      </c>
      <c r="BB168" s="42">
        <v>0</v>
      </c>
      <c r="BC168" s="42">
        <v>0</v>
      </c>
      <c r="BD168" s="14"/>
      <c r="BT168" s="46"/>
    </row>
    <row r="169" spans="1:72" s="44" customFormat="1" ht="31.5" x14ac:dyDescent="0.3">
      <c r="A169" s="49" t="s">
        <v>280</v>
      </c>
      <c r="B169" s="50" t="s">
        <v>348</v>
      </c>
      <c r="C169" s="51" t="s">
        <v>349</v>
      </c>
      <c r="D169" s="52">
        <v>2.5398900772407353</v>
      </c>
      <c r="E169" s="52">
        <v>0.81063187999999997</v>
      </c>
      <c r="F169" s="52">
        <f t="shared" si="62"/>
        <v>0.81063187999999997</v>
      </c>
      <c r="G169" s="52">
        <f t="shared" si="62"/>
        <v>0</v>
      </c>
      <c r="H169" s="52">
        <f t="shared" si="62"/>
        <v>0</v>
      </c>
      <c r="I169" s="52">
        <f t="shared" si="62"/>
        <v>0</v>
      </c>
      <c r="J169" s="52">
        <v>8.9922719999999998E-2</v>
      </c>
      <c r="K169" s="52">
        <v>8.9922719999999998E-2</v>
      </c>
      <c r="L169" s="52">
        <v>0</v>
      </c>
      <c r="M169" s="52">
        <v>0</v>
      </c>
      <c r="N169" s="52">
        <v>0</v>
      </c>
      <c r="O169" s="52">
        <v>0</v>
      </c>
      <c r="P169" s="52">
        <v>0</v>
      </c>
      <c r="Q169" s="52">
        <v>0</v>
      </c>
      <c r="R169" s="52">
        <v>0</v>
      </c>
      <c r="S169" s="52">
        <v>0</v>
      </c>
      <c r="T169" s="52">
        <v>0.72070915999999996</v>
      </c>
      <c r="U169" s="52">
        <f>T169</f>
        <v>0.72070915999999996</v>
      </c>
      <c r="V169" s="52">
        <v>0</v>
      </c>
      <c r="W169" s="52">
        <v>0</v>
      </c>
      <c r="X169" s="52">
        <v>0</v>
      </c>
      <c r="Y169" s="52">
        <v>0</v>
      </c>
      <c r="Z169" s="52">
        <v>0</v>
      </c>
      <c r="AA169" s="52">
        <v>0</v>
      </c>
      <c r="AB169" s="52">
        <v>0</v>
      </c>
      <c r="AC169" s="52">
        <v>0</v>
      </c>
      <c r="AD169" s="52">
        <v>2.0012895243672797</v>
      </c>
      <c r="AE169" s="52">
        <v>1.09435138</v>
      </c>
      <c r="AF169" s="52">
        <f t="shared" si="63"/>
        <v>1.09435138</v>
      </c>
      <c r="AG169" s="52">
        <f t="shared" si="63"/>
        <v>0</v>
      </c>
      <c r="AH169" s="52">
        <f t="shared" si="63"/>
        <v>0</v>
      </c>
      <c r="AI169" s="52">
        <f t="shared" si="63"/>
        <v>0</v>
      </c>
      <c r="AJ169" s="52">
        <v>0</v>
      </c>
      <c r="AK169" s="42">
        <v>0</v>
      </c>
      <c r="AL169" s="42">
        <v>0</v>
      </c>
      <c r="AM169" s="42">
        <v>0</v>
      </c>
      <c r="AN169" s="42">
        <v>0</v>
      </c>
      <c r="AO169" s="52">
        <v>0</v>
      </c>
      <c r="AP169" s="42">
        <v>0</v>
      </c>
      <c r="AQ169" s="42">
        <v>0</v>
      </c>
      <c r="AR169" s="42">
        <v>0</v>
      </c>
      <c r="AS169" s="42">
        <v>0</v>
      </c>
      <c r="AT169" s="52">
        <v>0.92398609999999992</v>
      </c>
      <c r="AU169" s="42">
        <f t="shared" si="64"/>
        <v>0.92398609999999992</v>
      </c>
      <c r="AV169" s="42">
        <v>0</v>
      </c>
      <c r="AW169" s="42">
        <v>0</v>
      </c>
      <c r="AX169" s="42">
        <v>0</v>
      </c>
      <c r="AY169" s="52">
        <v>0.17036528000000001</v>
      </c>
      <c r="AZ169" s="42">
        <f t="shared" si="60"/>
        <v>0.17036528000000001</v>
      </c>
      <c r="BA169" s="42">
        <v>0</v>
      </c>
      <c r="BB169" s="42">
        <v>0</v>
      </c>
      <c r="BC169" s="42">
        <v>0</v>
      </c>
      <c r="BD169" s="14"/>
      <c r="BT169" s="46"/>
    </row>
    <row r="170" spans="1:72" s="44" customFormat="1" ht="31.5" x14ac:dyDescent="0.3">
      <c r="A170" s="49" t="s">
        <v>280</v>
      </c>
      <c r="B170" s="50" t="s">
        <v>350</v>
      </c>
      <c r="C170" s="51" t="s">
        <v>351</v>
      </c>
      <c r="D170" s="52">
        <v>1.8141245065993128</v>
      </c>
      <c r="E170" s="52">
        <v>0.56851317000000001</v>
      </c>
      <c r="F170" s="52">
        <f t="shared" si="62"/>
        <v>0.56851317000000001</v>
      </c>
      <c r="G170" s="52">
        <f t="shared" si="62"/>
        <v>0</v>
      </c>
      <c r="H170" s="52">
        <f t="shared" si="62"/>
        <v>0</v>
      </c>
      <c r="I170" s="52">
        <f t="shared" si="62"/>
        <v>0</v>
      </c>
      <c r="J170" s="52">
        <v>8.9717909999999998E-2</v>
      </c>
      <c r="K170" s="52">
        <v>8.9717909999999998E-2</v>
      </c>
      <c r="L170" s="52">
        <v>0</v>
      </c>
      <c r="M170" s="52">
        <v>0</v>
      </c>
      <c r="N170" s="52">
        <v>0</v>
      </c>
      <c r="O170" s="52">
        <v>0</v>
      </c>
      <c r="P170" s="52">
        <v>0</v>
      </c>
      <c r="Q170" s="52">
        <v>0</v>
      </c>
      <c r="R170" s="52">
        <v>0</v>
      </c>
      <c r="S170" s="52">
        <v>0</v>
      </c>
      <c r="T170" s="52">
        <v>0.47879526</v>
      </c>
      <c r="U170" s="52">
        <f>T170</f>
        <v>0.47879526</v>
      </c>
      <c r="V170" s="52">
        <v>0</v>
      </c>
      <c r="W170" s="52">
        <v>0</v>
      </c>
      <c r="X170" s="52">
        <v>0</v>
      </c>
      <c r="Y170" s="52">
        <v>0</v>
      </c>
      <c r="Z170" s="52">
        <v>0</v>
      </c>
      <c r="AA170" s="52">
        <v>0</v>
      </c>
      <c r="AB170" s="52">
        <v>0</v>
      </c>
      <c r="AC170" s="52">
        <v>0</v>
      </c>
      <c r="AD170" s="52">
        <v>1.3967474521660941</v>
      </c>
      <c r="AE170" s="52">
        <v>0.8193182</v>
      </c>
      <c r="AF170" s="52">
        <f t="shared" si="63"/>
        <v>0.8193182</v>
      </c>
      <c r="AG170" s="52">
        <f t="shared" si="63"/>
        <v>0</v>
      </c>
      <c r="AH170" s="52">
        <f t="shared" si="63"/>
        <v>0</v>
      </c>
      <c r="AI170" s="52">
        <f t="shared" si="63"/>
        <v>0</v>
      </c>
      <c r="AJ170" s="52">
        <v>0</v>
      </c>
      <c r="AK170" s="42">
        <v>0</v>
      </c>
      <c r="AL170" s="42">
        <v>0</v>
      </c>
      <c r="AM170" s="42">
        <v>0</v>
      </c>
      <c r="AN170" s="42">
        <v>0</v>
      </c>
      <c r="AO170" s="52">
        <v>0</v>
      </c>
      <c r="AP170" s="42">
        <v>0</v>
      </c>
      <c r="AQ170" s="42">
        <v>0</v>
      </c>
      <c r="AR170" s="42">
        <v>0</v>
      </c>
      <c r="AS170" s="42">
        <v>0</v>
      </c>
      <c r="AT170" s="52">
        <v>0.61384006999999996</v>
      </c>
      <c r="AU170" s="42">
        <f t="shared" si="64"/>
        <v>0.61384006999999996</v>
      </c>
      <c r="AV170" s="42">
        <v>0</v>
      </c>
      <c r="AW170" s="42">
        <v>0</v>
      </c>
      <c r="AX170" s="42">
        <v>0</v>
      </c>
      <c r="AY170" s="52">
        <v>0.20547813000000001</v>
      </c>
      <c r="AZ170" s="42">
        <f t="shared" si="60"/>
        <v>0.20547813000000001</v>
      </c>
      <c r="BA170" s="42">
        <v>0</v>
      </c>
      <c r="BB170" s="42">
        <v>0</v>
      </c>
      <c r="BC170" s="42">
        <v>0</v>
      </c>
      <c r="BD170" s="14"/>
      <c r="BT170" s="46"/>
    </row>
    <row r="171" spans="1:72" s="44" customFormat="1" ht="31.5" x14ac:dyDescent="0.3">
      <c r="A171" s="49" t="s">
        <v>280</v>
      </c>
      <c r="B171" s="50" t="s">
        <v>352</v>
      </c>
      <c r="C171" s="51" t="s">
        <v>353</v>
      </c>
      <c r="D171" s="52">
        <v>1.5076187421052207</v>
      </c>
      <c r="E171" s="52">
        <v>0.77925230000000001</v>
      </c>
      <c r="F171" s="52">
        <f t="shared" si="62"/>
        <v>0.77925230000000001</v>
      </c>
      <c r="G171" s="52">
        <f t="shared" si="62"/>
        <v>0</v>
      </c>
      <c r="H171" s="52">
        <f t="shared" si="62"/>
        <v>0</v>
      </c>
      <c r="I171" s="52">
        <f t="shared" si="62"/>
        <v>0</v>
      </c>
      <c r="J171" s="52">
        <v>0.68650153999999997</v>
      </c>
      <c r="K171" s="52">
        <v>0.68650153999999997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2">
        <v>0</v>
      </c>
      <c r="T171" s="52">
        <v>9.2750760000000002E-2</v>
      </c>
      <c r="U171" s="52">
        <f>T171</f>
        <v>9.2750760000000002E-2</v>
      </c>
      <c r="V171" s="52">
        <v>0</v>
      </c>
      <c r="W171" s="52">
        <v>0</v>
      </c>
      <c r="X171" s="52">
        <v>0</v>
      </c>
      <c r="Y171" s="52">
        <v>0</v>
      </c>
      <c r="Z171" s="52">
        <v>0</v>
      </c>
      <c r="AA171" s="52">
        <v>0</v>
      </c>
      <c r="AB171" s="52">
        <v>0</v>
      </c>
      <c r="AC171" s="52">
        <v>0</v>
      </c>
      <c r="AD171" s="52">
        <v>0.37621878175435064</v>
      </c>
      <c r="AE171" s="52">
        <v>0.16951116999999999</v>
      </c>
      <c r="AF171" s="52">
        <f t="shared" si="63"/>
        <v>0.16951116999999999</v>
      </c>
      <c r="AG171" s="52">
        <f t="shared" si="63"/>
        <v>0</v>
      </c>
      <c r="AH171" s="52">
        <f t="shared" si="63"/>
        <v>0</v>
      </c>
      <c r="AI171" s="52">
        <f t="shared" si="63"/>
        <v>0</v>
      </c>
      <c r="AJ171" s="52">
        <v>0</v>
      </c>
      <c r="AK171" s="42">
        <v>0</v>
      </c>
      <c r="AL171" s="42">
        <v>0</v>
      </c>
      <c r="AM171" s="42">
        <v>0</v>
      </c>
      <c r="AN171" s="42">
        <v>0</v>
      </c>
      <c r="AO171" s="52">
        <v>0</v>
      </c>
      <c r="AP171" s="42">
        <v>0</v>
      </c>
      <c r="AQ171" s="42">
        <v>0</v>
      </c>
      <c r="AR171" s="42">
        <v>0</v>
      </c>
      <c r="AS171" s="42">
        <v>0</v>
      </c>
      <c r="AT171" s="52">
        <v>0.11891122</v>
      </c>
      <c r="AU171" s="42">
        <f t="shared" si="64"/>
        <v>0.11891122</v>
      </c>
      <c r="AV171" s="42">
        <v>0</v>
      </c>
      <c r="AW171" s="42">
        <v>0</v>
      </c>
      <c r="AX171" s="42">
        <v>0</v>
      </c>
      <c r="AY171" s="52">
        <v>5.0599949999999998E-2</v>
      </c>
      <c r="AZ171" s="42">
        <f t="shared" si="60"/>
        <v>5.0599949999999998E-2</v>
      </c>
      <c r="BA171" s="42">
        <v>0</v>
      </c>
      <c r="BB171" s="42">
        <v>0</v>
      </c>
      <c r="BC171" s="42">
        <v>0</v>
      </c>
      <c r="BD171" s="14"/>
      <c r="BT171" s="46"/>
    </row>
    <row r="172" spans="1:72" s="44" customFormat="1" ht="31.5" x14ac:dyDescent="0.3">
      <c r="A172" s="49" t="s">
        <v>280</v>
      </c>
      <c r="B172" s="50" t="s">
        <v>354</v>
      </c>
      <c r="C172" s="51" t="s">
        <v>355</v>
      </c>
      <c r="D172" s="52">
        <v>1.2211029179042283</v>
      </c>
      <c r="E172" s="52">
        <v>0.41011397999999999</v>
      </c>
      <c r="F172" s="52">
        <f t="shared" si="62"/>
        <v>0.41011397999999999</v>
      </c>
      <c r="G172" s="52">
        <f t="shared" si="62"/>
        <v>0</v>
      </c>
      <c r="H172" s="52">
        <f t="shared" si="62"/>
        <v>0</v>
      </c>
      <c r="I172" s="52">
        <f t="shared" si="62"/>
        <v>0</v>
      </c>
      <c r="J172" s="52">
        <v>0.15042875999999999</v>
      </c>
      <c r="K172" s="52">
        <v>0.15042875999999999</v>
      </c>
      <c r="L172" s="52">
        <v>0</v>
      </c>
      <c r="M172" s="52">
        <v>0</v>
      </c>
      <c r="N172" s="52">
        <v>0</v>
      </c>
      <c r="O172" s="52">
        <v>0</v>
      </c>
      <c r="P172" s="52">
        <v>0</v>
      </c>
      <c r="Q172" s="52">
        <v>0</v>
      </c>
      <c r="R172" s="52">
        <v>0</v>
      </c>
      <c r="S172" s="52">
        <v>0</v>
      </c>
      <c r="T172" s="52">
        <v>0.25968521999999999</v>
      </c>
      <c r="U172" s="52">
        <f>T172</f>
        <v>0.25968521999999999</v>
      </c>
      <c r="V172" s="52">
        <v>0</v>
      </c>
      <c r="W172" s="52">
        <v>0</v>
      </c>
      <c r="X172" s="52">
        <v>0</v>
      </c>
      <c r="Y172" s="52">
        <v>0</v>
      </c>
      <c r="Z172" s="52">
        <v>0</v>
      </c>
      <c r="AA172" s="52">
        <v>0</v>
      </c>
      <c r="AB172" s="52">
        <v>0</v>
      </c>
      <c r="AC172" s="52">
        <v>0</v>
      </c>
      <c r="AD172" s="52">
        <v>0.82472837492019002</v>
      </c>
      <c r="AE172" s="52">
        <v>0.47071925999999997</v>
      </c>
      <c r="AF172" s="52">
        <f t="shared" si="63"/>
        <v>0.47071925999999997</v>
      </c>
      <c r="AG172" s="52">
        <f t="shared" si="63"/>
        <v>0</v>
      </c>
      <c r="AH172" s="52">
        <f t="shared" si="63"/>
        <v>0</v>
      </c>
      <c r="AI172" s="52">
        <f t="shared" si="63"/>
        <v>0</v>
      </c>
      <c r="AJ172" s="52">
        <v>0</v>
      </c>
      <c r="AK172" s="42">
        <v>0</v>
      </c>
      <c r="AL172" s="42">
        <v>0</v>
      </c>
      <c r="AM172" s="42">
        <v>0</v>
      </c>
      <c r="AN172" s="42">
        <v>0</v>
      </c>
      <c r="AO172" s="52">
        <v>0</v>
      </c>
      <c r="AP172" s="42">
        <v>0</v>
      </c>
      <c r="AQ172" s="42">
        <v>0</v>
      </c>
      <c r="AR172" s="42">
        <v>0</v>
      </c>
      <c r="AS172" s="42">
        <v>0</v>
      </c>
      <c r="AT172" s="52">
        <v>0.33292977000000001</v>
      </c>
      <c r="AU172" s="42">
        <f t="shared" si="64"/>
        <v>0.33292977000000001</v>
      </c>
      <c r="AV172" s="42">
        <v>0</v>
      </c>
      <c r="AW172" s="42">
        <v>0</v>
      </c>
      <c r="AX172" s="42">
        <v>0</v>
      </c>
      <c r="AY172" s="52">
        <v>0.13778948999999999</v>
      </c>
      <c r="AZ172" s="42">
        <f t="shared" si="60"/>
        <v>0.13778948999999999</v>
      </c>
      <c r="BA172" s="42">
        <v>0</v>
      </c>
      <c r="BB172" s="42">
        <v>0</v>
      </c>
      <c r="BC172" s="42">
        <v>0</v>
      </c>
      <c r="BD172" s="14"/>
      <c r="BT172" s="46"/>
    </row>
    <row r="173" spans="1:72" s="44" customFormat="1" ht="31.5" x14ac:dyDescent="0.3">
      <c r="A173" s="49" t="s">
        <v>280</v>
      </c>
      <c r="B173" s="50" t="s">
        <v>356</v>
      </c>
      <c r="C173" s="51" t="s">
        <v>357</v>
      </c>
      <c r="D173" s="52">
        <v>3.6478572983261293</v>
      </c>
      <c r="E173" s="52">
        <v>0.99358816999999999</v>
      </c>
      <c r="F173" s="52">
        <f t="shared" si="62"/>
        <v>0.99358816999999999</v>
      </c>
      <c r="G173" s="52">
        <f t="shared" si="62"/>
        <v>0</v>
      </c>
      <c r="H173" s="52">
        <f t="shared" si="62"/>
        <v>0</v>
      </c>
      <c r="I173" s="52">
        <f t="shared" si="62"/>
        <v>0</v>
      </c>
      <c r="J173" s="52">
        <v>9.1868350000000001E-2</v>
      </c>
      <c r="K173" s="52">
        <v>9.1868350000000001E-2</v>
      </c>
      <c r="L173" s="52">
        <v>0</v>
      </c>
      <c r="M173" s="52">
        <v>0</v>
      </c>
      <c r="N173" s="52">
        <v>0</v>
      </c>
      <c r="O173" s="52">
        <v>0</v>
      </c>
      <c r="P173" s="52">
        <v>0</v>
      </c>
      <c r="Q173" s="52">
        <v>0</v>
      </c>
      <c r="R173" s="52">
        <v>0</v>
      </c>
      <c r="S173" s="52">
        <v>0</v>
      </c>
      <c r="T173" s="52">
        <v>0</v>
      </c>
      <c r="U173" s="52">
        <v>0</v>
      </c>
      <c r="V173" s="52">
        <v>0</v>
      </c>
      <c r="W173" s="52">
        <v>0</v>
      </c>
      <c r="X173" s="52">
        <v>0</v>
      </c>
      <c r="Y173" s="52">
        <v>0.90171981999999995</v>
      </c>
      <c r="Z173" s="52">
        <f t="shared" ref="Z173:Z174" si="66">Y173</f>
        <v>0.90171981999999995</v>
      </c>
      <c r="AA173" s="52">
        <v>0</v>
      </c>
      <c r="AB173" s="52">
        <v>0</v>
      </c>
      <c r="AC173" s="52">
        <v>0</v>
      </c>
      <c r="AD173" s="52">
        <v>2.9221011419384411</v>
      </c>
      <c r="AE173" s="52">
        <v>4.5597002099999999</v>
      </c>
      <c r="AF173" s="52">
        <f t="shared" si="63"/>
        <v>4.5597002099999999</v>
      </c>
      <c r="AG173" s="52">
        <f t="shared" si="63"/>
        <v>0</v>
      </c>
      <c r="AH173" s="52">
        <f t="shared" si="63"/>
        <v>0</v>
      </c>
      <c r="AI173" s="52">
        <f t="shared" si="63"/>
        <v>0</v>
      </c>
      <c r="AJ173" s="52">
        <v>0</v>
      </c>
      <c r="AK173" s="42">
        <v>0</v>
      </c>
      <c r="AL173" s="42">
        <v>0</v>
      </c>
      <c r="AM173" s="42">
        <v>0</v>
      </c>
      <c r="AN173" s="42">
        <v>0</v>
      </c>
      <c r="AO173" s="52">
        <v>0</v>
      </c>
      <c r="AP173" s="42">
        <v>0</v>
      </c>
      <c r="AQ173" s="42">
        <v>0</v>
      </c>
      <c r="AR173" s="42">
        <v>0</v>
      </c>
      <c r="AS173" s="42">
        <v>0</v>
      </c>
      <c r="AT173" s="52">
        <v>1.1560510500000001</v>
      </c>
      <c r="AU173" s="42">
        <f t="shared" si="64"/>
        <v>1.1560510500000001</v>
      </c>
      <c r="AV173" s="42">
        <v>0</v>
      </c>
      <c r="AW173" s="42">
        <v>0</v>
      </c>
      <c r="AX173" s="42">
        <v>0</v>
      </c>
      <c r="AY173" s="52">
        <v>3.4036491600000001</v>
      </c>
      <c r="AZ173" s="42">
        <f t="shared" si="60"/>
        <v>3.4036491600000001</v>
      </c>
      <c r="BA173" s="42">
        <v>0</v>
      </c>
      <c r="BB173" s="42">
        <v>0</v>
      </c>
      <c r="BC173" s="42">
        <v>0</v>
      </c>
      <c r="BD173" s="14"/>
      <c r="BT173" s="46"/>
    </row>
    <row r="174" spans="1:72" s="44" customFormat="1" ht="47.25" x14ac:dyDescent="0.3">
      <c r="A174" s="49" t="s">
        <v>280</v>
      </c>
      <c r="B174" s="50" t="s">
        <v>358</v>
      </c>
      <c r="C174" s="51" t="s">
        <v>359</v>
      </c>
      <c r="D174" s="52">
        <v>9.4516788985837454</v>
      </c>
      <c r="E174" s="52">
        <v>6.7073640000000004E-2</v>
      </c>
      <c r="F174" s="52">
        <f t="shared" si="62"/>
        <v>6.7073640000000004E-2</v>
      </c>
      <c r="G174" s="52">
        <f t="shared" si="62"/>
        <v>0</v>
      </c>
      <c r="H174" s="52">
        <f t="shared" si="62"/>
        <v>0</v>
      </c>
      <c r="I174" s="52">
        <f t="shared" si="62"/>
        <v>0</v>
      </c>
      <c r="J174" s="52">
        <v>0</v>
      </c>
      <c r="K174" s="52">
        <v>0</v>
      </c>
      <c r="L174" s="52">
        <v>0</v>
      </c>
      <c r="M174" s="52">
        <v>0</v>
      </c>
      <c r="N174" s="52">
        <v>0</v>
      </c>
      <c r="O174" s="52">
        <v>0</v>
      </c>
      <c r="P174" s="52">
        <v>0</v>
      </c>
      <c r="Q174" s="52">
        <v>0</v>
      </c>
      <c r="R174" s="52">
        <v>0</v>
      </c>
      <c r="S174" s="52">
        <v>0</v>
      </c>
      <c r="T174" s="52">
        <v>0</v>
      </c>
      <c r="U174" s="52">
        <v>0</v>
      </c>
      <c r="V174" s="52">
        <v>0</v>
      </c>
      <c r="W174" s="52">
        <v>0</v>
      </c>
      <c r="X174" s="52">
        <v>0</v>
      </c>
      <c r="Y174" s="52">
        <v>6.7073640000000004E-2</v>
      </c>
      <c r="Z174" s="52">
        <f t="shared" si="66"/>
        <v>6.7073640000000004E-2</v>
      </c>
      <c r="AA174" s="52">
        <v>0</v>
      </c>
      <c r="AB174" s="52">
        <v>0</v>
      </c>
      <c r="AC174" s="52">
        <v>0</v>
      </c>
      <c r="AD174" s="52">
        <v>7.8763990821531209</v>
      </c>
      <c r="AE174" s="52">
        <v>6.3954114400000002</v>
      </c>
      <c r="AF174" s="52">
        <f t="shared" si="63"/>
        <v>6.3954114400000002</v>
      </c>
      <c r="AG174" s="52">
        <f t="shared" si="63"/>
        <v>0</v>
      </c>
      <c r="AH174" s="52">
        <f t="shared" si="63"/>
        <v>0</v>
      </c>
      <c r="AI174" s="52">
        <f t="shared" si="63"/>
        <v>0</v>
      </c>
      <c r="AJ174" s="52">
        <v>0</v>
      </c>
      <c r="AK174" s="42">
        <v>0</v>
      </c>
      <c r="AL174" s="42">
        <v>0</v>
      </c>
      <c r="AM174" s="42">
        <v>0</v>
      </c>
      <c r="AN174" s="42">
        <v>0</v>
      </c>
      <c r="AO174" s="52">
        <v>0</v>
      </c>
      <c r="AP174" s="42">
        <v>0</v>
      </c>
      <c r="AQ174" s="42">
        <v>0</v>
      </c>
      <c r="AR174" s="42">
        <v>0</v>
      </c>
      <c r="AS174" s="42">
        <v>0</v>
      </c>
      <c r="AT174" s="52">
        <v>8.5991850000000009E-2</v>
      </c>
      <c r="AU174" s="42">
        <f t="shared" si="64"/>
        <v>8.5991850000000009E-2</v>
      </c>
      <c r="AV174" s="42">
        <v>0</v>
      </c>
      <c r="AW174" s="42">
        <v>0</v>
      </c>
      <c r="AX174" s="42">
        <v>0</v>
      </c>
      <c r="AY174" s="52">
        <v>6.3094195900000001</v>
      </c>
      <c r="AZ174" s="42">
        <f t="shared" si="60"/>
        <v>6.3094195900000001</v>
      </c>
      <c r="BA174" s="42">
        <v>0</v>
      </c>
      <c r="BB174" s="42">
        <v>0</v>
      </c>
      <c r="BC174" s="42">
        <v>0</v>
      </c>
      <c r="BD174" s="14"/>
      <c r="BT174" s="46"/>
    </row>
    <row r="175" spans="1:72" s="44" customFormat="1" ht="47.25" x14ac:dyDescent="0.3">
      <c r="A175" s="49" t="s">
        <v>280</v>
      </c>
      <c r="B175" s="50" t="s">
        <v>360</v>
      </c>
      <c r="C175" s="51" t="s">
        <v>361</v>
      </c>
      <c r="D175" s="52">
        <v>4.2962204029926498</v>
      </c>
      <c r="E175" s="52">
        <v>0</v>
      </c>
      <c r="F175" s="52">
        <f t="shared" si="62"/>
        <v>0</v>
      </c>
      <c r="G175" s="52">
        <f t="shared" si="62"/>
        <v>0</v>
      </c>
      <c r="H175" s="52">
        <f t="shared" si="62"/>
        <v>0</v>
      </c>
      <c r="I175" s="52">
        <f t="shared" si="62"/>
        <v>0</v>
      </c>
      <c r="J175" s="52">
        <v>0</v>
      </c>
      <c r="K175" s="52">
        <v>0</v>
      </c>
      <c r="L175" s="52">
        <v>0</v>
      </c>
      <c r="M175" s="52">
        <v>0</v>
      </c>
      <c r="N175" s="52">
        <v>0</v>
      </c>
      <c r="O175" s="52">
        <v>0</v>
      </c>
      <c r="P175" s="52">
        <v>0</v>
      </c>
      <c r="Q175" s="52">
        <v>0</v>
      </c>
      <c r="R175" s="52">
        <v>0</v>
      </c>
      <c r="S175" s="52">
        <v>0</v>
      </c>
      <c r="T175" s="52">
        <v>0</v>
      </c>
      <c r="U175" s="52">
        <v>0</v>
      </c>
      <c r="V175" s="52">
        <v>0</v>
      </c>
      <c r="W175" s="52">
        <v>0</v>
      </c>
      <c r="X175" s="52">
        <v>0</v>
      </c>
      <c r="Y175" s="52">
        <v>0</v>
      </c>
      <c r="Z175" s="52">
        <v>0</v>
      </c>
      <c r="AA175" s="52">
        <v>0</v>
      </c>
      <c r="AB175" s="52">
        <v>0</v>
      </c>
      <c r="AC175" s="52">
        <v>0</v>
      </c>
      <c r="AD175" s="52">
        <v>3.580183669160542</v>
      </c>
      <c r="AE175" s="52">
        <v>2.2888246699999999</v>
      </c>
      <c r="AF175" s="52">
        <f t="shared" si="63"/>
        <v>2.2888246699999999</v>
      </c>
      <c r="AG175" s="52">
        <f t="shared" si="63"/>
        <v>0</v>
      </c>
      <c r="AH175" s="52">
        <f t="shared" si="63"/>
        <v>0</v>
      </c>
      <c r="AI175" s="52">
        <f t="shared" si="63"/>
        <v>0</v>
      </c>
      <c r="AJ175" s="52">
        <v>0</v>
      </c>
      <c r="AK175" s="42">
        <v>0</v>
      </c>
      <c r="AL175" s="42">
        <v>0</v>
      </c>
      <c r="AM175" s="42">
        <v>0</v>
      </c>
      <c r="AN175" s="42">
        <v>0</v>
      </c>
      <c r="AO175" s="52">
        <v>0</v>
      </c>
      <c r="AP175" s="42">
        <v>0</v>
      </c>
      <c r="AQ175" s="42">
        <v>0</v>
      </c>
      <c r="AR175" s="42">
        <v>0</v>
      </c>
      <c r="AS175" s="42">
        <v>0</v>
      </c>
      <c r="AT175" s="52">
        <v>5.3080240000000001E-2</v>
      </c>
      <c r="AU175" s="42">
        <f t="shared" si="64"/>
        <v>5.3080240000000001E-2</v>
      </c>
      <c r="AV175" s="42">
        <v>0</v>
      </c>
      <c r="AW175" s="42">
        <v>0</v>
      </c>
      <c r="AX175" s="42">
        <v>0</v>
      </c>
      <c r="AY175" s="52">
        <v>2.23574443</v>
      </c>
      <c r="AZ175" s="42">
        <f t="shared" si="60"/>
        <v>2.23574443</v>
      </c>
      <c r="BA175" s="42">
        <v>0</v>
      </c>
      <c r="BB175" s="42">
        <v>0</v>
      </c>
      <c r="BC175" s="42">
        <v>0</v>
      </c>
      <c r="BD175" s="14"/>
      <c r="BT175" s="46"/>
    </row>
    <row r="176" spans="1:72" s="44" customFormat="1" ht="31.5" x14ac:dyDescent="0.3">
      <c r="A176" s="49" t="s">
        <v>280</v>
      </c>
      <c r="B176" s="50" t="s">
        <v>362</v>
      </c>
      <c r="C176" s="51" t="s">
        <v>363</v>
      </c>
      <c r="D176" s="52">
        <v>6.9557806619880322</v>
      </c>
      <c r="E176" s="52">
        <v>1.12358308</v>
      </c>
      <c r="F176" s="52">
        <f t="shared" si="62"/>
        <v>1.12358308</v>
      </c>
      <c r="G176" s="52">
        <f t="shared" si="62"/>
        <v>0</v>
      </c>
      <c r="H176" s="52">
        <f t="shared" si="62"/>
        <v>0</v>
      </c>
      <c r="I176" s="52">
        <f t="shared" si="62"/>
        <v>0</v>
      </c>
      <c r="J176" s="52">
        <v>1.08619296</v>
      </c>
      <c r="K176" s="52">
        <v>1.08619296</v>
      </c>
      <c r="L176" s="52">
        <v>0</v>
      </c>
      <c r="M176" s="52">
        <v>0</v>
      </c>
      <c r="N176" s="52">
        <v>0</v>
      </c>
      <c r="O176" s="52">
        <v>0</v>
      </c>
      <c r="P176" s="52">
        <v>0</v>
      </c>
      <c r="Q176" s="52">
        <v>0</v>
      </c>
      <c r="R176" s="52">
        <v>0</v>
      </c>
      <c r="S176" s="52">
        <v>0</v>
      </c>
      <c r="T176" s="52">
        <v>0</v>
      </c>
      <c r="U176" s="52">
        <v>0</v>
      </c>
      <c r="V176" s="52">
        <v>0</v>
      </c>
      <c r="W176" s="52">
        <v>0</v>
      </c>
      <c r="X176" s="52">
        <v>0</v>
      </c>
      <c r="Y176" s="52">
        <v>3.7390120000000006E-2</v>
      </c>
      <c r="Z176" s="52">
        <f t="shared" ref="Z176:Z206" si="67">Y176</f>
        <v>3.7390120000000006E-2</v>
      </c>
      <c r="AA176" s="52">
        <v>0</v>
      </c>
      <c r="AB176" s="52">
        <v>0</v>
      </c>
      <c r="AC176" s="52">
        <v>0</v>
      </c>
      <c r="AD176" s="52">
        <v>4.4039288149900271</v>
      </c>
      <c r="AE176" s="52">
        <v>0.51272207999999997</v>
      </c>
      <c r="AF176" s="52">
        <f t="shared" si="63"/>
        <v>0.51272207999999997</v>
      </c>
      <c r="AG176" s="52">
        <f t="shared" si="63"/>
        <v>0</v>
      </c>
      <c r="AH176" s="52">
        <f t="shared" si="63"/>
        <v>0</v>
      </c>
      <c r="AI176" s="52">
        <f t="shared" si="63"/>
        <v>0</v>
      </c>
      <c r="AJ176" s="52">
        <v>0</v>
      </c>
      <c r="AK176" s="42">
        <v>0</v>
      </c>
      <c r="AL176" s="42">
        <v>0</v>
      </c>
      <c r="AM176" s="42">
        <v>0</v>
      </c>
      <c r="AN176" s="42">
        <v>0</v>
      </c>
      <c r="AO176" s="52">
        <v>0</v>
      </c>
      <c r="AP176" s="42">
        <v>0</v>
      </c>
      <c r="AQ176" s="42">
        <v>0</v>
      </c>
      <c r="AR176" s="42">
        <v>0</v>
      </c>
      <c r="AS176" s="42">
        <v>0</v>
      </c>
      <c r="AT176" s="52">
        <v>4.7936059999999996E-2</v>
      </c>
      <c r="AU176" s="42">
        <f t="shared" si="64"/>
        <v>4.7936059999999996E-2</v>
      </c>
      <c r="AV176" s="42">
        <v>0</v>
      </c>
      <c r="AW176" s="42">
        <v>0</v>
      </c>
      <c r="AX176" s="42">
        <v>0</v>
      </c>
      <c r="AY176" s="52">
        <v>0.46478602000000002</v>
      </c>
      <c r="AZ176" s="42">
        <f t="shared" si="60"/>
        <v>0.46478602000000002</v>
      </c>
      <c r="BA176" s="42">
        <v>0</v>
      </c>
      <c r="BB176" s="42">
        <v>0</v>
      </c>
      <c r="BC176" s="42">
        <v>0</v>
      </c>
      <c r="BD176" s="14"/>
      <c r="BT176" s="46"/>
    </row>
    <row r="177" spans="1:72" s="44" customFormat="1" ht="31.5" x14ac:dyDescent="0.3">
      <c r="A177" s="49" t="s">
        <v>280</v>
      </c>
      <c r="B177" s="50" t="s">
        <v>364</v>
      </c>
      <c r="C177" s="51" t="s">
        <v>365</v>
      </c>
      <c r="D177" s="52">
        <v>12.278833300036448</v>
      </c>
      <c r="E177" s="52">
        <v>2.1336066200000001</v>
      </c>
      <c r="F177" s="52">
        <f t="shared" si="62"/>
        <v>2.1336066200000001</v>
      </c>
      <c r="G177" s="52">
        <f t="shared" si="62"/>
        <v>0</v>
      </c>
      <c r="H177" s="52">
        <f t="shared" si="62"/>
        <v>0</v>
      </c>
      <c r="I177" s="52">
        <f t="shared" si="62"/>
        <v>0</v>
      </c>
      <c r="J177" s="52">
        <v>2.0453146000000002</v>
      </c>
      <c r="K177" s="52">
        <v>2.0453146000000002</v>
      </c>
      <c r="L177" s="52">
        <v>0</v>
      </c>
      <c r="M177" s="52">
        <v>0</v>
      </c>
      <c r="N177" s="52">
        <v>0</v>
      </c>
      <c r="O177" s="52">
        <v>0</v>
      </c>
      <c r="P177" s="52">
        <v>0</v>
      </c>
      <c r="Q177" s="52">
        <v>0</v>
      </c>
      <c r="R177" s="52">
        <v>0</v>
      </c>
      <c r="S177" s="52">
        <v>0</v>
      </c>
      <c r="T177" s="52">
        <v>0</v>
      </c>
      <c r="U177" s="52">
        <v>0</v>
      </c>
      <c r="V177" s="52">
        <v>0</v>
      </c>
      <c r="W177" s="52">
        <v>0</v>
      </c>
      <c r="X177" s="52">
        <v>0</v>
      </c>
      <c r="Y177" s="52">
        <v>8.8292019999999999E-2</v>
      </c>
      <c r="Z177" s="52">
        <f t="shared" si="67"/>
        <v>8.8292019999999999E-2</v>
      </c>
      <c r="AA177" s="52">
        <v>0</v>
      </c>
      <c r="AB177" s="52">
        <v>0</v>
      </c>
      <c r="AC177" s="52">
        <v>0</v>
      </c>
      <c r="AD177" s="52">
        <v>7.6101628833637065</v>
      </c>
      <c r="AE177" s="52">
        <v>3.0867980699999999</v>
      </c>
      <c r="AF177" s="52">
        <f t="shared" si="63"/>
        <v>3.0867980699999999</v>
      </c>
      <c r="AG177" s="52">
        <f t="shared" si="63"/>
        <v>0</v>
      </c>
      <c r="AH177" s="52">
        <f t="shared" si="63"/>
        <v>0</v>
      </c>
      <c r="AI177" s="52">
        <f t="shared" si="63"/>
        <v>0</v>
      </c>
      <c r="AJ177" s="52">
        <v>0</v>
      </c>
      <c r="AK177" s="42">
        <v>0</v>
      </c>
      <c r="AL177" s="42">
        <v>0</v>
      </c>
      <c r="AM177" s="42">
        <v>0</v>
      </c>
      <c r="AN177" s="42">
        <v>0</v>
      </c>
      <c r="AO177" s="52">
        <v>0</v>
      </c>
      <c r="AP177" s="42">
        <v>0</v>
      </c>
      <c r="AQ177" s="42">
        <v>0</v>
      </c>
      <c r="AR177" s="42">
        <v>0</v>
      </c>
      <c r="AS177" s="42">
        <v>0</v>
      </c>
      <c r="AT177" s="52">
        <v>0.1131949</v>
      </c>
      <c r="AU177" s="42">
        <f t="shared" si="64"/>
        <v>0.1131949</v>
      </c>
      <c r="AV177" s="42">
        <v>0</v>
      </c>
      <c r="AW177" s="42">
        <v>0</v>
      </c>
      <c r="AX177" s="42">
        <v>0</v>
      </c>
      <c r="AY177" s="52">
        <v>2.9736031700000001</v>
      </c>
      <c r="AZ177" s="42">
        <f t="shared" si="60"/>
        <v>2.9736031700000001</v>
      </c>
      <c r="BA177" s="42">
        <v>0</v>
      </c>
      <c r="BB177" s="42">
        <v>0</v>
      </c>
      <c r="BC177" s="42">
        <v>0</v>
      </c>
      <c r="BD177" s="14"/>
      <c r="BT177" s="46"/>
    </row>
    <row r="178" spans="1:72" s="44" customFormat="1" ht="47.25" x14ac:dyDescent="0.3">
      <c r="A178" s="49" t="s">
        <v>280</v>
      </c>
      <c r="B178" s="50" t="s">
        <v>366</v>
      </c>
      <c r="C178" s="51" t="s">
        <v>367</v>
      </c>
      <c r="D178" s="52">
        <v>13.649895700139428</v>
      </c>
      <c r="E178" s="52">
        <v>1.2312428600000001</v>
      </c>
      <c r="F178" s="52">
        <f t="shared" si="62"/>
        <v>1.2312428600000001</v>
      </c>
      <c r="G178" s="52">
        <f t="shared" si="62"/>
        <v>0</v>
      </c>
      <c r="H178" s="52">
        <f t="shared" si="62"/>
        <v>0</v>
      </c>
      <c r="I178" s="52">
        <f t="shared" si="62"/>
        <v>0</v>
      </c>
      <c r="J178" s="52">
        <v>1.15785479</v>
      </c>
      <c r="K178" s="52">
        <v>1.15785479</v>
      </c>
      <c r="L178" s="52">
        <v>0</v>
      </c>
      <c r="M178" s="52">
        <v>0</v>
      </c>
      <c r="N178" s="52">
        <v>0</v>
      </c>
      <c r="O178" s="52">
        <v>0</v>
      </c>
      <c r="P178" s="52">
        <v>0</v>
      </c>
      <c r="Q178" s="52">
        <v>0</v>
      </c>
      <c r="R178" s="52">
        <v>0</v>
      </c>
      <c r="S178" s="52">
        <v>0</v>
      </c>
      <c r="T178" s="52">
        <v>0</v>
      </c>
      <c r="U178" s="52">
        <v>0</v>
      </c>
      <c r="V178" s="52">
        <v>0</v>
      </c>
      <c r="W178" s="52">
        <v>0</v>
      </c>
      <c r="X178" s="52">
        <v>0</v>
      </c>
      <c r="Y178" s="52">
        <v>7.3388070000000014E-2</v>
      </c>
      <c r="Z178" s="52">
        <f t="shared" si="67"/>
        <v>7.3388070000000014E-2</v>
      </c>
      <c r="AA178" s="52">
        <v>0</v>
      </c>
      <c r="AB178" s="52">
        <v>0</v>
      </c>
      <c r="AC178" s="52">
        <v>0</v>
      </c>
      <c r="AD178" s="52">
        <v>9.8904838634495249</v>
      </c>
      <c r="AE178" s="52">
        <v>5.3156311800000005</v>
      </c>
      <c r="AF178" s="52">
        <f t="shared" si="63"/>
        <v>5.3156311800000005</v>
      </c>
      <c r="AG178" s="52">
        <f t="shared" si="63"/>
        <v>0</v>
      </c>
      <c r="AH178" s="52">
        <f t="shared" si="63"/>
        <v>0</v>
      </c>
      <c r="AI178" s="52">
        <f t="shared" si="63"/>
        <v>0</v>
      </c>
      <c r="AJ178" s="52">
        <v>0</v>
      </c>
      <c r="AK178" s="42">
        <v>0</v>
      </c>
      <c r="AL178" s="42">
        <v>0</v>
      </c>
      <c r="AM178" s="42">
        <v>0</v>
      </c>
      <c r="AN178" s="42">
        <v>0</v>
      </c>
      <c r="AO178" s="52">
        <v>0</v>
      </c>
      <c r="AP178" s="42">
        <v>0</v>
      </c>
      <c r="AQ178" s="42">
        <v>0</v>
      </c>
      <c r="AR178" s="42">
        <v>0</v>
      </c>
      <c r="AS178" s="42">
        <v>0</v>
      </c>
      <c r="AT178" s="52">
        <v>9.4087270000000001E-2</v>
      </c>
      <c r="AU178" s="42">
        <f t="shared" si="64"/>
        <v>9.4087270000000001E-2</v>
      </c>
      <c r="AV178" s="42">
        <v>0</v>
      </c>
      <c r="AW178" s="42">
        <v>0</v>
      </c>
      <c r="AX178" s="42">
        <v>0</v>
      </c>
      <c r="AY178" s="52">
        <v>5.2215439100000003</v>
      </c>
      <c r="AZ178" s="42">
        <f t="shared" si="60"/>
        <v>5.2215439100000003</v>
      </c>
      <c r="BA178" s="42">
        <v>0</v>
      </c>
      <c r="BB178" s="42">
        <v>0</v>
      </c>
      <c r="BC178" s="42">
        <v>0</v>
      </c>
      <c r="BD178" s="14"/>
      <c r="BT178" s="46"/>
    </row>
    <row r="179" spans="1:72" s="44" customFormat="1" ht="31.5" x14ac:dyDescent="0.3">
      <c r="A179" s="49" t="s">
        <v>280</v>
      </c>
      <c r="B179" s="50" t="s">
        <v>368</v>
      </c>
      <c r="C179" s="51" t="s">
        <v>369</v>
      </c>
      <c r="D179" s="52">
        <v>6.3438868930162364</v>
      </c>
      <c r="E179" s="52">
        <v>0.70089961000000001</v>
      </c>
      <c r="F179" s="52">
        <f t="shared" si="62"/>
        <v>0.70089961000000001</v>
      </c>
      <c r="G179" s="52">
        <f t="shared" si="62"/>
        <v>0</v>
      </c>
      <c r="H179" s="52">
        <f t="shared" si="62"/>
        <v>0</v>
      </c>
      <c r="I179" s="52">
        <f t="shared" si="62"/>
        <v>0</v>
      </c>
      <c r="J179" s="52">
        <v>0.65746283999999999</v>
      </c>
      <c r="K179" s="52">
        <v>0.65746283999999999</v>
      </c>
      <c r="L179" s="52">
        <v>0</v>
      </c>
      <c r="M179" s="52">
        <v>0</v>
      </c>
      <c r="N179" s="52">
        <v>0</v>
      </c>
      <c r="O179" s="52">
        <v>0</v>
      </c>
      <c r="P179" s="52">
        <v>0</v>
      </c>
      <c r="Q179" s="52">
        <v>0</v>
      </c>
      <c r="R179" s="52">
        <v>0</v>
      </c>
      <c r="S179" s="52">
        <v>0</v>
      </c>
      <c r="T179" s="52">
        <v>0</v>
      </c>
      <c r="U179" s="52">
        <v>0</v>
      </c>
      <c r="V179" s="52">
        <v>0</v>
      </c>
      <c r="W179" s="52">
        <v>0</v>
      </c>
      <c r="X179" s="52">
        <v>0</v>
      </c>
      <c r="Y179" s="52">
        <v>4.3436770000000006E-2</v>
      </c>
      <c r="Z179" s="52">
        <f t="shared" si="67"/>
        <v>4.3436770000000006E-2</v>
      </c>
      <c r="AA179" s="52">
        <v>0</v>
      </c>
      <c r="AB179" s="52">
        <v>0</v>
      </c>
      <c r="AC179" s="52">
        <v>0</v>
      </c>
      <c r="AD179" s="52">
        <v>4.4436713308468638</v>
      </c>
      <c r="AE179" s="52">
        <v>1.7231200100000001</v>
      </c>
      <c r="AF179" s="52">
        <f t="shared" si="63"/>
        <v>1.7231200100000001</v>
      </c>
      <c r="AG179" s="52">
        <f t="shared" si="63"/>
        <v>0</v>
      </c>
      <c r="AH179" s="52">
        <f t="shared" si="63"/>
        <v>0</v>
      </c>
      <c r="AI179" s="52">
        <f t="shared" si="63"/>
        <v>0</v>
      </c>
      <c r="AJ179" s="52">
        <v>0</v>
      </c>
      <c r="AK179" s="42">
        <v>0</v>
      </c>
      <c r="AL179" s="42">
        <v>0</v>
      </c>
      <c r="AM179" s="42">
        <v>0</v>
      </c>
      <c r="AN179" s="42">
        <v>0</v>
      </c>
      <c r="AO179" s="52">
        <v>0</v>
      </c>
      <c r="AP179" s="42">
        <v>0</v>
      </c>
      <c r="AQ179" s="42">
        <v>0</v>
      </c>
      <c r="AR179" s="42">
        <v>0</v>
      </c>
      <c r="AS179" s="42">
        <v>0</v>
      </c>
      <c r="AT179" s="52">
        <v>5.5688169999999995E-2</v>
      </c>
      <c r="AU179" s="42">
        <f t="shared" si="64"/>
        <v>5.5688169999999995E-2</v>
      </c>
      <c r="AV179" s="42">
        <v>0</v>
      </c>
      <c r="AW179" s="42">
        <v>0</v>
      </c>
      <c r="AX179" s="42">
        <v>0</v>
      </c>
      <c r="AY179" s="52">
        <v>1.6674318400000001</v>
      </c>
      <c r="AZ179" s="42">
        <f t="shared" si="60"/>
        <v>1.6674318400000001</v>
      </c>
      <c r="BA179" s="42">
        <v>0</v>
      </c>
      <c r="BB179" s="42">
        <v>0</v>
      </c>
      <c r="BC179" s="42">
        <v>0</v>
      </c>
      <c r="BD179" s="14"/>
      <c r="BT179" s="46"/>
    </row>
    <row r="180" spans="1:72" s="44" customFormat="1" ht="31.5" x14ac:dyDescent="0.3">
      <c r="A180" s="49" t="s">
        <v>280</v>
      </c>
      <c r="B180" s="50" t="s">
        <v>370</v>
      </c>
      <c r="C180" s="51" t="s">
        <v>371</v>
      </c>
      <c r="D180" s="52">
        <v>5.0795705744783985</v>
      </c>
      <c r="E180" s="52">
        <v>0.97560175000000005</v>
      </c>
      <c r="F180" s="52">
        <f t="shared" si="62"/>
        <v>0.97560175000000005</v>
      </c>
      <c r="G180" s="52">
        <f t="shared" si="62"/>
        <v>0</v>
      </c>
      <c r="H180" s="52">
        <f t="shared" si="62"/>
        <v>0</v>
      </c>
      <c r="I180" s="52">
        <f t="shared" si="62"/>
        <v>0</v>
      </c>
      <c r="J180" s="52">
        <v>0.91819309000000005</v>
      </c>
      <c r="K180" s="52">
        <v>0.91819309000000005</v>
      </c>
      <c r="L180" s="52">
        <v>0</v>
      </c>
      <c r="M180" s="52">
        <v>0</v>
      </c>
      <c r="N180" s="52">
        <v>0</v>
      </c>
      <c r="O180" s="52">
        <v>0</v>
      </c>
      <c r="P180" s="52">
        <v>0</v>
      </c>
      <c r="Q180" s="52">
        <v>0</v>
      </c>
      <c r="R180" s="52">
        <v>0</v>
      </c>
      <c r="S180" s="52">
        <v>0</v>
      </c>
      <c r="T180" s="52">
        <v>0</v>
      </c>
      <c r="U180" s="52">
        <v>0</v>
      </c>
      <c r="V180" s="52">
        <v>0</v>
      </c>
      <c r="W180" s="52">
        <v>0</v>
      </c>
      <c r="X180" s="52">
        <v>0</v>
      </c>
      <c r="Y180" s="52">
        <v>5.740866E-2</v>
      </c>
      <c r="Z180" s="52">
        <f t="shared" si="67"/>
        <v>5.740866E-2</v>
      </c>
      <c r="AA180" s="52">
        <v>0</v>
      </c>
      <c r="AB180" s="52">
        <v>0</v>
      </c>
      <c r="AC180" s="52">
        <v>0</v>
      </c>
      <c r="AD180" s="52">
        <v>3.0558048587319986</v>
      </c>
      <c r="AE180" s="52">
        <v>1.1944144200000002</v>
      </c>
      <c r="AF180" s="52">
        <f t="shared" si="63"/>
        <v>1.1944144200000002</v>
      </c>
      <c r="AG180" s="52">
        <f t="shared" si="63"/>
        <v>0</v>
      </c>
      <c r="AH180" s="52">
        <f t="shared" si="63"/>
        <v>0</v>
      </c>
      <c r="AI180" s="52">
        <f t="shared" si="63"/>
        <v>0</v>
      </c>
      <c r="AJ180" s="52">
        <v>0</v>
      </c>
      <c r="AK180" s="42">
        <v>0</v>
      </c>
      <c r="AL180" s="42">
        <v>0</v>
      </c>
      <c r="AM180" s="42">
        <v>0</v>
      </c>
      <c r="AN180" s="42">
        <v>0</v>
      </c>
      <c r="AO180" s="52">
        <v>0</v>
      </c>
      <c r="AP180" s="42">
        <v>0</v>
      </c>
      <c r="AQ180" s="42">
        <v>0</v>
      </c>
      <c r="AR180" s="42">
        <v>0</v>
      </c>
      <c r="AS180" s="42">
        <v>0</v>
      </c>
      <c r="AT180" s="52">
        <v>7.3600850000000009E-2</v>
      </c>
      <c r="AU180" s="42">
        <f t="shared" si="64"/>
        <v>7.3600850000000009E-2</v>
      </c>
      <c r="AV180" s="42">
        <v>0</v>
      </c>
      <c r="AW180" s="42">
        <v>0</v>
      </c>
      <c r="AX180" s="42">
        <v>0</v>
      </c>
      <c r="AY180" s="52">
        <v>1.1208135700000001</v>
      </c>
      <c r="AZ180" s="42">
        <f t="shared" si="60"/>
        <v>1.1208135700000001</v>
      </c>
      <c r="BA180" s="42">
        <v>0</v>
      </c>
      <c r="BB180" s="42">
        <v>0</v>
      </c>
      <c r="BC180" s="42">
        <v>0</v>
      </c>
      <c r="BD180" s="14"/>
      <c r="BT180" s="46"/>
    </row>
    <row r="181" spans="1:72" s="44" customFormat="1" ht="31.5" x14ac:dyDescent="0.3">
      <c r="A181" s="49" t="s">
        <v>280</v>
      </c>
      <c r="B181" s="50" t="s">
        <v>372</v>
      </c>
      <c r="C181" s="51" t="s">
        <v>373</v>
      </c>
      <c r="D181" s="52">
        <v>4.267707542574585</v>
      </c>
      <c r="E181" s="52">
        <v>0.63376734000000001</v>
      </c>
      <c r="F181" s="52">
        <f t="shared" si="62"/>
        <v>0.63376734000000001</v>
      </c>
      <c r="G181" s="52">
        <f t="shared" si="62"/>
        <v>0</v>
      </c>
      <c r="H181" s="52">
        <f t="shared" si="62"/>
        <v>0</v>
      </c>
      <c r="I181" s="52">
        <f t="shared" si="62"/>
        <v>0</v>
      </c>
      <c r="J181" s="52">
        <v>0.58170960999999999</v>
      </c>
      <c r="K181" s="52">
        <v>0.58170960999999999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2">
        <v>0</v>
      </c>
      <c r="T181" s="52">
        <v>0</v>
      </c>
      <c r="U181" s="52">
        <v>0</v>
      </c>
      <c r="V181" s="52">
        <v>0</v>
      </c>
      <c r="W181" s="52">
        <v>0</v>
      </c>
      <c r="X181" s="52">
        <v>0</v>
      </c>
      <c r="Y181" s="52">
        <v>5.2057730000000003E-2</v>
      </c>
      <c r="Z181" s="52">
        <f t="shared" si="67"/>
        <v>5.2057730000000003E-2</v>
      </c>
      <c r="AA181" s="52">
        <v>0</v>
      </c>
      <c r="AB181" s="52">
        <v>0</v>
      </c>
      <c r="AC181" s="52">
        <v>0</v>
      </c>
      <c r="AD181" s="52">
        <v>2.8106413921454876</v>
      </c>
      <c r="AE181" s="52">
        <v>1.08844506</v>
      </c>
      <c r="AF181" s="52">
        <f t="shared" si="63"/>
        <v>1.08844506</v>
      </c>
      <c r="AG181" s="52">
        <f t="shared" si="63"/>
        <v>0</v>
      </c>
      <c r="AH181" s="52">
        <f t="shared" si="63"/>
        <v>0</v>
      </c>
      <c r="AI181" s="52">
        <f t="shared" si="63"/>
        <v>0</v>
      </c>
      <c r="AJ181" s="52">
        <v>0</v>
      </c>
      <c r="AK181" s="42">
        <v>0</v>
      </c>
      <c r="AL181" s="42">
        <v>0</v>
      </c>
      <c r="AM181" s="42">
        <v>0</v>
      </c>
      <c r="AN181" s="42">
        <v>0</v>
      </c>
      <c r="AO181" s="52">
        <v>0</v>
      </c>
      <c r="AP181" s="42">
        <v>0</v>
      </c>
      <c r="AQ181" s="42">
        <v>0</v>
      </c>
      <c r="AR181" s="42">
        <v>0</v>
      </c>
      <c r="AS181" s="42">
        <v>0</v>
      </c>
      <c r="AT181" s="52">
        <v>6.6740670000000002E-2</v>
      </c>
      <c r="AU181" s="42">
        <f t="shared" si="64"/>
        <v>6.6740670000000002E-2</v>
      </c>
      <c r="AV181" s="42">
        <v>0</v>
      </c>
      <c r="AW181" s="42">
        <v>0</v>
      </c>
      <c r="AX181" s="42">
        <v>0</v>
      </c>
      <c r="AY181" s="52">
        <v>1.02170439</v>
      </c>
      <c r="AZ181" s="42">
        <f t="shared" si="60"/>
        <v>1.02170439</v>
      </c>
      <c r="BA181" s="42">
        <v>0</v>
      </c>
      <c r="BB181" s="42">
        <v>0</v>
      </c>
      <c r="BC181" s="42">
        <v>0</v>
      </c>
      <c r="BD181" s="14"/>
      <c r="BT181" s="46"/>
    </row>
    <row r="182" spans="1:72" s="44" customFormat="1" ht="31.5" x14ac:dyDescent="0.3">
      <c r="A182" s="49" t="s">
        <v>280</v>
      </c>
      <c r="B182" s="50" t="s">
        <v>374</v>
      </c>
      <c r="C182" s="51" t="s">
        <v>375</v>
      </c>
      <c r="D182" s="52">
        <v>2.1050115708643982</v>
      </c>
      <c r="E182" s="52">
        <v>0.36302150999999999</v>
      </c>
      <c r="F182" s="52">
        <f t="shared" si="62"/>
        <v>0.36302150999999999</v>
      </c>
      <c r="G182" s="52">
        <f t="shared" si="62"/>
        <v>0</v>
      </c>
      <c r="H182" s="52">
        <f t="shared" si="62"/>
        <v>0</v>
      </c>
      <c r="I182" s="52">
        <f t="shared" si="62"/>
        <v>0</v>
      </c>
      <c r="J182" s="52">
        <v>0.31968024</v>
      </c>
      <c r="K182" s="52">
        <v>0.31968024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2">
        <v>0</v>
      </c>
      <c r="T182" s="52">
        <v>0</v>
      </c>
      <c r="U182" s="52">
        <v>0</v>
      </c>
      <c r="V182" s="52">
        <v>0</v>
      </c>
      <c r="W182" s="52">
        <v>0</v>
      </c>
      <c r="X182" s="52">
        <v>0</v>
      </c>
      <c r="Y182" s="52">
        <v>4.3341269999999994E-2</v>
      </c>
      <c r="Z182" s="52">
        <f t="shared" si="67"/>
        <v>4.3341269999999994E-2</v>
      </c>
      <c r="AA182" s="52">
        <v>0</v>
      </c>
      <c r="AB182" s="52">
        <v>0</v>
      </c>
      <c r="AC182" s="52">
        <v>0</v>
      </c>
      <c r="AD182" s="52">
        <v>1.3443298390536653</v>
      </c>
      <c r="AE182" s="52">
        <v>2.3774247700000002</v>
      </c>
      <c r="AF182" s="52">
        <f t="shared" si="63"/>
        <v>2.3774247700000002</v>
      </c>
      <c r="AG182" s="52">
        <f t="shared" si="63"/>
        <v>0</v>
      </c>
      <c r="AH182" s="52">
        <f t="shared" si="63"/>
        <v>0</v>
      </c>
      <c r="AI182" s="52">
        <f t="shared" si="63"/>
        <v>0</v>
      </c>
      <c r="AJ182" s="52">
        <v>0</v>
      </c>
      <c r="AK182" s="42">
        <v>0</v>
      </c>
      <c r="AL182" s="42">
        <v>0</v>
      </c>
      <c r="AM182" s="42">
        <v>0</v>
      </c>
      <c r="AN182" s="42">
        <v>0</v>
      </c>
      <c r="AO182" s="52">
        <v>0</v>
      </c>
      <c r="AP182" s="42">
        <v>0</v>
      </c>
      <c r="AQ182" s="42">
        <v>0</v>
      </c>
      <c r="AR182" s="42">
        <v>0</v>
      </c>
      <c r="AS182" s="42">
        <v>0</v>
      </c>
      <c r="AT182" s="52">
        <v>5.5565730000000001E-2</v>
      </c>
      <c r="AU182" s="42">
        <f t="shared" si="64"/>
        <v>5.5565730000000001E-2</v>
      </c>
      <c r="AV182" s="42">
        <v>0</v>
      </c>
      <c r="AW182" s="42">
        <v>0</v>
      </c>
      <c r="AX182" s="42">
        <v>0</v>
      </c>
      <c r="AY182" s="52">
        <v>2.3218590400000001</v>
      </c>
      <c r="AZ182" s="42">
        <f t="shared" si="60"/>
        <v>2.3218590400000001</v>
      </c>
      <c r="BA182" s="42">
        <v>0</v>
      </c>
      <c r="BB182" s="42">
        <v>0</v>
      </c>
      <c r="BC182" s="42">
        <v>0</v>
      </c>
      <c r="BD182" s="14"/>
      <c r="BT182" s="46"/>
    </row>
    <row r="183" spans="1:72" s="44" customFormat="1" ht="31.5" x14ac:dyDescent="0.3">
      <c r="A183" s="49" t="s">
        <v>280</v>
      </c>
      <c r="B183" s="50" t="s">
        <v>376</v>
      </c>
      <c r="C183" s="51" t="s">
        <v>377</v>
      </c>
      <c r="D183" s="52">
        <v>9.2123185750741587</v>
      </c>
      <c r="E183" s="52">
        <v>1.0023137099999999</v>
      </c>
      <c r="F183" s="52">
        <f t="shared" si="62"/>
        <v>1.0023137099999999</v>
      </c>
      <c r="G183" s="52">
        <f t="shared" si="62"/>
        <v>0</v>
      </c>
      <c r="H183" s="52">
        <f t="shared" si="62"/>
        <v>0</v>
      </c>
      <c r="I183" s="52">
        <f t="shared" si="62"/>
        <v>0</v>
      </c>
      <c r="J183" s="52">
        <v>0.91399189999999997</v>
      </c>
      <c r="K183" s="52">
        <v>0.91399189999999997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2">
        <v>0</v>
      </c>
      <c r="T183" s="52">
        <v>0</v>
      </c>
      <c r="U183" s="52">
        <v>0</v>
      </c>
      <c r="V183" s="52">
        <v>0</v>
      </c>
      <c r="W183" s="52">
        <v>0</v>
      </c>
      <c r="X183" s="52">
        <v>0</v>
      </c>
      <c r="Y183" s="52">
        <v>8.8321810000000001E-2</v>
      </c>
      <c r="Z183" s="52">
        <f t="shared" si="67"/>
        <v>8.8321810000000001E-2</v>
      </c>
      <c r="AA183" s="52">
        <v>0</v>
      </c>
      <c r="AB183" s="52">
        <v>0</v>
      </c>
      <c r="AC183" s="52">
        <v>0</v>
      </c>
      <c r="AD183" s="52">
        <v>6.5051476658951337</v>
      </c>
      <c r="AE183" s="52">
        <v>1.7861581500000001</v>
      </c>
      <c r="AF183" s="52">
        <f t="shared" si="63"/>
        <v>1.7861581500000001</v>
      </c>
      <c r="AG183" s="52">
        <f t="shared" si="63"/>
        <v>0</v>
      </c>
      <c r="AH183" s="52">
        <f t="shared" si="63"/>
        <v>0</v>
      </c>
      <c r="AI183" s="52">
        <f t="shared" si="63"/>
        <v>0</v>
      </c>
      <c r="AJ183" s="52">
        <v>0</v>
      </c>
      <c r="AK183" s="42">
        <v>0</v>
      </c>
      <c r="AL183" s="42">
        <v>0</v>
      </c>
      <c r="AM183" s="42">
        <v>0</v>
      </c>
      <c r="AN183" s="42">
        <v>0</v>
      </c>
      <c r="AO183" s="52">
        <v>0</v>
      </c>
      <c r="AP183" s="42">
        <v>0</v>
      </c>
      <c r="AQ183" s="42">
        <v>0</v>
      </c>
      <c r="AR183" s="42">
        <v>0</v>
      </c>
      <c r="AS183" s="42">
        <v>0</v>
      </c>
      <c r="AT183" s="52">
        <v>0.11323308999999999</v>
      </c>
      <c r="AU183" s="42">
        <f t="shared" si="64"/>
        <v>0.11323308999999999</v>
      </c>
      <c r="AV183" s="42">
        <v>0</v>
      </c>
      <c r="AW183" s="42">
        <v>0</v>
      </c>
      <c r="AX183" s="42">
        <v>0</v>
      </c>
      <c r="AY183" s="52">
        <v>1.6729250600000001</v>
      </c>
      <c r="AZ183" s="42">
        <f t="shared" si="60"/>
        <v>1.6729250600000001</v>
      </c>
      <c r="BA183" s="42">
        <v>0</v>
      </c>
      <c r="BB183" s="42">
        <v>0</v>
      </c>
      <c r="BC183" s="42">
        <v>0</v>
      </c>
      <c r="BD183" s="14"/>
      <c r="BT183" s="46"/>
    </row>
    <row r="184" spans="1:72" s="44" customFormat="1" ht="31.5" x14ac:dyDescent="0.3">
      <c r="A184" s="49" t="s">
        <v>280</v>
      </c>
      <c r="B184" s="50" t="s">
        <v>378</v>
      </c>
      <c r="C184" s="51" t="s">
        <v>379</v>
      </c>
      <c r="D184" s="52">
        <v>0.38960922571258355</v>
      </c>
      <c r="E184" s="52">
        <v>0.21937825999999999</v>
      </c>
      <c r="F184" s="52">
        <f t="shared" si="62"/>
        <v>0.21937825999999999</v>
      </c>
      <c r="G184" s="52">
        <f t="shared" si="62"/>
        <v>0</v>
      </c>
      <c r="H184" s="52">
        <f t="shared" si="62"/>
        <v>0</v>
      </c>
      <c r="I184" s="52">
        <f t="shared" si="62"/>
        <v>0</v>
      </c>
      <c r="J184" s="52">
        <v>0.19108554</v>
      </c>
      <c r="K184" s="52">
        <v>0.19108554</v>
      </c>
      <c r="L184" s="52">
        <v>0</v>
      </c>
      <c r="M184" s="52">
        <v>0</v>
      </c>
      <c r="N184" s="52">
        <v>0</v>
      </c>
      <c r="O184" s="52">
        <v>0</v>
      </c>
      <c r="P184" s="52">
        <v>0</v>
      </c>
      <c r="Q184" s="52">
        <v>0</v>
      </c>
      <c r="R184" s="52">
        <v>0</v>
      </c>
      <c r="S184" s="52">
        <v>0</v>
      </c>
      <c r="T184" s="52">
        <v>0</v>
      </c>
      <c r="U184" s="52">
        <v>0</v>
      </c>
      <c r="V184" s="52">
        <v>0</v>
      </c>
      <c r="W184" s="52">
        <v>0</v>
      </c>
      <c r="X184" s="52">
        <v>0</v>
      </c>
      <c r="Y184" s="52">
        <v>2.829272E-2</v>
      </c>
      <c r="Z184" s="52">
        <f t="shared" si="67"/>
        <v>2.829272E-2</v>
      </c>
      <c r="AA184" s="52">
        <v>0</v>
      </c>
      <c r="AB184" s="52">
        <v>0</v>
      </c>
      <c r="AC184" s="52">
        <v>0</v>
      </c>
      <c r="AD184" s="52">
        <v>7.9692884760486277E-2</v>
      </c>
      <c r="AE184" s="52">
        <v>1.8817708399999999</v>
      </c>
      <c r="AF184" s="52">
        <f t="shared" si="63"/>
        <v>1.8817708399999999</v>
      </c>
      <c r="AG184" s="52">
        <f t="shared" si="63"/>
        <v>0</v>
      </c>
      <c r="AH184" s="52">
        <f t="shared" si="63"/>
        <v>0</v>
      </c>
      <c r="AI184" s="52">
        <f t="shared" si="63"/>
        <v>0</v>
      </c>
      <c r="AJ184" s="52">
        <v>0</v>
      </c>
      <c r="AK184" s="42">
        <v>0</v>
      </c>
      <c r="AL184" s="42">
        <v>0</v>
      </c>
      <c r="AM184" s="42">
        <v>0</v>
      </c>
      <c r="AN184" s="42">
        <v>0</v>
      </c>
      <c r="AO184" s="52">
        <v>0</v>
      </c>
      <c r="AP184" s="42">
        <v>0</v>
      </c>
      <c r="AQ184" s="42">
        <v>0</v>
      </c>
      <c r="AR184" s="42">
        <v>0</v>
      </c>
      <c r="AS184" s="42">
        <v>0</v>
      </c>
      <c r="AT184" s="52">
        <v>3.6272720000000001E-2</v>
      </c>
      <c r="AU184" s="42">
        <f t="shared" si="64"/>
        <v>3.6272720000000001E-2</v>
      </c>
      <c r="AV184" s="42">
        <v>0</v>
      </c>
      <c r="AW184" s="42">
        <v>0</v>
      </c>
      <c r="AX184" s="42">
        <v>0</v>
      </c>
      <c r="AY184" s="52">
        <v>1.84549812</v>
      </c>
      <c r="AZ184" s="42">
        <f t="shared" si="60"/>
        <v>1.84549812</v>
      </c>
      <c r="BA184" s="42">
        <v>0</v>
      </c>
      <c r="BB184" s="42">
        <v>0</v>
      </c>
      <c r="BC184" s="42">
        <v>0</v>
      </c>
      <c r="BD184" s="14"/>
      <c r="BT184" s="46"/>
    </row>
    <row r="185" spans="1:72" s="44" customFormat="1" ht="31.5" x14ac:dyDescent="0.3">
      <c r="A185" s="49" t="s">
        <v>280</v>
      </c>
      <c r="B185" s="50" t="s">
        <v>380</v>
      </c>
      <c r="C185" s="51" t="s">
        <v>381</v>
      </c>
      <c r="D185" s="52">
        <v>1.5584369028503342</v>
      </c>
      <c r="E185" s="52">
        <v>0.24774402000000001</v>
      </c>
      <c r="F185" s="52">
        <f t="shared" si="62"/>
        <v>0.24774402000000001</v>
      </c>
      <c r="G185" s="52">
        <f t="shared" si="62"/>
        <v>0</v>
      </c>
      <c r="H185" s="52">
        <f t="shared" si="62"/>
        <v>0</v>
      </c>
      <c r="I185" s="52">
        <f t="shared" si="62"/>
        <v>0</v>
      </c>
      <c r="J185" s="52">
        <v>0.2256763</v>
      </c>
      <c r="K185" s="52">
        <v>0.2256763</v>
      </c>
      <c r="L185" s="52">
        <v>0</v>
      </c>
      <c r="M185" s="52">
        <v>0</v>
      </c>
      <c r="N185" s="52">
        <v>0</v>
      </c>
      <c r="O185" s="52">
        <v>0</v>
      </c>
      <c r="P185" s="52">
        <v>0</v>
      </c>
      <c r="Q185" s="52">
        <v>0</v>
      </c>
      <c r="R185" s="52">
        <v>0</v>
      </c>
      <c r="S185" s="52">
        <v>0</v>
      </c>
      <c r="T185" s="52">
        <v>0</v>
      </c>
      <c r="U185" s="52">
        <v>0</v>
      </c>
      <c r="V185" s="52">
        <v>0</v>
      </c>
      <c r="W185" s="52">
        <v>0</v>
      </c>
      <c r="X185" s="52">
        <v>0</v>
      </c>
      <c r="Y185" s="52">
        <v>2.2067720000000002E-2</v>
      </c>
      <c r="Z185" s="52">
        <f t="shared" si="67"/>
        <v>2.2067720000000002E-2</v>
      </c>
      <c r="AA185" s="52">
        <v>0</v>
      </c>
      <c r="AB185" s="52">
        <v>0</v>
      </c>
      <c r="AC185" s="52">
        <v>0</v>
      </c>
      <c r="AD185" s="52">
        <v>1.0093688290419451</v>
      </c>
      <c r="AE185" s="52">
        <v>0.34284108000000002</v>
      </c>
      <c r="AF185" s="52">
        <f t="shared" si="63"/>
        <v>0.34284108000000002</v>
      </c>
      <c r="AG185" s="52">
        <f t="shared" si="63"/>
        <v>0</v>
      </c>
      <c r="AH185" s="52">
        <f t="shared" si="63"/>
        <v>0</v>
      </c>
      <c r="AI185" s="52">
        <f t="shared" si="63"/>
        <v>0</v>
      </c>
      <c r="AJ185" s="52">
        <v>0</v>
      </c>
      <c r="AK185" s="42">
        <v>0</v>
      </c>
      <c r="AL185" s="42">
        <v>0</v>
      </c>
      <c r="AM185" s="42">
        <v>0</v>
      </c>
      <c r="AN185" s="42">
        <v>0</v>
      </c>
      <c r="AO185" s="52">
        <v>0</v>
      </c>
      <c r="AP185" s="42">
        <v>0</v>
      </c>
      <c r="AQ185" s="42">
        <v>0</v>
      </c>
      <c r="AR185" s="42">
        <v>0</v>
      </c>
      <c r="AS185" s="42">
        <v>0</v>
      </c>
      <c r="AT185" s="52">
        <v>2.829195E-2</v>
      </c>
      <c r="AU185" s="42">
        <f t="shared" si="64"/>
        <v>2.829195E-2</v>
      </c>
      <c r="AV185" s="42">
        <v>0</v>
      </c>
      <c r="AW185" s="42">
        <v>0</v>
      </c>
      <c r="AX185" s="42">
        <v>0</v>
      </c>
      <c r="AY185" s="52">
        <v>0.31454913000000001</v>
      </c>
      <c r="AZ185" s="42">
        <f t="shared" si="60"/>
        <v>0.31454913000000001</v>
      </c>
      <c r="BA185" s="42">
        <v>0</v>
      </c>
      <c r="BB185" s="42">
        <v>0</v>
      </c>
      <c r="BC185" s="42">
        <v>0</v>
      </c>
      <c r="BD185" s="14"/>
      <c r="BT185" s="46"/>
    </row>
    <row r="186" spans="1:72" s="44" customFormat="1" ht="31.5" x14ac:dyDescent="0.3">
      <c r="A186" s="49" t="s">
        <v>280</v>
      </c>
      <c r="B186" s="50" t="s">
        <v>382</v>
      </c>
      <c r="C186" s="51" t="s">
        <v>383</v>
      </c>
      <c r="D186" s="52">
        <v>1.6785661646117103</v>
      </c>
      <c r="E186" s="52">
        <v>0.4573508</v>
      </c>
      <c r="F186" s="52">
        <f t="shared" si="62"/>
        <v>0.4573508</v>
      </c>
      <c r="G186" s="52">
        <f t="shared" si="62"/>
        <v>0</v>
      </c>
      <c r="H186" s="52">
        <f t="shared" si="62"/>
        <v>0</v>
      </c>
      <c r="I186" s="52">
        <f t="shared" si="62"/>
        <v>0</v>
      </c>
      <c r="J186" s="52">
        <v>0.44772298999999999</v>
      </c>
      <c r="K186" s="52">
        <v>0.44772298999999999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2">
        <v>0</v>
      </c>
      <c r="T186" s="52">
        <v>0</v>
      </c>
      <c r="U186" s="52">
        <v>0</v>
      </c>
      <c r="V186" s="52">
        <v>0</v>
      </c>
      <c r="W186" s="52">
        <v>0</v>
      </c>
      <c r="X186" s="52">
        <v>0</v>
      </c>
      <c r="Y186" s="52">
        <v>9.6278099999999988E-3</v>
      </c>
      <c r="Z186" s="52">
        <f t="shared" si="67"/>
        <v>9.6278099999999988E-3</v>
      </c>
      <c r="AA186" s="52">
        <v>0</v>
      </c>
      <c r="AB186" s="52">
        <v>0</v>
      </c>
      <c r="AC186" s="52">
        <v>0</v>
      </c>
      <c r="AD186" s="52">
        <v>0.8248013971764252</v>
      </c>
      <c r="AE186" s="52">
        <v>6.6103766899999998</v>
      </c>
      <c r="AF186" s="52">
        <f t="shared" si="63"/>
        <v>6.6103766899999998</v>
      </c>
      <c r="AG186" s="52">
        <f t="shared" si="63"/>
        <v>0</v>
      </c>
      <c r="AH186" s="52">
        <f t="shared" si="63"/>
        <v>0</v>
      </c>
      <c r="AI186" s="52">
        <f t="shared" si="63"/>
        <v>0</v>
      </c>
      <c r="AJ186" s="52">
        <v>0</v>
      </c>
      <c r="AK186" s="42">
        <v>0</v>
      </c>
      <c r="AL186" s="42">
        <v>0</v>
      </c>
      <c r="AM186" s="42">
        <v>0</v>
      </c>
      <c r="AN186" s="42">
        <v>0</v>
      </c>
      <c r="AO186" s="52">
        <v>0</v>
      </c>
      <c r="AP186" s="42">
        <v>0</v>
      </c>
      <c r="AQ186" s="42">
        <v>0</v>
      </c>
      <c r="AR186" s="42">
        <v>0</v>
      </c>
      <c r="AS186" s="42">
        <v>0</v>
      </c>
      <c r="AT186" s="52">
        <v>1.234334E-2</v>
      </c>
      <c r="AU186" s="42">
        <f t="shared" si="64"/>
        <v>1.234334E-2</v>
      </c>
      <c r="AV186" s="42">
        <v>0</v>
      </c>
      <c r="AW186" s="42">
        <v>0</v>
      </c>
      <c r="AX186" s="42">
        <v>0</v>
      </c>
      <c r="AY186" s="52">
        <v>6.5980333499999997</v>
      </c>
      <c r="AZ186" s="42">
        <f t="shared" si="60"/>
        <v>6.5980333499999997</v>
      </c>
      <c r="BA186" s="42">
        <v>0</v>
      </c>
      <c r="BB186" s="42">
        <v>0</v>
      </c>
      <c r="BC186" s="42">
        <v>0</v>
      </c>
      <c r="BD186" s="14"/>
      <c r="BT186" s="46"/>
    </row>
    <row r="187" spans="1:72" s="44" customFormat="1" ht="31.5" x14ac:dyDescent="0.3">
      <c r="A187" s="49" t="s">
        <v>280</v>
      </c>
      <c r="B187" s="50" t="s">
        <v>384</v>
      </c>
      <c r="C187" s="51" t="s">
        <v>385</v>
      </c>
      <c r="D187" s="52">
        <v>0.33571722492240053</v>
      </c>
      <c r="E187" s="52">
        <v>0.11939509000000001</v>
      </c>
      <c r="F187" s="52">
        <f t="shared" si="62"/>
        <v>0.11939509000000001</v>
      </c>
      <c r="G187" s="52">
        <f t="shared" si="62"/>
        <v>0</v>
      </c>
      <c r="H187" s="52">
        <f t="shared" si="62"/>
        <v>0</v>
      </c>
      <c r="I187" s="52">
        <f t="shared" si="62"/>
        <v>0</v>
      </c>
      <c r="J187" s="52">
        <v>9.1102370000000002E-2</v>
      </c>
      <c r="K187" s="52">
        <v>9.1102370000000002E-2</v>
      </c>
      <c r="L187" s="52">
        <v>0</v>
      </c>
      <c r="M187" s="52">
        <v>0</v>
      </c>
      <c r="N187" s="52">
        <v>0</v>
      </c>
      <c r="O187" s="52">
        <v>0</v>
      </c>
      <c r="P187" s="52">
        <v>0</v>
      </c>
      <c r="Q187" s="52">
        <v>0</v>
      </c>
      <c r="R187" s="52">
        <v>0</v>
      </c>
      <c r="S187" s="52">
        <v>0</v>
      </c>
      <c r="T187" s="52">
        <v>0</v>
      </c>
      <c r="U187" s="52">
        <v>0</v>
      </c>
      <c r="V187" s="52">
        <v>0</v>
      </c>
      <c r="W187" s="52">
        <v>0</v>
      </c>
      <c r="X187" s="52">
        <v>0</v>
      </c>
      <c r="Y187" s="52">
        <v>2.829272E-2</v>
      </c>
      <c r="Z187" s="52">
        <f t="shared" si="67"/>
        <v>2.829272E-2</v>
      </c>
      <c r="AA187" s="52">
        <v>0</v>
      </c>
      <c r="AB187" s="52">
        <v>0</v>
      </c>
      <c r="AC187" s="52">
        <v>0</v>
      </c>
      <c r="AD187" s="52">
        <v>0.16296643410200046</v>
      </c>
      <c r="AE187" s="52">
        <v>1.9402542300000001</v>
      </c>
      <c r="AF187" s="52">
        <f t="shared" si="63"/>
        <v>1.9402542300000001</v>
      </c>
      <c r="AG187" s="52">
        <f t="shared" si="63"/>
        <v>0</v>
      </c>
      <c r="AH187" s="52">
        <f t="shared" si="63"/>
        <v>0</v>
      </c>
      <c r="AI187" s="52">
        <f t="shared" si="63"/>
        <v>0</v>
      </c>
      <c r="AJ187" s="52">
        <v>0</v>
      </c>
      <c r="AK187" s="42">
        <v>0</v>
      </c>
      <c r="AL187" s="42">
        <v>0</v>
      </c>
      <c r="AM187" s="42">
        <v>0</v>
      </c>
      <c r="AN187" s="42">
        <v>0</v>
      </c>
      <c r="AO187" s="52">
        <v>0</v>
      </c>
      <c r="AP187" s="42">
        <v>0</v>
      </c>
      <c r="AQ187" s="42">
        <v>0</v>
      </c>
      <c r="AR187" s="42">
        <v>0</v>
      </c>
      <c r="AS187" s="42">
        <v>0</v>
      </c>
      <c r="AT187" s="52">
        <v>0</v>
      </c>
      <c r="AU187" s="42">
        <v>0</v>
      </c>
      <c r="AV187" s="42">
        <v>0</v>
      </c>
      <c r="AW187" s="42">
        <v>0</v>
      </c>
      <c r="AX187" s="42">
        <v>0</v>
      </c>
      <c r="AY187" s="52">
        <v>1.9402542300000001</v>
      </c>
      <c r="AZ187" s="42">
        <f t="shared" si="60"/>
        <v>1.9402542300000001</v>
      </c>
      <c r="BA187" s="42">
        <v>0</v>
      </c>
      <c r="BB187" s="42">
        <v>0</v>
      </c>
      <c r="BC187" s="42">
        <v>0</v>
      </c>
      <c r="BD187" s="14"/>
      <c r="BT187" s="46"/>
    </row>
    <row r="188" spans="1:72" s="44" customFormat="1" ht="47.25" x14ac:dyDescent="0.3">
      <c r="A188" s="49" t="s">
        <v>280</v>
      </c>
      <c r="B188" s="50" t="s">
        <v>386</v>
      </c>
      <c r="C188" s="51" t="s">
        <v>387</v>
      </c>
      <c r="D188" s="52">
        <v>7.2447116462244345</v>
      </c>
      <c r="E188" s="52">
        <v>0.55357529999999999</v>
      </c>
      <c r="F188" s="52">
        <f t="shared" si="62"/>
        <v>0.55357529999999999</v>
      </c>
      <c r="G188" s="52">
        <f t="shared" si="62"/>
        <v>0</v>
      </c>
      <c r="H188" s="52">
        <f t="shared" si="62"/>
        <v>0</v>
      </c>
      <c r="I188" s="52">
        <f t="shared" si="62"/>
        <v>0</v>
      </c>
      <c r="J188" s="52">
        <v>0.51150110999999998</v>
      </c>
      <c r="K188" s="52">
        <v>0.51150110999999998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2">
        <v>0</v>
      </c>
      <c r="T188" s="52">
        <v>0</v>
      </c>
      <c r="U188" s="52">
        <v>0</v>
      </c>
      <c r="V188" s="52">
        <v>0</v>
      </c>
      <c r="W188" s="52">
        <v>0</v>
      </c>
      <c r="X188" s="52">
        <v>0</v>
      </c>
      <c r="Y188" s="52">
        <v>4.2074190000000004E-2</v>
      </c>
      <c r="Z188" s="52">
        <f t="shared" si="67"/>
        <v>4.2074190000000004E-2</v>
      </c>
      <c r="AA188" s="52">
        <v>0</v>
      </c>
      <c r="AB188" s="52">
        <v>0</v>
      </c>
      <c r="AC188" s="52">
        <v>0</v>
      </c>
      <c r="AD188" s="52">
        <v>5.3814890451870294</v>
      </c>
      <c r="AE188" s="52">
        <v>2.56270021</v>
      </c>
      <c r="AF188" s="52">
        <f t="shared" si="63"/>
        <v>2.56270021</v>
      </c>
      <c r="AG188" s="52">
        <f t="shared" si="63"/>
        <v>0</v>
      </c>
      <c r="AH188" s="52">
        <f t="shared" si="63"/>
        <v>0</v>
      </c>
      <c r="AI188" s="52">
        <f t="shared" si="63"/>
        <v>0</v>
      </c>
      <c r="AJ188" s="52">
        <v>0</v>
      </c>
      <c r="AK188" s="42">
        <v>0</v>
      </c>
      <c r="AL188" s="42">
        <v>0</v>
      </c>
      <c r="AM188" s="42">
        <v>0</v>
      </c>
      <c r="AN188" s="42">
        <v>0</v>
      </c>
      <c r="AO188" s="52">
        <v>0</v>
      </c>
      <c r="AP188" s="42">
        <v>0</v>
      </c>
      <c r="AQ188" s="42">
        <v>0</v>
      </c>
      <c r="AR188" s="42">
        <v>0</v>
      </c>
      <c r="AS188" s="42">
        <v>0</v>
      </c>
      <c r="AT188" s="52">
        <v>5.3941269999999999E-2</v>
      </c>
      <c r="AU188" s="42">
        <f t="shared" ref="AU188:AU211" si="68">AT188</f>
        <v>5.3941269999999999E-2</v>
      </c>
      <c r="AV188" s="42">
        <v>0</v>
      </c>
      <c r="AW188" s="42">
        <v>0</v>
      </c>
      <c r="AX188" s="42">
        <v>0</v>
      </c>
      <c r="AY188" s="52">
        <v>2.5087589399999999</v>
      </c>
      <c r="AZ188" s="42">
        <f t="shared" si="60"/>
        <v>2.5087589399999999</v>
      </c>
      <c r="BA188" s="42">
        <v>0</v>
      </c>
      <c r="BB188" s="42">
        <v>0</v>
      </c>
      <c r="BC188" s="42">
        <v>0</v>
      </c>
      <c r="BD188" s="14"/>
      <c r="BT188" s="46"/>
    </row>
    <row r="189" spans="1:72" s="44" customFormat="1" ht="31.5" x14ac:dyDescent="0.3">
      <c r="A189" s="49" t="s">
        <v>280</v>
      </c>
      <c r="B189" s="50" t="s">
        <v>388</v>
      </c>
      <c r="C189" s="51" t="s">
        <v>389</v>
      </c>
      <c r="D189" s="52">
        <v>4.0957122200527314</v>
      </c>
      <c r="E189" s="52">
        <v>0.44160322000000002</v>
      </c>
      <c r="F189" s="52">
        <f t="shared" si="62"/>
        <v>0.44160322000000002</v>
      </c>
      <c r="G189" s="52">
        <f t="shared" si="62"/>
        <v>0</v>
      </c>
      <c r="H189" s="52">
        <f t="shared" si="62"/>
        <v>0</v>
      </c>
      <c r="I189" s="52">
        <f t="shared" si="62"/>
        <v>0</v>
      </c>
      <c r="J189" s="52">
        <v>0.38686184000000001</v>
      </c>
      <c r="K189" s="52">
        <v>0.38686184000000001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2">
        <v>0</v>
      </c>
      <c r="T189" s="52">
        <v>0</v>
      </c>
      <c r="U189" s="52">
        <v>0</v>
      </c>
      <c r="V189" s="52">
        <v>0</v>
      </c>
      <c r="W189" s="52">
        <v>0</v>
      </c>
      <c r="X189" s="52">
        <v>0</v>
      </c>
      <c r="Y189" s="52">
        <v>5.4741379999999999E-2</v>
      </c>
      <c r="Z189" s="52">
        <f t="shared" si="67"/>
        <v>5.4741379999999999E-2</v>
      </c>
      <c r="AA189" s="52">
        <v>0</v>
      </c>
      <c r="AB189" s="52">
        <v>0</v>
      </c>
      <c r="AC189" s="52">
        <v>0</v>
      </c>
      <c r="AD189" s="52">
        <v>2.9171167967106095</v>
      </c>
      <c r="AE189" s="52">
        <v>1.07164226</v>
      </c>
      <c r="AF189" s="52">
        <f t="shared" si="63"/>
        <v>1.07164226</v>
      </c>
      <c r="AG189" s="52">
        <f t="shared" si="63"/>
        <v>0</v>
      </c>
      <c r="AH189" s="52">
        <f t="shared" si="63"/>
        <v>0</v>
      </c>
      <c r="AI189" s="52">
        <f t="shared" si="63"/>
        <v>0</v>
      </c>
      <c r="AJ189" s="52">
        <v>0</v>
      </c>
      <c r="AK189" s="42">
        <v>0</v>
      </c>
      <c r="AL189" s="42">
        <v>0</v>
      </c>
      <c r="AM189" s="42">
        <v>0</v>
      </c>
      <c r="AN189" s="42">
        <v>0</v>
      </c>
      <c r="AO189" s="52">
        <v>0</v>
      </c>
      <c r="AP189" s="42">
        <v>0</v>
      </c>
      <c r="AQ189" s="42">
        <v>0</v>
      </c>
      <c r="AR189" s="42">
        <v>0</v>
      </c>
      <c r="AS189" s="42">
        <v>0</v>
      </c>
      <c r="AT189" s="52">
        <v>7.0181259999999995E-2</v>
      </c>
      <c r="AU189" s="42">
        <f t="shared" si="68"/>
        <v>7.0181259999999995E-2</v>
      </c>
      <c r="AV189" s="42">
        <v>0</v>
      </c>
      <c r="AW189" s="42">
        <v>0</v>
      </c>
      <c r="AX189" s="42">
        <v>0</v>
      </c>
      <c r="AY189" s="52">
        <v>1.0014609999999999</v>
      </c>
      <c r="AZ189" s="42">
        <f t="shared" si="60"/>
        <v>1.0014609999999999</v>
      </c>
      <c r="BA189" s="42">
        <v>0</v>
      </c>
      <c r="BB189" s="42">
        <v>0</v>
      </c>
      <c r="BC189" s="42">
        <v>0</v>
      </c>
      <c r="BD189" s="14"/>
      <c r="BT189" s="46"/>
    </row>
    <row r="190" spans="1:72" s="44" customFormat="1" ht="31.5" x14ac:dyDescent="0.3">
      <c r="A190" s="49" t="s">
        <v>280</v>
      </c>
      <c r="B190" s="50" t="s">
        <v>390</v>
      </c>
      <c r="C190" s="51" t="s">
        <v>391</v>
      </c>
      <c r="D190" s="52">
        <v>1.7792843260884743</v>
      </c>
      <c r="E190" s="52">
        <v>0.37231915000000004</v>
      </c>
      <c r="F190" s="52">
        <f t="shared" si="62"/>
        <v>0.37231915000000004</v>
      </c>
      <c r="G190" s="52">
        <f t="shared" si="62"/>
        <v>0</v>
      </c>
      <c r="H190" s="52">
        <f t="shared" si="62"/>
        <v>0</v>
      </c>
      <c r="I190" s="52">
        <f t="shared" si="62"/>
        <v>0</v>
      </c>
      <c r="J190" s="52">
        <v>0.34402522000000002</v>
      </c>
      <c r="K190" s="52">
        <v>0.34402522000000002</v>
      </c>
      <c r="L190" s="52">
        <v>0</v>
      </c>
      <c r="M190" s="52">
        <v>0</v>
      </c>
      <c r="N190" s="52">
        <v>0</v>
      </c>
      <c r="O190" s="52">
        <v>0</v>
      </c>
      <c r="P190" s="52">
        <v>0</v>
      </c>
      <c r="Q190" s="52">
        <v>0</v>
      </c>
      <c r="R190" s="52">
        <v>0</v>
      </c>
      <c r="S190" s="52">
        <v>0</v>
      </c>
      <c r="T190" s="52">
        <v>0</v>
      </c>
      <c r="U190" s="52">
        <v>0</v>
      </c>
      <c r="V190" s="52">
        <v>0</v>
      </c>
      <c r="W190" s="52">
        <v>0</v>
      </c>
      <c r="X190" s="52">
        <v>0</v>
      </c>
      <c r="Y190" s="52">
        <v>2.8293930000000002E-2</v>
      </c>
      <c r="Z190" s="52">
        <f t="shared" si="67"/>
        <v>2.8293930000000002E-2</v>
      </c>
      <c r="AA190" s="52">
        <v>0</v>
      </c>
      <c r="AB190" s="52">
        <v>0</v>
      </c>
      <c r="AC190" s="52">
        <v>0</v>
      </c>
      <c r="AD190" s="52">
        <v>1.041678968407062</v>
      </c>
      <c r="AE190" s="52">
        <v>0.21788793000000001</v>
      </c>
      <c r="AF190" s="52">
        <f t="shared" si="63"/>
        <v>0.21788793000000001</v>
      </c>
      <c r="AG190" s="52">
        <f t="shared" si="63"/>
        <v>0</v>
      </c>
      <c r="AH190" s="52">
        <f t="shared" si="63"/>
        <v>0</v>
      </c>
      <c r="AI190" s="52">
        <f t="shared" si="63"/>
        <v>0</v>
      </c>
      <c r="AJ190" s="52">
        <v>0</v>
      </c>
      <c r="AK190" s="42">
        <v>0</v>
      </c>
      <c r="AL190" s="42">
        <v>0</v>
      </c>
      <c r="AM190" s="42">
        <v>0</v>
      </c>
      <c r="AN190" s="42">
        <v>0</v>
      </c>
      <c r="AO190" s="52">
        <v>0</v>
      </c>
      <c r="AP190" s="42">
        <v>0</v>
      </c>
      <c r="AQ190" s="42">
        <v>0</v>
      </c>
      <c r="AR190" s="42">
        <v>0</v>
      </c>
      <c r="AS190" s="42">
        <v>0</v>
      </c>
      <c r="AT190" s="52">
        <v>3.6274269999999997E-2</v>
      </c>
      <c r="AU190" s="42">
        <f t="shared" si="68"/>
        <v>3.6274269999999997E-2</v>
      </c>
      <c r="AV190" s="42">
        <v>0</v>
      </c>
      <c r="AW190" s="42">
        <v>0</v>
      </c>
      <c r="AX190" s="42">
        <v>0</v>
      </c>
      <c r="AY190" s="52">
        <v>0.18161366000000001</v>
      </c>
      <c r="AZ190" s="42">
        <f t="shared" si="60"/>
        <v>0.18161366000000001</v>
      </c>
      <c r="BA190" s="42">
        <v>0</v>
      </c>
      <c r="BB190" s="42">
        <v>0</v>
      </c>
      <c r="BC190" s="42">
        <v>0</v>
      </c>
      <c r="BD190" s="14"/>
      <c r="BT190" s="46"/>
    </row>
    <row r="191" spans="1:72" s="44" customFormat="1" ht="31.5" x14ac:dyDescent="0.3">
      <c r="A191" s="49" t="s">
        <v>280</v>
      </c>
      <c r="B191" s="50" t="s">
        <v>392</v>
      </c>
      <c r="C191" s="51" t="s">
        <v>393</v>
      </c>
      <c r="D191" s="52">
        <v>3.7801446154257712</v>
      </c>
      <c r="E191" s="52">
        <v>0.47258106</v>
      </c>
      <c r="F191" s="52">
        <f t="shared" si="62"/>
        <v>0.47258106</v>
      </c>
      <c r="G191" s="52">
        <f t="shared" si="62"/>
        <v>0</v>
      </c>
      <c r="H191" s="52">
        <f t="shared" si="62"/>
        <v>0</v>
      </c>
      <c r="I191" s="52">
        <f t="shared" si="62"/>
        <v>0</v>
      </c>
      <c r="J191" s="52">
        <v>0.42026732999999999</v>
      </c>
      <c r="K191" s="52">
        <v>0.42026732999999999</v>
      </c>
      <c r="L191" s="52">
        <v>0</v>
      </c>
      <c r="M191" s="52">
        <v>0</v>
      </c>
      <c r="N191" s="52">
        <v>0</v>
      </c>
      <c r="O191" s="52">
        <v>0</v>
      </c>
      <c r="P191" s="52">
        <v>0</v>
      </c>
      <c r="Q191" s="52">
        <v>0</v>
      </c>
      <c r="R191" s="52">
        <v>0</v>
      </c>
      <c r="S191" s="52">
        <v>0</v>
      </c>
      <c r="T191" s="52">
        <v>0</v>
      </c>
      <c r="U191" s="52">
        <v>0</v>
      </c>
      <c r="V191" s="52">
        <v>0</v>
      </c>
      <c r="W191" s="52">
        <v>0</v>
      </c>
      <c r="X191" s="52">
        <v>0</v>
      </c>
      <c r="Y191" s="52">
        <v>5.2313730000000003E-2</v>
      </c>
      <c r="Z191" s="52">
        <f t="shared" si="67"/>
        <v>5.2313730000000003E-2</v>
      </c>
      <c r="AA191" s="52">
        <v>0</v>
      </c>
      <c r="AB191" s="52">
        <v>0</v>
      </c>
      <c r="AC191" s="52">
        <v>0</v>
      </c>
      <c r="AD191" s="52">
        <v>2.6113162428548096</v>
      </c>
      <c r="AE191" s="52">
        <v>0.99363303000000003</v>
      </c>
      <c r="AF191" s="52">
        <f t="shared" si="63"/>
        <v>0.99363303000000003</v>
      </c>
      <c r="AG191" s="52">
        <f t="shared" si="63"/>
        <v>0</v>
      </c>
      <c r="AH191" s="52">
        <f t="shared" si="63"/>
        <v>0</v>
      </c>
      <c r="AI191" s="52">
        <f t="shared" si="63"/>
        <v>0</v>
      </c>
      <c r="AJ191" s="52">
        <v>0</v>
      </c>
      <c r="AK191" s="42">
        <v>0</v>
      </c>
      <c r="AL191" s="42">
        <v>0</v>
      </c>
      <c r="AM191" s="42">
        <v>0</v>
      </c>
      <c r="AN191" s="42">
        <v>0</v>
      </c>
      <c r="AO191" s="52">
        <v>0</v>
      </c>
      <c r="AP191" s="42">
        <v>0</v>
      </c>
      <c r="AQ191" s="42">
        <v>0</v>
      </c>
      <c r="AR191" s="42">
        <v>0</v>
      </c>
      <c r="AS191" s="42">
        <v>0</v>
      </c>
      <c r="AT191" s="52">
        <v>6.7068880000000011E-2</v>
      </c>
      <c r="AU191" s="42">
        <f t="shared" si="68"/>
        <v>6.7068880000000011E-2</v>
      </c>
      <c r="AV191" s="42">
        <v>0</v>
      </c>
      <c r="AW191" s="42">
        <v>0</v>
      </c>
      <c r="AX191" s="42">
        <v>0</v>
      </c>
      <c r="AY191" s="52">
        <v>0.92656415000000003</v>
      </c>
      <c r="AZ191" s="42">
        <f t="shared" si="60"/>
        <v>0.92656415000000003</v>
      </c>
      <c r="BA191" s="42">
        <v>0</v>
      </c>
      <c r="BB191" s="42">
        <v>0</v>
      </c>
      <c r="BC191" s="42">
        <v>0</v>
      </c>
      <c r="BD191" s="14"/>
      <c r="BT191" s="46"/>
    </row>
    <row r="192" spans="1:72" s="44" customFormat="1" ht="47.25" x14ac:dyDescent="0.3">
      <c r="A192" s="49" t="s">
        <v>280</v>
      </c>
      <c r="B192" s="50" t="s">
        <v>394</v>
      </c>
      <c r="C192" s="51" t="s">
        <v>395</v>
      </c>
      <c r="D192" s="52">
        <v>1.2992163790495543</v>
      </c>
      <c r="E192" s="52">
        <v>0.27899899</v>
      </c>
      <c r="F192" s="52">
        <f t="shared" si="62"/>
        <v>0.27899899</v>
      </c>
      <c r="G192" s="52">
        <f t="shared" si="62"/>
        <v>0</v>
      </c>
      <c r="H192" s="52">
        <f t="shared" si="62"/>
        <v>0</v>
      </c>
      <c r="I192" s="52">
        <f t="shared" si="62"/>
        <v>0</v>
      </c>
      <c r="J192" s="52">
        <v>0.25934697000000001</v>
      </c>
      <c r="K192" s="52">
        <v>0.25934697000000001</v>
      </c>
      <c r="L192" s="52">
        <v>0</v>
      </c>
      <c r="M192" s="52">
        <v>0</v>
      </c>
      <c r="N192" s="52">
        <v>0</v>
      </c>
      <c r="O192" s="52">
        <v>0</v>
      </c>
      <c r="P192" s="52">
        <v>0</v>
      </c>
      <c r="Q192" s="52">
        <v>0</v>
      </c>
      <c r="R192" s="52">
        <v>0</v>
      </c>
      <c r="S192" s="52">
        <v>0</v>
      </c>
      <c r="T192" s="52">
        <v>0</v>
      </c>
      <c r="U192" s="52">
        <v>0</v>
      </c>
      <c r="V192" s="52">
        <v>0</v>
      </c>
      <c r="W192" s="52">
        <v>0</v>
      </c>
      <c r="X192" s="52">
        <v>0</v>
      </c>
      <c r="Y192" s="52">
        <v>1.9652019999999999E-2</v>
      </c>
      <c r="Z192" s="52">
        <f t="shared" si="67"/>
        <v>1.9652019999999999E-2</v>
      </c>
      <c r="AA192" s="52">
        <v>0</v>
      </c>
      <c r="AB192" s="52">
        <v>0</v>
      </c>
      <c r="AC192" s="52">
        <v>0</v>
      </c>
      <c r="AD192" s="52">
        <v>0.75018419587462848</v>
      </c>
      <c r="AE192" s="52">
        <v>9.9727500000000011E-2</v>
      </c>
      <c r="AF192" s="52">
        <f t="shared" si="63"/>
        <v>9.9727500000000011E-2</v>
      </c>
      <c r="AG192" s="52">
        <f t="shared" si="63"/>
        <v>0</v>
      </c>
      <c r="AH192" s="52">
        <f t="shared" si="63"/>
        <v>0</v>
      </c>
      <c r="AI192" s="52">
        <f t="shared" si="63"/>
        <v>0</v>
      </c>
      <c r="AJ192" s="52">
        <v>0</v>
      </c>
      <c r="AK192" s="42">
        <v>0</v>
      </c>
      <c r="AL192" s="42">
        <v>0</v>
      </c>
      <c r="AM192" s="42">
        <v>0</v>
      </c>
      <c r="AN192" s="42">
        <v>0</v>
      </c>
      <c r="AO192" s="52">
        <v>0</v>
      </c>
      <c r="AP192" s="42">
        <v>0</v>
      </c>
      <c r="AQ192" s="42">
        <v>0</v>
      </c>
      <c r="AR192" s="42">
        <v>0</v>
      </c>
      <c r="AS192" s="42">
        <v>0</v>
      </c>
      <c r="AT192" s="52">
        <v>2.5194900000000003E-2</v>
      </c>
      <c r="AU192" s="42">
        <f t="shared" si="68"/>
        <v>2.5194900000000003E-2</v>
      </c>
      <c r="AV192" s="42">
        <v>0</v>
      </c>
      <c r="AW192" s="42">
        <v>0</v>
      </c>
      <c r="AX192" s="42">
        <v>0</v>
      </c>
      <c r="AY192" s="52">
        <v>7.4532600000000004E-2</v>
      </c>
      <c r="AZ192" s="42">
        <f t="shared" si="60"/>
        <v>7.4532600000000004E-2</v>
      </c>
      <c r="BA192" s="42">
        <v>0</v>
      </c>
      <c r="BB192" s="42">
        <v>0</v>
      </c>
      <c r="BC192" s="42">
        <v>0</v>
      </c>
      <c r="BD192" s="14"/>
      <c r="BT192" s="46"/>
    </row>
    <row r="193" spans="1:72" s="44" customFormat="1" ht="31.5" x14ac:dyDescent="0.3">
      <c r="A193" s="49" t="s">
        <v>280</v>
      </c>
      <c r="B193" s="50" t="s">
        <v>396</v>
      </c>
      <c r="C193" s="51" t="s">
        <v>397</v>
      </c>
      <c r="D193" s="52">
        <v>3.6071413128891381</v>
      </c>
      <c r="E193" s="52">
        <v>0.81504215999999996</v>
      </c>
      <c r="F193" s="52">
        <f t="shared" si="62"/>
        <v>0.81504215999999996</v>
      </c>
      <c r="G193" s="52">
        <f t="shared" si="62"/>
        <v>0</v>
      </c>
      <c r="H193" s="52">
        <f t="shared" si="62"/>
        <v>0</v>
      </c>
      <c r="I193" s="52">
        <f t="shared" si="62"/>
        <v>0</v>
      </c>
      <c r="J193" s="52">
        <v>0.77049917999999995</v>
      </c>
      <c r="K193" s="52">
        <v>0.77049917999999995</v>
      </c>
      <c r="L193" s="52">
        <v>0</v>
      </c>
      <c r="M193" s="52">
        <v>0</v>
      </c>
      <c r="N193" s="52">
        <v>0</v>
      </c>
      <c r="O193" s="52">
        <v>0</v>
      </c>
      <c r="P193" s="52">
        <v>0</v>
      </c>
      <c r="Q193" s="52">
        <v>0</v>
      </c>
      <c r="R193" s="52">
        <v>0</v>
      </c>
      <c r="S193" s="52">
        <v>0</v>
      </c>
      <c r="T193" s="52">
        <v>0</v>
      </c>
      <c r="U193" s="52">
        <v>0</v>
      </c>
      <c r="V193" s="52">
        <v>0</v>
      </c>
      <c r="W193" s="52">
        <v>0</v>
      </c>
      <c r="X193" s="52">
        <v>0</v>
      </c>
      <c r="Y193" s="52">
        <v>4.4542980000000003E-2</v>
      </c>
      <c r="Z193" s="52">
        <f t="shared" si="67"/>
        <v>4.4542980000000003E-2</v>
      </c>
      <c r="AA193" s="52">
        <v>0</v>
      </c>
      <c r="AB193" s="52">
        <v>0</v>
      </c>
      <c r="AC193" s="52">
        <v>0</v>
      </c>
      <c r="AD193" s="52">
        <v>2.0181316240742819</v>
      </c>
      <c r="AE193" s="52">
        <v>0.93332035999999996</v>
      </c>
      <c r="AF193" s="52">
        <f t="shared" si="63"/>
        <v>0.93332035999999996</v>
      </c>
      <c r="AG193" s="52">
        <f t="shared" si="63"/>
        <v>0</v>
      </c>
      <c r="AH193" s="52">
        <f t="shared" si="63"/>
        <v>0</v>
      </c>
      <c r="AI193" s="52">
        <f t="shared" si="63"/>
        <v>0</v>
      </c>
      <c r="AJ193" s="52">
        <v>0</v>
      </c>
      <c r="AK193" s="42">
        <v>0</v>
      </c>
      <c r="AL193" s="42">
        <v>0</v>
      </c>
      <c r="AM193" s="42">
        <v>0</v>
      </c>
      <c r="AN193" s="42">
        <v>0</v>
      </c>
      <c r="AO193" s="52">
        <v>0</v>
      </c>
      <c r="AP193" s="42">
        <v>0</v>
      </c>
      <c r="AQ193" s="42">
        <v>0</v>
      </c>
      <c r="AR193" s="42">
        <v>0</v>
      </c>
      <c r="AS193" s="42">
        <v>0</v>
      </c>
      <c r="AT193" s="52">
        <v>5.7106379999999998E-2</v>
      </c>
      <c r="AU193" s="42">
        <f t="shared" si="68"/>
        <v>5.7106379999999998E-2</v>
      </c>
      <c r="AV193" s="42">
        <v>0</v>
      </c>
      <c r="AW193" s="42">
        <v>0</v>
      </c>
      <c r="AX193" s="42">
        <v>0</v>
      </c>
      <c r="AY193" s="52">
        <v>0.87621397999999995</v>
      </c>
      <c r="AZ193" s="42">
        <f t="shared" si="60"/>
        <v>0.87621397999999995</v>
      </c>
      <c r="BA193" s="42">
        <v>0</v>
      </c>
      <c r="BB193" s="42">
        <v>0</v>
      </c>
      <c r="BC193" s="42">
        <v>0</v>
      </c>
      <c r="BD193" s="14"/>
      <c r="BT193" s="46"/>
    </row>
    <row r="194" spans="1:72" s="44" customFormat="1" ht="31.5" x14ac:dyDescent="0.3">
      <c r="A194" s="49" t="s">
        <v>280</v>
      </c>
      <c r="B194" s="50" t="s">
        <v>398</v>
      </c>
      <c r="C194" s="51" t="s">
        <v>399</v>
      </c>
      <c r="D194" s="52">
        <v>3.4837685510802046</v>
      </c>
      <c r="E194" s="52">
        <v>0.74873182000000005</v>
      </c>
      <c r="F194" s="52">
        <f t="shared" si="62"/>
        <v>0.74873182000000005</v>
      </c>
      <c r="G194" s="52">
        <f t="shared" si="62"/>
        <v>0</v>
      </c>
      <c r="H194" s="52">
        <f t="shared" si="62"/>
        <v>0</v>
      </c>
      <c r="I194" s="52">
        <f t="shared" si="62"/>
        <v>0</v>
      </c>
      <c r="J194" s="52">
        <v>0.69782904000000001</v>
      </c>
      <c r="K194" s="52">
        <v>0.69782904000000001</v>
      </c>
      <c r="L194" s="52">
        <v>0</v>
      </c>
      <c r="M194" s="52">
        <v>0</v>
      </c>
      <c r="N194" s="52">
        <v>0</v>
      </c>
      <c r="O194" s="52">
        <v>0</v>
      </c>
      <c r="P194" s="52">
        <v>0</v>
      </c>
      <c r="Q194" s="52">
        <v>0</v>
      </c>
      <c r="R194" s="52">
        <v>0</v>
      </c>
      <c r="S194" s="52">
        <v>0</v>
      </c>
      <c r="T194" s="52">
        <v>0</v>
      </c>
      <c r="U194" s="52">
        <v>0</v>
      </c>
      <c r="V194" s="52">
        <v>0</v>
      </c>
      <c r="W194" s="52">
        <v>0</v>
      </c>
      <c r="X194" s="52">
        <v>0</v>
      </c>
      <c r="Y194" s="52">
        <v>5.0902780000000002E-2</v>
      </c>
      <c r="Z194" s="52">
        <f t="shared" si="67"/>
        <v>5.0902780000000002E-2</v>
      </c>
      <c r="AA194" s="52">
        <v>0</v>
      </c>
      <c r="AB194" s="52">
        <v>0</v>
      </c>
      <c r="AC194" s="52">
        <v>0</v>
      </c>
      <c r="AD194" s="52">
        <v>2.0084878392335037</v>
      </c>
      <c r="AE194" s="52">
        <v>0.91703066</v>
      </c>
      <c r="AF194" s="52">
        <f t="shared" si="63"/>
        <v>0.91703066</v>
      </c>
      <c r="AG194" s="52">
        <f t="shared" si="63"/>
        <v>0</v>
      </c>
      <c r="AH194" s="52">
        <f t="shared" si="63"/>
        <v>0</v>
      </c>
      <c r="AI194" s="52">
        <f t="shared" si="63"/>
        <v>0</v>
      </c>
      <c r="AJ194" s="52">
        <v>0</v>
      </c>
      <c r="AK194" s="42">
        <v>0</v>
      </c>
      <c r="AL194" s="42">
        <v>0</v>
      </c>
      <c r="AM194" s="42">
        <v>0</v>
      </c>
      <c r="AN194" s="42">
        <v>0</v>
      </c>
      <c r="AO194" s="52">
        <v>0</v>
      </c>
      <c r="AP194" s="42">
        <v>0</v>
      </c>
      <c r="AQ194" s="42">
        <v>0</v>
      </c>
      <c r="AR194" s="42">
        <v>0</v>
      </c>
      <c r="AS194" s="42">
        <v>0</v>
      </c>
      <c r="AT194" s="52">
        <v>6.525997E-2</v>
      </c>
      <c r="AU194" s="42">
        <f t="shared" si="68"/>
        <v>6.525997E-2</v>
      </c>
      <c r="AV194" s="42">
        <v>0</v>
      </c>
      <c r="AW194" s="42">
        <v>0</v>
      </c>
      <c r="AX194" s="42">
        <v>0</v>
      </c>
      <c r="AY194" s="52">
        <v>0.85177068999999994</v>
      </c>
      <c r="AZ194" s="42">
        <f t="shared" si="60"/>
        <v>0.85177068999999994</v>
      </c>
      <c r="BA194" s="42">
        <v>0</v>
      </c>
      <c r="BB194" s="42">
        <v>0</v>
      </c>
      <c r="BC194" s="42">
        <v>0</v>
      </c>
      <c r="BD194" s="14"/>
      <c r="BT194" s="46"/>
    </row>
    <row r="195" spans="1:72" s="44" customFormat="1" ht="31.5" x14ac:dyDescent="0.3">
      <c r="A195" s="49" t="s">
        <v>280</v>
      </c>
      <c r="B195" s="50" t="s">
        <v>400</v>
      </c>
      <c r="C195" s="51" t="s">
        <v>401</v>
      </c>
      <c r="D195" s="52">
        <v>3.9285671776019928</v>
      </c>
      <c r="E195" s="52">
        <v>0.79511419999999999</v>
      </c>
      <c r="F195" s="52">
        <f t="shared" si="62"/>
        <v>0.79511419999999999</v>
      </c>
      <c r="G195" s="52">
        <f t="shared" si="62"/>
        <v>0</v>
      </c>
      <c r="H195" s="52">
        <f t="shared" si="62"/>
        <v>0</v>
      </c>
      <c r="I195" s="52">
        <f t="shared" si="62"/>
        <v>0</v>
      </c>
      <c r="J195" s="52">
        <v>0.74167647999999997</v>
      </c>
      <c r="K195" s="52">
        <v>0.74167647999999997</v>
      </c>
      <c r="L195" s="52">
        <v>0</v>
      </c>
      <c r="M195" s="52">
        <v>0</v>
      </c>
      <c r="N195" s="52">
        <v>0</v>
      </c>
      <c r="O195" s="52">
        <v>0</v>
      </c>
      <c r="P195" s="52">
        <v>0</v>
      </c>
      <c r="Q195" s="52">
        <v>0</v>
      </c>
      <c r="R195" s="52">
        <v>0</v>
      </c>
      <c r="S195" s="52">
        <v>0</v>
      </c>
      <c r="T195" s="52">
        <v>0</v>
      </c>
      <c r="U195" s="52">
        <v>0</v>
      </c>
      <c r="V195" s="52">
        <v>0</v>
      </c>
      <c r="W195" s="52">
        <v>0</v>
      </c>
      <c r="X195" s="52">
        <v>0</v>
      </c>
      <c r="Y195" s="52">
        <v>5.3437720000000001E-2</v>
      </c>
      <c r="Z195" s="52">
        <f t="shared" si="67"/>
        <v>5.3437720000000001E-2</v>
      </c>
      <c r="AA195" s="52">
        <v>0</v>
      </c>
      <c r="AB195" s="52">
        <v>0</v>
      </c>
      <c r="AC195" s="52">
        <v>0</v>
      </c>
      <c r="AD195" s="52">
        <v>2.3229387013349942</v>
      </c>
      <c r="AE195" s="52">
        <v>1.0264915000000001</v>
      </c>
      <c r="AF195" s="52">
        <f t="shared" si="63"/>
        <v>1.0264915000000001</v>
      </c>
      <c r="AG195" s="52">
        <f t="shared" si="63"/>
        <v>0</v>
      </c>
      <c r="AH195" s="52">
        <f t="shared" si="63"/>
        <v>0</v>
      </c>
      <c r="AI195" s="52">
        <f t="shared" si="63"/>
        <v>0</v>
      </c>
      <c r="AJ195" s="52">
        <v>0</v>
      </c>
      <c r="AK195" s="42">
        <v>0</v>
      </c>
      <c r="AL195" s="42">
        <v>0</v>
      </c>
      <c r="AM195" s="42">
        <v>0</v>
      </c>
      <c r="AN195" s="42">
        <v>0</v>
      </c>
      <c r="AO195" s="52">
        <v>0</v>
      </c>
      <c r="AP195" s="42">
        <v>0</v>
      </c>
      <c r="AQ195" s="42">
        <v>0</v>
      </c>
      <c r="AR195" s="42">
        <v>0</v>
      </c>
      <c r="AS195" s="42">
        <v>0</v>
      </c>
      <c r="AT195" s="52">
        <v>6.8509890000000004E-2</v>
      </c>
      <c r="AU195" s="42">
        <f t="shared" si="68"/>
        <v>6.8509890000000004E-2</v>
      </c>
      <c r="AV195" s="42">
        <v>0</v>
      </c>
      <c r="AW195" s="42">
        <v>0</v>
      </c>
      <c r="AX195" s="42">
        <v>0</v>
      </c>
      <c r="AY195" s="52">
        <v>0.95798161000000004</v>
      </c>
      <c r="AZ195" s="42">
        <f t="shared" si="60"/>
        <v>0.95798161000000004</v>
      </c>
      <c r="BA195" s="42">
        <v>0</v>
      </c>
      <c r="BB195" s="42">
        <v>0</v>
      </c>
      <c r="BC195" s="42">
        <v>0</v>
      </c>
      <c r="BD195" s="14"/>
      <c r="BT195" s="46"/>
    </row>
    <row r="196" spans="1:72" s="44" customFormat="1" ht="31.5" x14ac:dyDescent="0.3">
      <c r="A196" s="49" t="s">
        <v>280</v>
      </c>
      <c r="B196" s="50" t="s">
        <v>402</v>
      </c>
      <c r="C196" s="51" t="s">
        <v>403</v>
      </c>
      <c r="D196" s="52">
        <v>4.4213596248274847</v>
      </c>
      <c r="E196" s="52">
        <v>0.81650075</v>
      </c>
      <c r="F196" s="52">
        <f t="shared" si="62"/>
        <v>0.81650075</v>
      </c>
      <c r="G196" s="52">
        <f t="shared" si="62"/>
        <v>0</v>
      </c>
      <c r="H196" s="52">
        <f t="shared" si="62"/>
        <v>0</v>
      </c>
      <c r="I196" s="52">
        <f t="shared" si="62"/>
        <v>0</v>
      </c>
      <c r="J196" s="52">
        <v>0.75891381999999996</v>
      </c>
      <c r="K196" s="52">
        <v>0.75891381999999996</v>
      </c>
      <c r="L196" s="52">
        <v>0</v>
      </c>
      <c r="M196" s="52">
        <v>0</v>
      </c>
      <c r="N196" s="52">
        <v>0</v>
      </c>
      <c r="O196" s="52">
        <v>0</v>
      </c>
      <c r="P196" s="52">
        <v>0</v>
      </c>
      <c r="Q196" s="52">
        <v>0</v>
      </c>
      <c r="R196" s="52">
        <v>0</v>
      </c>
      <c r="S196" s="52">
        <v>0</v>
      </c>
      <c r="T196" s="52">
        <v>0</v>
      </c>
      <c r="U196" s="52">
        <v>0</v>
      </c>
      <c r="V196" s="52">
        <v>0</v>
      </c>
      <c r="W196" s="52">
        <v>0</v>
      </c>
      <c r="X196" s="52">
        <v>0</v>
      </c>
      <c r="Y196" s="52">
        <v>5.7586930000000001E-2</v>
      </c>
      <c r="Z196" s="52">
        <f t="shared" si="67"/>
        <v>5.7586930000000001E-2</v>
      </c>
      <c r="AA196" s="52">
        <v>0</v>
      </c>
      <c r="AB196" s="52">
        <v>0</v>
      </c>
      <c r="AC196" s="52">
        <v>0</v>
      </c>
      <c r="AD196" s="52">
        <v>2.7114999140229044</v>
      </c>
      <c r="AE196" s="52">
        <v>1.13046852</v>
      </c>
      <c r="AF196" s="52">
        <f t="shared" si="63"/>
        <v>1.13046852</v>
      </c>
      <c r="AG196" s="52">
        <f t="shared" si="63"/>
        <v>0</v>
      </c>
      <c r="AH196" s="52">
        <f t="shared" si="63"/>
        <v>0</v>
      </c>
      <c r="AI196" s="52">
        <f t="shared" si="63"/>
        <v>0</v>
      </c>
      <c r="AJ196" s="52">
        <v>0</v>
      </c>
      <c r="AK196" s="42">
        <v>0</v>
      </c>
      <c r="AL196" s="42">
        <v>0</v>
      </c>
      <c r="AM196" s="42">
        <v>0</v>
      </c>
      <c r="AN196" s="42">
        <v>0</v>
      </c>
      <c r="AO196" s="52">
        <v>0</v>
      </c>
      <c r="AP196" s="42">
        <v>0</v>
      </c>
      <c r="AQ196" s="42">
        <v>0</v>
      </c>
      <c r="AR196" s="42">
        <v>0</v>
      </c>
      <c r="AS196" s="42">
        <v>0</v>
      </c>
      <c r="AT196" s="52">
        <v>7.3829399999999989E-2</v>
      </c>
      <c r="AU196" s="42">
        <f t="shared" si="68"/>
        <v>7.3829399999999989E-2</v>
      </c>
      <c r="AV196" s="42">
        <v>0</v>
      </c>
      <c r="AW196" s="42">
        <v>0</v>
      </c>
      <c r="AX196" s="42">
        <v>0</v>
      </c>
      <c r="AY196" s="52">
        <v>1.05663912</v>
      </c>
      <c r="AZ196" s="42">
        <f t="shared" si="60"/>
        <v>1.05663912</v>
      </c>
      <c r="BA196" s="42">
        <v>0</v>
      </c>
      <c r="BB196" s="42">
        <v>0</v>
      </c>
      <c r="BC196" s="42">
        <v>0</v>
      </c>
      <c r="BD196" s="14"/>
      <c r="BT196" s="46"/>
    </row>
    <row r="197" spans="1:72" s="44" customFormat="1" ht="31.5" x14ac:dyDescent="0.3">
      <c r="A197" s="49" t="s">
        <v>280</v>
      </c>
      <c r="B197" s="50" t="s">
        <v>404</v>
      </c>
      <c r="C197" s="51" t="s">
        <v>405</v>
      </c>
      <c r="D197" s="52">
        <v>17.641775998669743</v>
      </c>
      <c r="E197" s="52">
        <v>1.6560323000000001</v>
      </c>
      <c r="F197" s="52">
        <f t="shared" si="62"/>
        <v>1.6560323000000001</v>
      </c>
      <c r="G197" s="52">
        <f t="shared" si="62"/>
        <v>0</v>
      </c>
      <c r="H197" s="52">
        <f t="shared" si="62"/>
        <v>0</v>
      </c>
      <c r="I197" s="52">
        <f t="shared" si="62"/>
        <v>0</v>
      </c>
      <c r="J197" s="52">
        <v>1.5639798300000001</v>
      </c>
      <c r="K197" s="52">
        <v>1.5639798300000001</v>
      </c>
      <c r="L197" s="52">
        <v>0</v>
      </c>
      <c r="M197" s="52">
        <v>0</v>
      </c>
      <c r="N197" s="52">
        <v>0</v>
      </c>
      <c r="O197" s="52">
        <v>0</v>
      </c>
      <c r="P197" s="52">
        <v>0</v>
      </c>
      <c r="Q197" s="52">
        <v>0</v>
      </c>
      <c r="R197" s="52">
        <v>0</v>
      </c>
      <c r="S197" s="52">
        <v>0</v>
      </c>
      <c r="T197" s="52">
        <v>0</v>
      </c>
      <c r="U197" s="52">
        <v>0</v>
      </c>
      <c r="V197" s="52">
        <v>0</v>
      </c>
      <c r="W197" s="52">
        <v>0</v>
      </c>
      <c r="X197" s="52">
        <v>0</v>
      </c>
      <c r="Y197" s="52">
        <v>9.2052469999999997E-2</v>
      </c>
      <c r="Z197" s="52">
        <f t="shared" si="67"/>
        <v>9.2052469999999997E-2</v>
      </c>
      <c r="AA197" s="52">
        <v>0</v>
      </c>
      <c r="AB197" s="52">
        <v>0</v>
      </c>
      <c r="AC197" s="52">
        <v>0</v>
      </c>
      <c r="AD197" s="52">
        <v>12.696377658891453</v>
      </c>
      <c r="AE197" s="52">
        <v>3.2660645399999999</v>
      </c>
      <c r="AF197" s="52">
        <f t="shared" si="63"/>
        <v>3.2660645399999999</v>
      </c>
      <c r="AG197" s="52">
        <f t="shared" si="63"/>
        <v>0</v>
      </c>
      <c r="AH197" s="52">
        <f t="shared" si="63"/>
        <v>0</v>
      </c>
      <c r="AI197" s="52">
        <f t="shared" si="63"/>
        <v>0</v>
      </c>
      <c r="AJ197" s="52">
        <v>0</v>
      </c>
      <c r="AK197" s="42">
        <v>0</v>
      </c>
      <c r="AL197" s="42">
        <v>0</v>
      </c>
      <c r="AM197" s="42">
        <v>0</v>
      </c>
      <c r="AN197" s="42">
        <v>0</v>
      </c>
      <c r="AO197" s="52">
        <v>0</v>
      </c>
      <c r="AP197" s="42">
        <v>0</v>
      </c>
      <c r="AQ197" s="42">
        <v>0</v>
      </c>
      <c r="AR197" s="42">
        <v>0</v>
      </c>
      <c r="AS197" s="42">
        <v>0</v>
      </c>
      <c r="AT197" s="52">
        <v>0.11801597999999999</v>
      </c>
      <c r="AU197" s="42">
        <f t="shared" si="68"/>
        <v>0.11801597999999999</v>
      </c>
      <c r="AV197" s="42">
        <v>0</v>
      </c>
      <c r="AW197" s="42">
        <v>0</v>
      </c>
      <c r="AX197" s="42">
        <v>0</v>
      </c>
      <c r="AY197" s="52">
        <v>3.1480485599999999</v>
      </c>
      <c r="AZ197" s="42">
        <f t="shared" si="60"/>
        <v>3.1480485599999999</v>
      </c>
      <c r="BA197" s="42">
        <v>0</v>
      </c>
      <c r="BB197" s="42">
        <v>0</v>
      </c>
      <c r="BC197" s="42">
        <v>0</v>
      </c>
      <c r="BD197" s="14"/>
      <c r="BT197" s="46"/>
    </row>
    <row r="198" spans="1:72" s="44" customFormat="1" ht="31.5" x14ac:dyDescent="0.3">
      <c r="A198" s="49" t="s">
        <v>280</v>
      </c>
      <c r="B198" s="50" t="s">
        <v>406</v>
      </c>
      <c r="C198" s="51" t="s">
        <v>407</v>
      </c>
      <c r="D198" s="52">
        <v>3.9949940585759669</v>
      </c>
      <c r="E198" s="52">
        <v>0.37995791000000001</v>
      </c>
      <c r="F198" s="52">
        <f t="shared" si="62"/>
        <v>0.37995791000000001</v>
      </c>
      <c r="G198" s="52">
        <f t="shared" si="62"/>
        <v>0</v>
      </c>
      <c r="H198" s="52">
        <f t="shared" si="62"/>
        <v>0</v>
      </c>
      <c r="I198" s="52">
        <f t="shared" si="62"/>
        <v>0</v>
      </c>
      <c r="J198" s="52">
        <v>0.32639044</v>
      </c>
      <c r="K198" s="52">
        <v>0.32639044</v>
      </c>
      <c r="L198" s="52">
        <v>0</v>
      </c>
      <c r="M198" s="52">
        <v>0</v>
      </c>
      <c r="N198" s="52">
        <v>0</v>
      </c>
      <c r="O198" s="52">
        <v>0</v>
      </c>
      <c r="P198" s="52">
        <v>0</v>
      </c>
      <c r="Q198" s="52">
        <v>0</v>
      </c>
      <c r="R198" s="52">
        <v>0</v>
      </c>
      <c r="S198" s="52">
        <v>0</v>
      </c>
      <c r="T198" s="52">
        <v>0</v>
      </c>
      <c r="U198" s="52">
        <v>0</v>
      </c>
      <c r="V198" s="52">
        <v>0</v>
      </c>
      <c r="W198" s="52">
        <v>0</v>
      </c>
      <c r="X198" s="52">
        <v>0</v>
      </c>
      <c r="Y198" s="52">
        <v>5.3567469999999999E-2</v>
      </c>
      <c r="Z198" s="52">
        <f t="shared" si="67"/>
        <v>5.3567469999999999E-2</v>
      </c>
      <c r="AA198" s="52">
        <v>0</v>
      </c>
      <c r="AB198" s="52">
        <v>0</v>
      </c>
      <c r="AC198" s="52">
        <v>0</v>
      </c>
      <c r="AD198" s="52">
        <v>2.9107124354799727</v>
      </c>
      <c r="AE198" s="52">
        <v>2.2437673299999998</v>
      </c>
      <c r="AF198" s="52">
        <f t="shared" si="63"/>
        <v>2.2437673299999998</v>
      </c>
      <c r="AG198" s="52">
        <f t="shared" si="63"/>
        <v>0</v>
      </c>
      <c r="AH198" s="52">
        <f t="shared" si="63"/>
        <v>0</v>
      </c>
      <c r="AI198" s="52">
        <f t="shared" si="63"/>
        <v>0</v>
      </c>
      <c r="AJ198" s="52">
        <v>0</v>
      </c>
      <c r="AK198" s="42">
        <v>0</v>
      </c>
      <c r="AL198" s="42">
        <v>0</v>
      </c>
      <c r="AM198" s="42">
        <v>0</v>
      </c>
      <c r="AN198" s="42">
        <v>0</v>
      </c>
      <c r="AO198" s="52">
        <v>0</v>
      </c>
      <c r="AP198" s="42">
        <v>0</v>
      </c>
      <c r="AQ198" s="42">
        <v>0</v>
      </c>
      <c r="AR198" s="42">
        <v>0</v>
      </c>
      <c r="AS198" s="42">
        <v>0</v>
      </c>
      <c r="AT198" s="52">
        <v>6.8676249999999994E-2</v>
      </c>
      <c r="AU198" s="42">
        <f t="shared" si="68"/>
        <v>6.8676249999999994E-2</v>
      </c>
      <c r="AV198" s="42">
        <v>0</v>
      </c>
      <c r="AW198" s="42">
        <v>0</v>
      </c>
      <c r="AX198" s="42">
        <v>0</v>
      </c>
      <c r="AY198" s="52">
        <v>2.1750910800000001</v>
      </c>
      <c r="AZ198" s="42">
        <f t="shared" si="60"/>
        <v>2.1750910800000001</v>
      </c>
      <c r="BA198" s="42">
        <v>0</v>
      </c>
      <c r="BB198" s="42">
        <v>0</v>
      </c>
      <c r="BC198" s="42">
        <v>0</v>
      </c>
      <c r="BD198" s="14"/>
      <c r="BT198" s="46"/>
    </row>
    <row r="199" spans="1:72" s="44" customFormat="1" ht="31.5" x14ac:dyDescent="0.3">
      <c r="A199" s="49" t="s">
        <v>280</v>
      </c>
      <c r="B199" s="50" t="s">
        <v>408</v>
      </c>
      <c r="C199" s="51" t="s">
        <v>409</v>
      </c>
      <c r="D199" s="52">
        <v>9.399992477825899</v>
      </c>
      <c r="E199" s="52">
        <v>0.90340595000000001</v>
      </c>
      <c r="F199" s="52">
        <f t="shared" si="62"/>
        <v>0.90340595000000001</v>
      </c>
      <c r="G199" s="52">
        <f t="shared" si="62"/>
        <v>0</v>
      </c>
      <c r="H199" s="52">
        <f t="shared" si="62"/>
        <v>0</v>
      </c>
      <c r="I199" s="52">
        <f t="shared" si="62"/>
        <v>0</v>
      </c>
      <c r="J199" s="52">
        <v>0.81588042000000005</v>
      </c>
      <c r="K199" s="52">
        <v>0.81588042000000005</v>
      </c>
      <c r="L199" s="52">
        <v>0</v>
      </c>
      <c r="M199" s="52">
        <v>0</v>
      </c>
      <c r="N199" s="52">
        <v>0</v>
      </c>
      <c r="O199" s="52">
        <v>0</v>
      </c>
      <c r="P199" s="52">
        <v>0</v>
      </c>
      <c r="Q199" s="52">
        <v>0</v>
      </c>
      <c r="R199" s="52">
        <v>0</v>
      </c>
      <c r="S199" s="52">
        <v>0</v>
      </c>
      <c r="T199" s="52">
        <v>0</v>
      </c>
      <c r="U199" s="52">
        <v>0</v>
      </c>
      <c r="V199" s="52">
        <v>0</v>
      </c>
      <c r="W199" s="52">
        <v>0</v>
      </c>
      <c r="X199" s="52">
        <v>0</v>
      </c>
      <c r="Y199" s="52">
        <v>8.7525530000000004E-2</v>
      </c>
      <c r="Z199" s="52">
        <f t="shared" si="67"/>
        <v>8.7525530000000004E-2</v>
      </c>
      <c r="AA199" s="52">
        <v>0</v>
      </c>
      <c r="AB199" s="52">
        <v>0</v>
      </c>
      <c r="AC199" s="52">
        <v>0</v>
      </c>
      <c r="AD199" s="52">
        <v>6.7873265348549161</v>
      </c>
      <c r="AE199" s="52">
        <v>0.70193147999999994</v>
      </c>
      <c r="AF199" s="52">
        <f t="shared" si="63"/>
        <v>0.70193147999999994</v>
      </c>
      <c r="AG199" s="52">
        <f t="shared" si="63"/>
        <v>0</v>
      </c>
      <c r="AH199" s="52">
        <f t="shared" si="63"/>
        <v>0</v>
      </c>
      <c r="AI199" s="52">
        <f t="shared" si="63"/>
        <v>0</v>
      </c>
      <c r="AJ199" s="52">
        <v>0</v>
      </c>
      <c r="AK199" s="42">
        <v>0</v>
      </c>
      <c r="AL199" s="42">
        <v>0</v>
      </c>
      <c r="AM199" s="42">
        <v>0</v>
      </c>
      <c r="AN199" s="42">
        <v>0</v>
      </c>
      <c r="AO199" s="52">
        <v>0</v>
      </c>
      <c r="AP199" s="42">
        <v>0</v>
      </c>
      <c r="AQ199" s="42">
        <v>0</v>
      </c>
      <c r="AR199" s="42">
        <v>0</v>
      </c>
      <c r="AS199" s="42">
        <v>0</v>
      </c>
      <c r="AT199" s="52">
        <v>0.11221222</v>
      </c>
      <c r="AU199" s="42">
        <f t="shared" si="68"/>
        <v>0.11221222</v>
      </c>
      <c r="AV199" s="42">
        <v>0</v>
      </c>
      <c r="AW199" s="42">
        <v>0</v>
      </c>
      <c r="AX199" s="42">
        <v>0</v>
      </c>
      <c r="AY199" s="52">
        <v>0.58971925999999997</v>
      </c>
      <c r="AZ199" s="42">
        <f t="shared" si="60"/>
        <v>0.58971925999999997</v>
      </c>
      <c r="BA199" s="42">
        <v>0</v>
      </c>
      <c r="BB199" s="42">
        <v>0</v>
      </c>
      <c r="BC199" s="42">
        <v>0</v>
      </c>
      <c r="BD199" s="14"/>
      <c r="BT199" s="46"/>
    </row>
    <row r="200" spans="1:72" s="44" customFormat="1" ht="31.5" x14ac:dyDescent="0.3">
      <c r="A200" s="49" t="s">
        <v>280</v>
      </c>
      <c r="B200" s="50" t="s">
        <v>410</v>
      </c>
      <c r="C200" s="51" t="s">
        <v>411</v>
      </c>
      <c r="D200" s="52">
        <v>8.5130000048205137</v>
      </c>
      <c r="E200" s="52">
        <v>1.88784861</v>
      </c>
      <c r="F200" s="52">
        <f t="shared" si="62"/>
        <v>1.88784861</v>
      </c>
      <c r="G200" s="52">
        <f t="shared" si="62"/>
        <v>0</v>
      </c>
      <c r="H200" s="52">
        <f t="shared" si="62"/>
        <v>0</v>
      </c>
      <c r="I200" s="52">
        <f t="shared" si="62"/>
        <v>0</v>
      </c>
      <c r="J200" s="52">
        <v>1.8203136</v>
      </c>
      <c r="K200" s="52">
        <v>1.8203136</v>
      </c>
      <c r="L200" s="52">
        <v>0</v>
      </c>
      <c r="M200" s="52">
        <v>0</v>
      </c>
      <c r="N200" s="52">
        <v>0</v>
      </c>
      <c r="O200" s="52">
        <v>0</v>
      </c>
      <c r="P200" s="52">
        <v>0</v>
      </c>
      <c r="Q200" s="52">
        <v>0</v>
      </c>
      <c r="R200" s="52">
        <v>0</v>
      </c>
      <c r="S200" s="52">
        <v>0</v>
      </c>
      <c r="T200" s="52">
        <v>0</v>
      </c>
      <c r="U200" s="52">
        <v>0</v>
      </c>
      <c r="V200" s="52">
        <v>0</v>
      </c>
      <c r="W200" s="52">
        <v>0</v>
      </c>
      <c r="X200" s="52">
        <v>0</v>
      </c>
      <c r="Y200" s="52">
        <v>6.7535009999999993E-2</v>
      </c>
      <c r="Z200" s="52">
        <f t="shared" si="67"/>
        <v>6.7535009999999993E-2</v>
      </c>
      <c r="AA200" s="52">
        <v>0</v>
      </c>
      <c r="AB200" s="52">
        <v>0</v>
      </c>
      <c r="AC200" s="52">
        <v>0</v>
      </c>
      <c r="AD200" s="52">
        <v>4.7604312806837612</v>
      </c>
      <c r="AE200" s="52">
        <v>3.9034502099999999</v>
      </c>
      <c r="AF200" s="52">
        <f t="shared" si="63"/>
        <v>3.9034502099999999</v>
      </c>
      <c r="AG200" s="52">
        <f t="shared" si="63"/>
        <v>0</v>
      </c>
      <c r="AH200" s="52">
        <f t="shared" si="63"/>
        <v>0</v>
      </c>
      <c r="AI200" s="52">
        <f t="shared" si="63"/>
        <v>0</v>
      </c>
      <c r="AJ200" s="52">
        <v>0</v>
      </c>
      <c r="AK200" s="42">
        <v>0</v>
      </c>
      <c r="AL200" s="42">
        <v>0</v>
      </c>
      <c r="AM200" s="42">
        <v>0</v>
      </c>
      <c r="AN200" s="42">
        <v>0</v>
      </c>
      <c r="AO200" s="52">
        <v>0</v>
      </c>
      <c r="AP200" s="42">
        <v>0</v>
      </c>
      <c r="AQ200" s="42">
        <v>0</v>
      </c>
      <c r="AR200" s="42">
        <v>0</v>
      </c>
      <c r="AS200" s="42">
        <v>0</v>
      </c>
      <c r="AT200" s="52">
        <v>8.6583339999999995E-2</v>
      </c>
      <c r="AU200" s="42">
        <f t="shared" si="68"/>
        <v>8.6583339999999995E-2</v>
      </c>
      <c r="AV200" s="42">
        <v>0</v>
      </c>
      <c r="AW200" s="42">
        <v>0</v>
      </c>
      <c r="AX200" s="42">
        <v>0</v>
      </c>
      <c r="AY200" s="52">
        <v>3.8168668700000001</v>
      </c>
      <c r="AZ200" s="42">
        <f t="shared" si="60"/>
        <v>3.8168668700000001</v>
      </c>
      <c r="BA200" s="42">
        <v>0</v>
      </c>
      <c r="BB200" s="42">
        <v>0</v>
      </c>
      <c r="BC200" s="42">
        <v>0</v>
      </c>
      <c r="BD200" s="14"/>
      <c r="BT200" s="46"/>
    </row>
    <row r="201" spans="1:72" s="44" customFormat="1" ht="31.5" x14ac:dyDescent="0.3">
      <c r="A201" s="49" t="s">
        <v>280</v>
      </c>
      <c r="B201" s="50" t="s">
        <v>412</v>
      </c>
      <c r="C201" s="51" t="s">
        <v>413</v>
      </c>
      <c r="D201" s="52">
        <v>647.67275000000006</v>
      </c>
      <c r="E201" s="52">
        <v>260.09815691</v>
      </c>
      <c r="F201" s="52">
        <f t="shared" si="62"/>
        <v>260.09815691</v>
      </c>
      <c r="G201" s="52">
        <f t="shared" si="62"/>
        <v>0</v>
      </c>
      <c r="H201" s="52">
        <f t="shared" si="62"/>
        <v>0</v>
      </c>
      <c r="I201" s="52">
        <f t="shared" si="62"/>
        <v>0</v>
      </c>
      <c r="J201" s="52">
        <v>226.71552059999999</v>
      </c>
      <c r="K201" s="52">
        <v>226.71552059999999</v>
      </c>
      <c r="L201" s="52">
        <v>0</v>
      </c>
      <c r="M201" s="52">
        <v>0</v>
      </c>
      <c r="N201" s="52">
        <v>0</v>
      </c>
      <c r="O201" s="52">
        <v>0</v>
      </c>
      <c r="P201" s="52">
        <v>0</v>
      </c>
      <c r="Q201" s="52">
        <v>0</v>
      </c>
      <c r="R201" s="52">
        <v>0</v>
      </c>
      <c r="S201" s="52">
        <v>0</v>
      </c>
      <c r="T201" s="52">
        <v>0</v>
      </c>
      <c r="U201" s="52">
        <v>0</v>
      </c>
      <c r="V201" s="52">
        <v>0</v>
      </c>
      <c r="W201" s="52">
        <v>0</v>
      </c>
      <c r="X201" s="52">
        <v>0</v>
      </c>
      <c r="Y201" s="52">
        <v>33.382636309999995</v>
      </c>
      <c r="Z201" s="52">
        <f t="shared" si="67"/>
        <v>33.382636309999995</v>
      </c>
      <c r="AA201" s="52">
        <v>0</v>
      </c>
      <c r="AB201" s="52">
        <v>0</v>
      </c>
      <c r="AC201" s="52">
        <v>0</v>
      </c>
      <c r="AD201" s="52">
        <v>249.0663678366667</v>
      </c>
      <c r="AE201" s="52">
        <v>203.49470099999999</v>
      </c>
      <c r="AF201" s="52">
        <f t="shared" si="63"/>
        <v>203.49470099999999</v>
      </c>
      <c r="AG201" s="52">
        <f t="shared" si="63"/>
        <v>0</v>
      </c>
      <c r="AH201" s="52">
        <f t="shared" si="63"/>
        <v>0</v>
      </c>
      <c r="AI201" s="52">
        <f t="shared" si="63"/>
        <v>0</v>
      </c>
      <c r="AJ201" s="52">
        <v>0</v>
      </c>
      <c r="AK201" s="42">
        <v>0</v>
      </c>
      <c r="AL201" s="42">
        <v>0</v>
      </c>
      <c r="AM201" s="42">
        <v>0</v>
      </c>
      <c r="AN201" s="42">
        <v>0</v>
      </c>
      <c r="AO201" s="52">
        <v>0</v>
      </c>
      <c r="AP201" s="42">
        <v>0</v>
      </c>
      <c r="AQ201" s="42">
        <v>0</v>
      </c>
      <c r="AR201" s="42">
        <v>0</v>
      </c>
      <c r="AS201" s="42">
        <v>0</v>
      </c>
      <c r="AT201" s="52">
        <v>42.79825168</v>
      </c>
      <c r="AU201" s="42">
        <f t="shared" si="68"/>
        <v>42.79825168</v>
      </c>
      <c r="AV201" s="42">
        <v>0</v>
      </c>
      <c r="AW201" s="42">
        <v>0</v>
      </c>
      <c r="AX201" s="42">
        <v>0</v>
      </c>
      <c r="AY201" s="52">
        <v>160.69644932</v>
      </c>
      <c r="AZ201" s="42">
        <f t="shared" si="60"/>
        <v>160.69644932</v>
      </c>
      <c r="BA201" s="42">
        <v>0</v>
      </c>
      <c r="BB201" s="42">
        <v>0</v>
      </c>
      <c r="BC201" s="42">
        <v>0</v>
      </c>
      <c r="BD201" s="14"/>
      <c r="BT201" s="46"/>
    </row>
    <row r="202" spans="1:72" s="44" customFormat="1" ht="63" x14ac:dyDescent="0.3">
      <c r="A202" s="49" t="s">
        <v>280</v>
      </c>
      <c r="B202" s="50" t="s">
        <v>414</v>
      </c>
      <c r="C202" s="51" t="s">
        <v>415</v>
      </c>
      <c r="D202" s="52" t="s">
        <v>164</v>
      </c>
      <c r="E202" s="52">
        <v>1.1260441355999999</v>
      </c>
      <c r="F202" s="52">
        <f t="shared" si="62"/>
        <v>1.1260441355999999</v>
      </c>
      <c r="G202" s="52">
        <f t="shared" si="62"/>
        <v>0</v>
      </c>
      <c r="H202" s="52">
        <f t="shared" si="62"/>
        <v>0</v>
      </c>
      <c r="I202" s="52">
        <f t="shared" si="62"/>
        <v>0</v>
      </c>
      <c r="J202" s="52">
        <v>0</v>
      </c>
      <c r="K202" s="52">
        <v>0</v>
      </c>
      <c r="L202" s="52">
        <v>0</v>
      </c>
      <c r="M202" s="52">
        <v>0</v>
      </c>
      <c r="N202" s="52">
        <v>0</v>
      </c>
      <c r="O202" s="52">
        <v>0</v>
      </c>
      <c r="P202" s="52">
        <v>0</v>
      </c>
      <c r="Q202" s="52">
        <v>0</v>
      </c>
      <c r="R202" s="52">
        <v>0</v>
      </c>
      <c r="S202" s="52">
        <v>0</v>
      </c>
      <c r="T202" s="52">
        <v>0</v>
      </c>
      <c r="U202" s="52">
        <v>0</v>
      </c>
      <c r="V202" s="52">
        <v>0</v>
      </c>
      <c r="W202" s="52">
        <v>0</v>
      </c>
      <c r="X202" s="52">
        <v>0</v>
      </c>
      <c r="Y202" s="52">
        <v>1.1260441355999999</v>
      </c>
      <c r="Z202" s="52">
        <f t="shared" si="67"/>
        <v>1.1260441355999999</v>
      </c>
      <c r="AA202" s="52">
        <v>0</v>
      </c>
      <c r="AB202" s="52">
        <v>0</v>
      </c>
      <c r="AC202" s="52">
        <v>0</v>
      </c>
      <c r="AD202" s="52" t="s">
        <v>164</v>
      </c>
      <c r="AE202" s="52">
        <v>0.93837010999999992</v>
      </c>
      <c r="AF202" s="52">
        <f t="shared" si="63"/>
        <v>0.93837010999999992</v>
      </c>
      <c r="AG202" s="52">
        <f t="shared" si="63"/>
        <v>0</v>
      </c>
      <c r="AH202" s="52">
        <f t="shared" si="63"/>
        <v>0</v>
      </c>
      <c r="AI202" s="52">
        <f t="shared" si="63"/>
        <v>0</v>
      </c>
      <c r="AJ202" s="52">
        <v>0</v>
      </c>
      <c r="AK202" s="42">
        <v>0</v>
      </c>
      <c r="AL202" s="42">
        <v>0</v>
      </c>
      <c r="AM202" s="42">
        <v>0</v>
      </c>
      <c r="AN202" s="42">
        <v>0</v>
      </c>
      <c r="AO202" s="52">
        <v>0</v>
      </c>
      <c r="AP202" s="42">
        <v>0</v>
      </c>
      <c r="AQ202" s="42">
        <v>0</v>
      </c>
      <c r="AR202" s="42">
        <v>0</v>
      </c>
      <c r="AS202" s="42">
        <v>0</v>
      </c>
      <c r="AT202" s="52">
        <v>0.37534803999999999</v>
      </c>
      <c r="AU202" s="42">
        <f t="shared" si="68"/>
        <v>0.37534803999999999</v>
      </c>
      <c r="AV202" s="42">
        <v>0</v>
      </c>
      <c r="AW202" s="42">
        <v>0</v>
      </c>
      <c r="AX202" s="42">
        <v>0</v>
      </c>
      <c r="AY202" s="52">
        <v>0.56302206999999993</v>
      </c>
      <c r="AZ202" s="42">
        <f t="shared" si="60"/>
        <v>0.56302206999999993</v>
      </c>
      <c r="BA202" s="42">
        <v>0</v>
      </c>
      <c r="BB202" s="42">
        <v>0</v>
      </c>
      <c r="BC202" s="42">
        <v>0</v>
      </c>
      <c r="BD202" s="14"/>
      <c r="BT202" s="46"/>
    </row>
    <row r="203" spans="1:72" s="44" customFormat="1" ht="78.75" x14ac:dyDescent="0.3">
      <c r="A203" s="49" t="s">
        <v>280</v>
      </c>
      <c r="B203" s="50" t="s">
        <v>416</v>
      </c>
      <c r="C203" s="51" t="s">
        <v>417</v>
      </c>
      <c r="D203" s="52" t="s">
        <v>164</v>
      </c>
      <c r="E203" s="52">
        <v>2.4703704518</v>
      </c>
      <c r="F203" s="52">
        <f t="shared" si="62"/>
        <v>2.4703704518</v>
      </c>
      <c r="G203" s="52">
        <f t="shared" si="62"/>
        <v>0</v>
      </c>
      <c r="H203" s="52">
        <f t="shared" si="62"/>
        <v>0</v>
      </c>
      <c r="I203" s="52">
        <f t="shared" si="62"/>
        <v>0</v>
      </c>
      <c r="J203" s="52">
        <v>0</v>
      </c>
      <c r="K203" s="52">
        <v>0</v>
      </c>
      <c r="L203" s="52">
        <v>0</v>
      </c>
      <c r="M203" s="52">
        <v>0</v>
      </c>
      <c r="N203" s="52">
        <v>0</v>
      </c>
      <c r="O203" s="52">
        <v>0</v>
      </c>
      <c r="P203" s="52">
        <v>0</v>
      </c>
      <c r="Q203" s="52">
        <v>0</v>
      </c>
      <c r="R203" s="52">
        <v>0</v>
      </c>
      <c r="S203" s="52">
        <v>0</v>
      </c>
      <c r="T203" s="52">
        <v>0</v>
      </c>
      <c r="U203" s="52">
        <v>0</v>
      </c>
      <c r="V203" s="52">
        <v>0</v>
      </c>
      <c r="W203" s="52">
        <v>0</v>
      </c>
      <c r="X203" s="52">
        <v>0</v>
      </c>
      <c r="Y203" s="52">
        <v>2.4703704518</v>
      </c>
      <c r="Z203" s="52">
        <f t="shared" si="67"/>
        <v>2.4703704518</v>
      </c>
      <c r="AA203" s="52">
        <v>0</v>
      </c>
      <c r="AB203" s="52">
        <v>0</v>
      </c>
      <c r="AC203" s="52">
        <v>0</v>
      </c>
      <c r="AD203" s="52" t="s">
        <v>164</v>
      </c>
      <c r="AE203" s="52">
        <v>2.0586428799999998</v>
      </c>
      <c r="AF203" s="52">
        <f t="shared" si="63"/>
        <v>2.0586428799999998</v>
      </c>
      <c r="AG203" s="52">
        <f t="shared" si="63"/>
        <v>0</v>
      </c>
      <c r="AH203" s="52">
        <f t="shared" si="63"/>
        <v>0</v>
      </c>
      <c r="AI203" s="52">
        <f t="shared" si="63"/>
        <v>0</v>
      </c>
      <c r="AJ203" s="52">
        <v>0</v>
      </c>
      <c r="AK203" s="42">
        <v>0</v>
      </c>
      <c r="AL203" s="42">
        <v>0</v>
      </c>
      <c r="AM203" s="42">
        <v>0</v>
      </c>
      <c r="AN203" s="42">
        <v>0</v>
      </c>
      <c r="AO203" s="52">
        <v>0</v>
      </c>
      <c r="AP203" s="42">
        <v>0</v>
      </c>
      <c r="AQ203" s="42">
        <v>0</v>
      </c>
      <c r="AR203" s="42">
        <v>0</v>
      </c>
      <c r="AS203" s="42">
        <v>0</v>
      </c>
      <c r="AT203" s="52">
        <v>1.0335494700000001</v>
      </c>
      <c r="AU203" s="42">
        <f t="shared" si="68"/>
        <v>1.0335494700000001</v>
      </c>
      <c r="AV203" s="42">
        <v>0</v>
      </c>
      <c r="AW203" s="42">
        <v>0</v>
      </c>
      <c r="AX203" s="42">
        <v>0</v>
      </c>
      <c r="AY203" s="52">
        <v>1.02509341</v>
      </c>
      <c r="AZ203" s="42">
        <f t="shared" ref="AZ203:AZ206" si="69">AY203</f>
        <v>1.02509341</v>
      </c>
      <c r="BA203" s="42">
        <v>0</v>
      </c>
      <c r="BB203" s="42">
        <v>0</v>
      </c>
      <c r="BC203" s="42">
        <v>0</v>
      </c>
      <c r="BD203" s="14"/>
      <c r="BT203" s="46"/>
    </row>
    <row r="204" spans="1:72" s="44" customFormat="1" ht="78.75" x14ac:dyDescent="0.3">
      <c r="A204" s="49" t="s">
        <v>280</v>
      </c>
      <c r="B204" s="50" t="s">
        <v>418</v>
      </c>
      <c r="C204" s="51" t="s">
        <v>419</v>
      </c>
      <c r="D204" s="52" t="s">
        <v>164</v>
      </c>
      <c r="E204" s="52">
        <v>0.64552667600000002</v>
      </c>
      <c r="F204" s="52">
        <f t="shared" si="62"/>
        <v>0.64552667600000002</v>
      </c>
      <c r="G204" s="52">
        <f t="shared" si="62"/>
        <v>0</v>
      </c>
      <c r="H204" s="52">
        <f t="shared" si="62"/>
        <v>0</v>
      </c>
      <c r="I204" s="52">
        <f t="shared" si="62"/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2">
        <v>0</v>
      </c>
      <c r="T204" s="52">
        <v>0</v>
      </c>
      <c r="U204" s="52">
        <v>0</v>
      </c>
      <c r="V204" s="52">
        <v>0</v>
      </c>
      <c r="W204" s="52">
        <v>0</v>
      </c>
      <c r="X204" s="52">
        <v>0</v>
      </c>
      <c r="Y204" s="52">
        <v>0.64552667600000002</v>
      </c>
      <c r="Z204" s="52">
        <f t="shared" si="67"/>
        <v>0.64552667600000002</v>
      </c>
      <c r="AA204" s="52">
        <v>0</v>
      </c>
      <c r="AB204" s="52">
        <v>0</v>
      </c>
      <c r="AC204" s="52">
        <v>0</v>
      </c>
      <c r="AD204" s="52" t="s">
        <v>164</v>
      </c>
      <c r="AE204" s="52">
        <v>0.5379389</v>
      </c>
      <c r="AF204" s="52">
        <f t="shared" si="63"/>
        <v>0.5379389</v>
      </c>
      <c r="AG204" s="52">
        <f t="shared" si="63"/>
        <v>0</v>
      </c>
      <c r="AH204" s="52">
        <f t="shared" si="63"/>
        <v>0</v>
      </c>
      <c r="AI204" s="52">
        <f t="shared" si="63"/>
        <v>0</v>
      </c>
      <c r="AJ204" s="52">
        <v>0</v>
      </c>
      <c r="AK204" s="42">
        <v>0</v>
      </c>
      <c r="AL204" s="42">
        <v>0</v>
      </c>
      <c r="AM204" s="42">
        <v>0</v>
      </c>
      <c r="AN204" s="42">
        <v>0</v>
      </c>
      <c r="AO204" s="52">
        <v>0</v>
      </c>
      <c r="AP204" s="42">
        <v>0</v>
      </c>
      <c r="AQ204" s="42">
        <v>0</v>
      </c>
      <c r="AR204" s="42">
        <v>0</v>
      </c>
      <c r="AS204" s="42">
        <v>0</v>
      </c>
      <c r="AT204" s="52">
        <v>0.5379389</v>
      </c>
      <c r="AU204" s="42">
        <f t="shared" si="68"/>
        <v>0.5379389</v>
      </c>
      <c r="AV204" s="42">
        <v>0</v>
      </c>
      <c r="AW204" s="42">
        <v>0</v>
      </c>
      <c r="AX204" s="42">
        <v>0</v>
      </c>
      <c r="AY204" s="52">
        <v>0</v>
      </c>
      <c r="AZ204" s="42">
        <f t="shared" si="69"/>
        <v>0</v>
      </c>
      <c r="BA204" s="42">
        <v>0</v>
      </c>
      <c r="BB204" s="42">
        <v>0</v>
      </c>
      <c r="BC204" s="42">
        <v>0</v>
      </c>
      <c r="BD204" s="14"/>
      <c r="BT204" s="46"/>
    </row>
    <row r="205" spans="1:72" s="44" customFormat="1" ht="78.75" x14ac:dyDescent="0.3">
      <c r="A205" s="49" t="s">
        <v>280</v>
      </c>
      <c r="B205" s="50" t="s">
        <v>420</v>
      </c>
      <c r="C205" s="51" t="s">
        <v>421</v>
      </c>
      <c r="D205" s="52" t="s">
        <v>164</v>
      </c>
      <c r="E205" s="52">
        <v>1.8196364792000002</v>
      </c>
      <c r="F205" s="52">
        <f t="shared" si="62"/>
        <v>1.8196364792000002</v>
      </c>
      <c r="G205" s="52">
        <f t="shared" si="62"/>
        <v>0</v>
      </c>
      <c r="H205" s="52">
        <f t="shared" si="62"/>
        <v>0</v>
      </c>
      <c r="I205" s="52">
        <f t="shared" si="62"/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2">
        <v>0</v>
      </c>
      <c r="T205" s="52">
        <v>0</v>
      </c>
      <c r="U205" s="52">
        <v>0</v>
      </c>
      <c r="V205" s="52">
        <v>0</v>
      </c>
      <c r="W205" s="52">
        <v>0</v>
      </c>
      <c r="X205" s="52">
        <v>0</v>
      </c>
      <c r="Y205" s="52">
        <v>1.8196364792000002</v>
      </c>
      <c r="Z205" s="52">
        <f t="shared" si="67"/>
        <v>1.8196364792000002</v>
      </c>
      <c r="AA205" s="52">
        <v>0</v>
      </c>
      <c r="AB205" s="52">
        <v>0</v>
      </c>
      <c r="AC205" s="52">
        <v>0</v>
      </c>
      <c r="AD205" s="52" t="s">
        <v>164</v>
      </c>
      <c r="AE205" s="52">
        <v>1.5163628899999999</v>
      </c>
      <c r="AF205" s="52">
        <f t="shared" si="63"/>
        <v>1.5163628899999999</v>
      </c>
      <c r="AG205" s="52">
        <f t="shared" si="63"/>
        <v>0</v>
      </c>
      <c r="AH205" s="52">
        <f t="shared" si="63"/>
        <v>0</v>
      </c>
      <c r="AI205" s="52">
        <f t="shared" si="63"/>
        <v>0</v>
      </c>
      <c r="AJ205" s="52">
        <v>0</v>
      </c>
      <c r="AK205" s="42">
        <v>0</v>
      </c>
      <c r="AL205" s="42">
        <v>0</v>
      </c>
      <c r="AM205" s="42">
        <v>0</v>
      </c>
      <c r="AN205" s="42">
        <v>0</v>
      </c>
      <c r="AO205" s="52">
        <v>0</v>
      </c>
      <c r="AP205" s="42">
        <v>0</v>
      </c>
      <c r="AQ205" s="42">
        <v>0</v>
      </c>
      <c r="AR205" s="42">
        <v>0</v>
      </c>
      <c r="AS205" s="42">
        <v>0</v>
      </c>
      <c r="AT205" s="52">
        <v>0.70728943</v>
      </c>
      <c r="AU205" s="42">
        <f t="shared" si="68"/>
        <v>0.70728943</v>
      </c>
      <c r="AV205" s="42">
        <v>0</v>
      </c>
      <c r="AW205" s="42">
        <v>0</v>
      </c>
      <c r="AX205" s="42">
        <v>0</v>
      </c>
      <c r="AY205" s="52">
        <v>0.80907345999999991</v>
      </c>
      <c r="AZ205" s="42">
        <f t="shared" si="69"/>
        <v>0.80907345999999991</v>
      </c>
      <c r="BA205" s="42">
        <v>0</v>
      </c>
      <c r="BB205" s="42">
        <v>0</v>
      </c>
      <c r="BC205" s="42">
        <v>0</v>
      </c>
      <c r="BD205" s="14"/>
      <c r="BT205" s="46"/>
    </row>
    <row r="206" spans="1:72" s="44" customFormat="1" ht="63" x14ac:dyDescent="0.3">
      <c r="A206" s="49" t="s">
        <v>280</v>
      </c>
      <c r="B206" s="50" t="s">
        <v>422</v>
      </c>
      <c r="C206" s="51" t="s">
        <v>423</v>
      </c>
      <c r="D206" s="52" t="s">
        <v>164</v>
      </c>
      <c r="E206" s="52">
        <v>6.0897578511999981</v>
      </c>
      <c r="F206" s="52">
        <f t="shared" si="62"/>
        <v>6.0897578511999981</v>
      </c>
      <c r="G206" s="52">
        <f t="shared" si="62"/>
        <v>0</v>
      </c>
      <c r="H206" s="52">
        <f t="shared" si="62"/>
        <v>0</v>
      </c>
      <c r="I206" s="52">
        <f t="shared" si="62"/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2">
        <v>0</v>
      </c>
      <c r="T206" s="52">
        <v>0</v>
      </c>
      <c r="U206" s="52">
        <v>0</v>
      </c>
      <c r="V206" s="52">
        <v>0</v>
      </c>
      <c r="W206" s="52">
        <v>0</v>
      </c>
      <c r="X206" s="52">
        <v>0</v>
      </c>
      <c r="Y206" s="52">
        <v>6.0897578511999981</v>
      </c>
      <c r="Z206" s="52">
        <f t="shared" si="67"/>
        <v>6.0897578511999981</v>
      </c>
      <c r="AA206" s="52">
        <v>0</v>
      </c>
      <c r="AB206" s="52">
        <v>0</v>
      </c>
      <c r="AC206" s="52">
        <v>0</v>
      </c>
      <c r="AD206" s="52" t="s">
        <v>164</v>
      </c>
      <c r="AE206" s="52">
        <v>5.07479821</v>
      </c>
      <c r="AF206" s="52">
        <f t="shared" si="63"/>
        <v>5.07479821</v>
      </c>
      <c r="AG206" s="52">
        <f t="shared" si="63"/>
        <v>0</v>
      </c>
      <c r="AH206" s="52">
        <f t="shared" si="63"/>
        <v>0</v>
      </c>
      <c r="AI206" s="52">
        <f t="shared" si="63"/>
        <v>0</v>
      </c>
      <c r="AJ206" s="52">
        <v>0</v>
      </c>
      <c r="AK206" s="42">
        <v>0</v>
      </c>
      <c r="AL206" s="42">
        <v>0</v>
      </c>
      <c r="AM206" s="42">
        <v>0</v>
      </c>
      <c r="AN206" s="42">
        <v>0</v>
      </c>
      <c r="AO206" s="52">
        <v>0</v>
      </c>
      <c r="AP206" s="42">
        <v>0</v>
      </c>
      <c r="AQ206" s="42">
        <v>0</v>
      </c>
      <c r="AR206" s="42">
        <v>0</v>
      </c>
      <c r="AS206" s="42">
        <v>0</v>
      </c>
      <c r="AT206" s="52">
        <v>3.9977373799999998</v>
      </c>
      <c r="AU206" s="42">
        <f t="shared" si="68"/>
        <v>3.9977373799999998</v>
      </c>
      <c r="AV206" s="42">
        <v>0</v>
      </c>
      <c r="AW206" s="42">
        <v>0</v>
      </c>
      <c r="AX206" s="42">
        <v>0</v>
      </c>
      <c r="AY206" s="52">
        <v>1.07706083</v>
      </c>
      <c r="AZ206" s="42">
        <f t="shared" si="69"/>
        <v>1.07706083</v>
      </c>
      <c r="BA206" s="42">
        <v>0</v>
      </c>
      <c r="BB206" s="42">
        <v>0</v>
      </c>
      <c r="BC206" s="42">
        <v>0</v>
      </c>
      <c r="BD206" s="14"/>
      <c r="BT206" s="46"/>
    </row>
    <row r="207" spans="1:72" s="44" customFormat="1" ht="31.5" x14ac:dyDescent="0.3">
      <c r="A207" s="49" t="s">
        <v>280</v>
      </c>
      <c r="B207" s="50" t="s">
        <v>424</v>
      </c>
      <c r="C207" s="51" t="s">
        <v>425</v>
      </c>
      <c r="D207" s="52">
        <v>11.156746337617919</v>
      </c>
      <c r="E207" s="52">
        <v>0</v>
      </c>
      <c r="F207" s="52">
        <f t="shared" si="62"/>
        <v>0</v>
      </c>
      <c r="G207" s="52">
        <f t="shared" si="62"/>
        <v>0</v>
      </c>
      <c r="H207" s="52">
        <f t="shared" si="62"/>
        <v>0</v>
      </c>
      <c r="I207" s="52">
        <f t="shared" si="62"/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2">
        <v>0</v>
      </c>
      <c r="T207" s="52">
        <v>0</v>
      </c>
      <c r="U207" s="52">
        <v>0</v>
      </c>
      <c r="V207" s="52">
        <v>0</v>
      </c>
      <c r="W207" s="52">
        <v>0</v>
      </c>
      <c r="X207" s="52">
        <v>0</v>
      </c>
      <c r="Y207" s="52">
        <v>0</v>
      </c>
      <c r="Z207" s="52">
        <v>0</v>
      </c>
      <c r="AA207" s="52">
        <v>0</v>
      </c>
      <c r="AB207" s="52">
        <v>0</v>
      </c>
      <c r="AC207" s="52">
        <v>0</v>
      </c>
      <c r="AD207" s="52">
        <v>9.2972886146815998</v>
      </c>
      <c r="AE207" s="52">
        <v>0</v>
      </c>
      <c r="AF207" s="52">
        <f t="shared" si="63"/>
        <v>0</v>
      </c>
      <c r="AG207" s="52">
        <f t="shared" si="63"/>
        <v>0</v>
      </c>
      <c r="AH207" s="52">
        <f t="shared" si="63"/>
        <v>0</v>
      </c>
      <c r="AI207" s="52">
        <f t="shared" si="63"/>
        <v>0</v>
      </c>
      <c r="AJ207" s="52">
        <v>0</v>
      </c>
      <c r="AK207" s="42">
        <v>0</v>
      </c>
      <c r="AL207" s="42">
        <v>0</v>
      </c>
      <c r="AM207" s="42">
        <v>0</v>
      </c>
      <c r="AN207" s="42">
        <v>0</v>
      </c>
      <c r="AO207" s="52">
        <v>0</v>
      </c>
      <c r="AP207" s="42">
        <v>0</v>
      </c>
      <c r="AQ207" s="42">
        <v>0</v>
      </c>
      <c r="AR207" s="42">
        <v>0</v>
      </c>
      <c r="AS207" s="42">
        <v>0</v>
      </c>
      <c r="AT207" s="52">
        <v>0</v>
      </c>
      <c r="AU207" s="42">
        <f t="shared" si="68"/>
        <v>0</v>
      </c>
      <c r="AV207" s="42">
        <v>0</v>
      </c>
      <c r="AW207" s="42">
        <v>0</v>
      </c>
      <c r="AX207" s="42">
        <v>0</v>
      </c>
      <c r="AY207" s="52">
        <v>0</v>
      </c>
      <c r="AZ207" s="42">
        <v>0</v>
      </c>
      <c r="BA207" s="42">
        <v>0</v>
      </c>
      <c r="BB207" s="42">
        <v>0</v>
      </c>
      <c r="BC207" s="42">
        <v>0</v>
      </c>
      <c r="BD207" s="14"/>
      <c r="BT207" s="46"/>
    </row>
    <row r="208" spans="1:72" s="44" customFormat="1" ht="18.75" x14ac:dyDescent="0.3">
      <c r="A208" s="49" t="s">
        <v>280</v>
      </c>
      <c r="B208" s="50" t="s">
        <v>426</v>
      </c>
      <c r="C208" s="51" t="s">
        <v>427</v>
      </c>
      <c r="D208" s="52">
        <v>3.7821539999999998</v>
      </c>
      <c r="E208" s="52">
        <v>3.7806999959999996</v>
      </c>
      <c r="F208" s="52">
        <f t="shared" si="62"/>
        <v>0</v>
      </c>
      <c r="G208" s="52">
        <f t="shared" si="62"/>
        <v>0</v>
      </c>
      <c r="H208" s="52">
        <f t="shared" si="62"/>
        <v>3.7806999959999996</v>
      </c>
      <c r="I208" s="52">
        <f t="shared" si="62"/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2">
        <v>0</v>
      </c>
      <c r="T208" s="52">
        <v>0</v>
      </c>
      <c r="U208" s="52">
        <v>0</v>
      </c>
      <c r="V208" s="52">
        <v>0</v>
      </c>
      <c r="W208" s="52">
        <v>0</v>
      </c>
      <c r="X208" s="52">
        <v>0</v>
      </c>
      <c r="Y208" s="52">
        <v>3.7806999959999996</v>
      </c>
      <c r="Z208" s="52">
        <v>0</v>
      </c>
      <c r="AA208" s="52">
        <v>0</v>
      </c>
      <c r="AB208" s="52">
        <f>Y208</f>
        <v>3.7806999959999996</v>
      </c>
      <c r="AC208" s="52">
        <v>0</v>
      </c>
      <c r="AD208" s="52">
        <v>3.1517949999999999</v>
      </c>
      <c r="AE208" s="52">
        <v>3.1505833299999999</v>
      </c>
      <c r="AF208" s="52">
        <f t="shared" si="63"/>
        <v>0</v>
      </c>
      <c r="AG208" s="52">
        <f t="shared" si="63"/>
        <v>0</v>
      </c>
      <c r="AH208" s="52">
        <f t="shared" si="63"/>
        <v>3.1505833299999999</v>
      </c>
      <c r="AI208" s="52">
        <f t="shared" si="63"/>
        <v>0</v>
      </c>
      <c r="AJ208" s="52">
        <v>0</v>
      </c>
      <c r="AK208" s="42">
        <v>0</v>
      </c>
      <c r="AL208" s="42">
        <v>0</v>
      </c>
      <c r="AM208" s="42">
        <v>0</v>
      </c>
      <c r="AN208" s="42">
        <v>0</v>
      </c>
      <c r="AO208" s="52">
        <v>0</v>
      </c>
      <c r="AP208" s="42">
        <v>0</v>
      </c>
      <c r="AQ208" s="42">
        <v>0</v>
      </c>
      <c r="AR208" s="42">
        <v>0</v>
      </c>
      <c r="AS208" s="42">
        <v>0</v>
      </c>
      <c r="AT208" s="52">
        <v>0</v>
      </c>
      <c r="AU208" s="42">
        <f t="shared" si="68"/>
        <v>0</v>
      </c>
      <c r="AV208" s="42">
        <v>0</v>
      </c>
      <c r="AW208" s="42">
        <v>0</v>
      </c>
      <c r="AX208" s="42">
        <v>0</v>
      </c>
      <c r="AY208" s="52">
        <v>3.1505833299999999</v>
      </c>
      <c r="AZ208" s="42">
        <v>0</v>
      </c>
      <c r="BA208" s="42">
        <v>0</v>
      </c>
      <c r="BB208" s="42">
        <f>AY208</f>
        <v>3.1505833299999999</v>
      </c>
      <c r="BC208" s="42">
        <v>0</v>
      </c>
      <c r="BD208" s="14"/>
      <c r="BT208" s="46"/>
    </row>
    <row r="209" spans="1:72" s="44" customFormat="1" ht="31.5" x14ac:dyDescent="0.3">
      <c r="A209" s="49" t="s">
        <v>280</v>
      </c>
      <c r="B209" s="50" t="s">
        <v>428</v>
      </c>
      <c r="C209" s="51" t="s">
        <v>429</v>
      </c>
      <c r="D209" s="52">
        <v>0.91769199999999995</v>
      </c>
      <c r="E209" s="52">
        <v>0.91750000799999987</v>
      </c>
      <c r="F209" s="52">
        <f t="shared" si="62"/>
        <v>0</v>
      </c>
      <c r="G209" s="52">
        <f t="shared" si="62"/>
        <v>0</v>
      </c>
      <c r="H209" s="52">
        <f t="shared" si="62"/>
        <v>0.91750000799999987</v>
      </c>
      <c r="I209" s="52">
        <f t="shared" si="62"/>
        <v>0</v>
      </c>
      <c r="J209" s="52">
        <v>0</v>
      </c>
      <c r="K209" s="52">
        <v>0</v>
      </c>
      <c r="L209" s="52">
        <v>0</v>
      </c>
      <c r="M209" s="52">
        <v>0</v>
      </c>
      <c r="N209" s="52">
        <v>0</v>
      </c>
      <c r="O209" s="52">
        <v>0</v>
      </c>
      <c r="P209" s="52">
        <v>0</v>
      </c>
      <c r="Q209" s="52">
        <v>0</v>
      </c>
      <c r="R209" s="52">
        <v>0</v>
      </c>
      <c r="S209" s="52">
        <v>0</v>
      </c>
      <c r="T209" s="52">
        <v>0</v>
      </c>
      <c r="U209" s="52">
        <v>0</v>
      </c>
      <c r="V209" s="52">
        <v>0</v>
      </c>
      <c r="W209" s="52">
        <v>0</v>
      </c>
      <c r="X209" s="52">
        <v>0</v>
      </c>
      <c r="Y209" s="52">
        <v>0.91750000799999987</v>
      </c>
      <c r="Z209" s="52">
        <v>0</v>
      </c>
      <c r="AA209" s="52">
        <v>0</v>
      </c>
      <c r="AB209" s="52">
        <f t="shared" ref="AB209:AB211" si="70">Y209</f>
        <v>0.91750000799999987</v>
      </c>
      <c r="AC209" s="52">
        <v>0</v>
      </c>
      <c r="AD209" s="52">
        <v>0.76474333333333333</v>
      </c>
      <c r="AE209" s="52">
        <v>0.76458333999999994</v>
      </c>
      <c r="AF209" s="52">
        <f t="shared" si="63"/>
        <v>0</v>
      </c>
      <c r="AG209" s="52">
        <f t="shared" si="63"/>
        <v>0</v>
      </c>
      <c r="AH209" s="52">
        <f t="shared" si="63"/>
        <v>0.76458333999999994</v>
      </c>
      <c r="AI209" s="52">
        <f t="shared" si="63"/>
        <v>0</v>
      </c>
      <c r="AJ209" s="52">
        <v>0</v>
      </c>
      <c r="AK209" s="42">
        <v>0</v>
      </c>
      <c r="AL209" s="42">
        <v>0</v>
      </c>
      <c r="AM209" s="42">
        <v>0</v>
      </c>
      <c r="AN209" s="42">
        <v>0</v>
      </c>
      <c r="AO209" s="52">
        <v>0</v>
      </c>
      <c r="AP209" s="42">
        <v>0</v>
      </c>
      <c r="AQ209" s="42">
        <v>0</v>
      </c>
      <c r="AR209" s="42">
        <v>0</v>
      </c>
      <c r="AS209" s="42">
        <v>0</v>
      </c>
      <c r="AT209" s="52">
        <v>0</v>
      </c>
      <c r="AU209" s="42">
        <f t="shared" si="68"/>
        <v>0</v>
      </c>
      <c r="AV209" s="42">
        <v>0</v>
      </c>
      <c r="AW209" s="42">
        <v>0</v>
      </c>
      <c r="AX209" s="42">
        <v>0</v>
      </c>
      <c r="AY209" s="52">
        <v>0.76458333999999994</v>
      </c>
      <c r="AZ209" s="42">
        <v>0</v>
      </c>
      <c r="BA209" s="42">
        <v>0</v>
      </c>
      <c r="BB209" s="42">
        <f>AY209</f>
        <v>0.76458333999999994</v>
      </c>
      <c r="BC209" s="42">
        <v>0</v>
      </c>
      <c r="BD209" s="14"/>
      <c r="BT209" s="46"/>
    </row>
    <row r="210" spans="1:72" s="44" customFormat="1" ht="47.25" x14ac:dyDescent="0.3">
      <c r="A210" s="49" t="s">
        <v>280</v>
      </c>
      <c r="B210" s="50" t="s">
        <v>430</v>
      </c>
      <c r="C210" s="51" t="s">
        <v>431</v>
      </c>
      <c r="D210" s="52">
        <v>0.24923099999999998</v>
      </c>
      <c r="E210" s="52">
        <v>0.24914999999999998</v>
      </c>
      <c r="F210" s="52">
        <f t="shared" si="62"/>
        <v>0</v>
      </c>
      <c r="G210" s="52">
        <f t="shared" si="62"/>
        <v>0</v>
      </c>
      <c r="H210" s="52">
        <f t="shared" si="62"/>
        <v>0.24914999999999998</v>
      </c>
      <c r="I210" s="52">
        <f t="shared" si="62"/>
        <v>0</v>
      </c>
      <c r="J210" s="52">
        <v>0</v>
      </c>
      <c r="K210" s="52">
        <v>0</v>
      </c>
      <c r="L210" s="52">
        <v>0</v>
      </c>
      <c r="M210" s="52">
        <v>0</v>
      </c>
      <c r="N210" s="52">
        <v>0</v>
      </c>
      <c r="O210" s="52">
        <v>0</v>
      </c>
      <c r="P210" s="52">
        <v>0</v>
      </c>
      <c r="Q210" s="52">
        <v>0</v>
      </c>
      <c r="R210" s="52">
        <v>0</v>
      </c>
      <c r="S210" s="52">
        <v>0</v>
      </c>
      <c r="T210" s="52">
        <v>0</v>
      </c>
      <c r="U210" s="52">
        <v>0</v>
      </c>
      <c r="V210" s="52">
        <v>0</v>
      </c>
      <c r="W210" s="52">
        <v>0</v>
      </c>
      <c r="X210" s="52">
        <v>0</v>
      </c>
      <c r="Y210" s="52">
        <v>0.24914999999999998</v>
      </c>
      <c r="Z210" s="52">
        <v>0</v>
      </c>
      <c r="AA210" s="52">
        <v>0</v>
      </c>
      <c r="AB210" s="52">
        <f t="shared" si="70"/>
        <v>0.24914999999999998</v>
      </c>
      <c r="AC210" s="52">
        <v>0</v>
      </c>
      <c r="AD210" s="52">
        <v>0.2076925</v>
      </c>
      <c r="AE210" s="52">
        <v>0.207625</v>
      </c>
      <c r="AF210" s="52">
        <f t="shared" si="63"/>
        <v>0</v>
      </c>
      <c r="AG210" s="52">
        <f t="shared" si="63"/>
        <v>0</v>
      </c>
      <c r="AH210" s="52">
        <f t="shared" si="63"/>
        <v>0.207625</v>
      </c>
      <c r="AI210" s="52">
        <f t="shared" si="63"/>
        <v>0</v>
      </c>
      <c r="AJ210" s="52">
        <v>0</v>
      </c>
      <c r="AK210" s="42">
        <v>0</v>
      </c>
      <c r="AL210" s="42">
        <v>0</v>
      </c>
      <c r="AM210" s="42">
        <v>0</v>
      </c>
      <c r="AN210" s="42">
        <v>0</v>
      </c>
      <c r="AO210" s="52">
        <v>0</v>
      </c>
      <c r="AP210" s="42">
        <v>0</v>
      </c>
      <c r="AQ210" s="42">
        <v>0</v>
      </c>
      <c r="AR210" s="42">
        <v>0</v>
      </c>
      <c r="AS210" s="42">
        <v>0</v>
      </c>
      <c r="AT210" s="52">
        <v>0</v>
      </c>
      <c r="AU210" s="42">
        <f t="shared" si="68"/>
        <v>0</v>
      </c>
      <c r="AV210" s="42">
        <v>0</v>
      </c>
      <c r="AW210" s="42">
        <v>0</v>
      </c>
      <c r="AX210" s="42">
        <v>0</v>
      </c>
      <c r="AY210" s="52">
        <v>0.207625</v>
      </c>
      <c r="AZ210" s="42">
        <v>0</v>
      </c>
      <c r="BA210" s="42">
        <v>0</v>
      </c>
      <c r="BB210" s="42">
        <f>AY210</f>
        <v>0.207625</v>
      </c>
      <c r="BC210" s="42">
        <v>0</v>
      </c>
      <c r="BD210" s="14"/>
      <c r="BT210" s="46"/>
    </row>
    <row r="211" spans="1:72" s="44" customFormat="1" ht="18.75" x14ac:dyDescent="0.3">
      <c r="A211" s="49" t="s">
        <v>280</v>
      </c>
      <c r="B211" s="50" t="s">
        <v>432</v>
      </c>
      <c r="C211" s="51" t="s">
        <v>433</v>
      </c>
      <c r="D211" s="52">
        <v>1.282923</v>
      </c>
      <c r="E211" s="52">
        <v>1.282449996</v>
      </c>
      <c r="F211" s="52">
        <f t="shared" si="62"/>
        <v>0</v>
      </c>
      <c r="G211" s="52">
        <f t="shared" si="62"/>
        <v>0</v>
      </c>
      <c r="H211" s="52">
        <f t="shared" si="62"/>
        <v>1.282449996</v>
      </c>
      <c r="I211" s="52">
        <f t="shared" si="62"/>
        <v>0</v>
      </c>
      <c r="J211" s="52">
        <v>0</v>
      </c>
      <c r="K211" s="52">
        <v>0</v>
      </c>
      <c r="L211" s="52">
        <v>0</v>
      </c>
      <c r="M211" s="52">
        <v>0</v>
      </c>
      <c r="N211" s="52">
        <v>0</v>
      </c>
      <c r="O211" s="52">
        <v>0</v>
      </c>
      <c r="P211" s="52">
        <v>0</v>
      </c>
      <c r="Q211" s="52">
        <v>0</v>
      </c>
      <c r="R211" s="52">
        <v>0</v>
      </c>
      <c r="S211" s="52">
        <v>0</v>
      </c>
      <c r="T211" s="52">
        <v>0</v>
      </c>
      <c r="U211" s="52">
        <v>0</v>
      </c>
      <c r="V211" s="52">
        <v>0</v>
      </c>
      <c r="W211" s="52">
        <v>0</v>
      </c>
      <c r="X211" s="52">
        <v>0</v>
      </c>
      <c r="Y211" s="52">
        <v>1.282449996</v>
      </c>
      <c r="Z211" s="52">
        <v>0</v>
      </c>
      <c r="AA211" s="52">
        <v>0</v>
      </c>
      <c r="AB211" s="52">
        <f t="shared" si="70"/>
        <v>1.282449996</v>
      </c>
      <c r="AC211" s="52">
        <v>0</v>
      </c>
      <c r="AD211" s="52">
        <v>1.0691025000000001</v>
      </c>
      <c r="AE211" s="52">
        <v>1.06870833</v>
      </c>
      <c r="AF211" s="52">
        <f t="shared" si="63"/>
        <v>0</v>
      </c>
      <c r="AG211" s="52">
        <f t="shared" si="63"/>
        <v>0</v>
      </c>
      <c r="AH211" s="52">
        <f t="shared" si="63"/>
        <v>1.06870833</v>
      </c>
      <c r="AI211" s="52">
        <f t="shared" si="63"/>
        <v>0</v>
      </c>
      <c r="AJ211" s="52">
        <v>0</v>
      </c>
      <c r="AK211" s="42">
        <v>0</v>
      </c>
      <c r="AL211" s="42">
        <v>0</v>
      </c>
      <c r="AM211" s="42">
        <v>0</v>
      </c>
      <c r="AN211" s="42">
        <v>0</v>
      </c>
      <c r="AO211" s="52">
        <v>0</v>
      </c>
      <c r="AP211" s="42">
        <v>0</v>
      </c>
      <c r="AQ211" s="42">
        <v>0</v>
      </c>
      <c r="AR211" s="42">
        <v>0</v>
      </c>
      <c r="AS211" s="42">
        <v>0</v>
      </c>
      <c r="AT211" s="52">
        <v>0</v>
      </c>
      <c r="AU211" s="42">
        <f t="shared" si="68"/>
        <v>0</v>
      </c>
      <c r="AV211" s="42">
        <v>0</v>
      </c>
      <c r="AW211" s="42">
        <v>0</v>
      </c>
      <c r="AX211" s="42">
        <v>0</v>
      </c>
      <c r="AY211" s="52">
        <v>1.06870833</v>
      </c>
      <c r="AZ211" s="42">
        <v>0</v>
      </c>
      <c r="BA211" s="42">
        <v>0</v>
      </c>
      <c r="BB211" s="42">
        <f>AY211</f>
        <v>1.06870833</v>
      </c>
      <c r="BC211" s="42">
        <v>0</v>
      </c>
      <c r="BD211" s="14"/>
      <c r="BT211" s="46"/>
    </row>
    <row r="212" spans="1:72" s="44" customFormat="1" ht="31.5" x14ac:dyDescent="0.3">
      <c r="A212" s="49" t="s">
        <v>280</v>
      </c>
      <c r="B212" s="50" t="s">
        <v>434</v>
      </c>
      <c r="C212" s="51" t="s">
        <v>435</v>
      </c>
      <c r="D212" s="52">
        <v>264</v>
      </c>
      <c r="E212" s="52">
        <v>263.66879999999998</v>
      </c>
      <c r="F212" s="52">
        <f t="shared" si="62"/>
        <v>0</v>
      </c>
      <c r="G212" s="52">
        <f t="shared" si="62"/>
        <v>0</v>
      </c>
      <c r="H212" s="52">
        <f t="shared" si="62"/>
        <v>263.66879999999998</v>
      </c>
      <c r="I212" s="52">
        <f t="shared" si="62"/>
        <v>0</v>
      </c>
      <c r="J212" s="52">
        <v>0</v>
      </c>
      <c r="K212" s="52">
        <v>0</v>
      </c>
      <c r="L212" s="52">
        <v>0</v>
      </c>
      <c r="M212" s="52">
        <v>0</v>
      </c>
      <c r="N212" s="52">
        <v>0</v>
      </c>
      <c r="O212" s="52">
        <v>0</v>
      </c>
      <c r="P212" s="52">
        <v>0</v>
      </c>
      <c r="Q212" s="52">
        <v>0</v>
      </c>
      <c r="R212" s="52">
        <v>0</v>
      </c>
      <c r="S212" s="52">
        <v>0</v>
      </c>
      <c r="T212" s="52">
        <v>263.66879999999998</v>
      </c>
      <c r="U212" s="52">
        <v>0</v>
      </c>
      <c r="V212" s="52">
        <v>0</v>
      </c>
      <c r="W212" s="52">
        <f>T212</f>
        <v>263.66879999999998</v>
      </c>
      <c r="X212" s="52">
        <v>0</v>
      </c>
      <c r="Y212" s="52">
        <v>0</v>
      </c>
      <c r="Z212" s="52">
        <v>0</v>
      </c>
      <c r="AA212" s="52">
        <v>0</v>
      </c>
      <c r="AB212" s="52">
        <v>0</v>
      </c>
      <c r="AC212" s="52">
        <v>0</v>
      </c>
      <c r="AD212" s="52">
        <v>220</v>
      </c>
      <c r="AE212" s="52">
        <v>219.72399999999999</v>
      </c>
      <c r="AF212" s="52">
        <f t="shared" si="63"/>
        <v>0</v>
      </c>
      <c r="AG212" s="52">
        <f t="shared" si="63"/>
        <v>0</v>
      </c>
      <c r="AH212" s="52">
        <f t="shared" si="63"/>
        <v>219.72399999999999</v>
      </c>
      <c r="AI212" s="52">
        <f t="shared" si="63"/>
        <v>0</v>
      </c>
      <c r="AJ212" s="52">
        <v>0</v>
      </c>
      <c r="AK212" s="42">
        <v>0</v>
      </c>
      <c r="AL212" s="42">
        <v>0</v>
      </c>
      <c r="AM212" s="42">
        <v>0</v>
      </c>
      <c r="AN212" s="42">
        <v>0</v>
      </c>
      <c r="AO212" s="52">
        <v>219.72399999999999</v>
      </c>
      <c r="AP212" s="42">
        <v>0</v>
      </c>
      <c r="AQ212" s="42">
        <v>0</v>
      </c>
      <c r="AR212" s="42">
        <v>219.72399999999999</v>
      </c>
      <c r="AS212" s="42">
        <v>0</v>
      </c>
      <c r="AT212" s="52">
        <v>0</v>
      </c>
      <c r="AU212" s="42">
        <v>0</v>
      </c>
      <c r="AV212" s="42">
        <v>0</v>
      </c>
      <c r="AW212" s="42">
        <v>0</v>
      </c>
      <c r="AX212" s="42">
        <v>0</v>
      </c>
      <c r="AY212" s="52">
        <v>0</v>
      </c>
      <c r="AZ212" s="42">
        <v>0</v>
      </c>
      <c r="BA212" s="42">
        <v>0</v>
      </c>
      <c r="BB212" s="42">
        <v>0</v>
      </c>
      <c r="BC212" s="42">
        <v>0</v>
      </c>
      <c r="BD212" s="14"/>
      <c r="BT212" s="46"/>
    </row>
    <row r="213" spans="1:72" s="44" customFormat="1" ht="47.25" x14ac:dyDescent="0.3">
      <c r="A213" s="49" t="s">
        <v>280</v>
      </c>
      <c r="B213" s="50" t="s">
        <v>436</v>
      </c>
      <c r="C213" s="51" t="s">
        <v>437</v>
      </c>
      <c r="D213" s="52">
        <v>35.146403243999998</v>
      </c>
      <c r="E213" s="52">
        <v>35.146403999999997</v>
      </c>
      <c r="F213" s="52">
        <f t="shared" si="62"/>
        <v>0</v>
      </c>
      <c r="G213" s="52">
        <f t="shared" si="62"/>
        <v>0</v>
      </c>
      <c r="H213" s="52">
        <f t="shared" si="62"/>
        <v>0</v>
      </c>
      <c r="I213" s="52">
        <f t="shared" si="62"/>
        <v>35.146403999999997</v>
      </c>
      <c r="J213" s="52">
        <v>32.375999999999998</v>
      </c>
      <c r="K213" s="52">
        <v>0</v>
      </c>
      <c r="L213" s="52">
        <v>0</v>
      </c>
      <c r="M213" s="52">
        <v>0</v>
      </c>
      <c r="N213" s="52">
        <v>32.375999999999998</v>
      </c>
      <c r="O213" s="52">
        <v>2.7704040000000001</v>
      </c>
      <c r="P213" s="52">
        <v>0</v>
      </c>
      <c r="Q213" s="52">
        <v>0</v>
      </c>
      <c r="R213" s="52">
        <v>0</v>
      </c>
      <c r="S213" s="52">
        <f t="shared" ref="S213:S225" si="71">O213</f>
        <v>2.7704040000000001</v>
      </c>
      <c r="T213" s="52">
        <v>0</v>
      </c>
      <c r="U213" s="52">
        <v>0</v>
      </c>
      <c r="V213" s="52">
        <v>0</v>
      </c>
      <c r="W213" s="52">
        <v>0</v>
      </c>
      <c r="X213" s="52">
        <v>0</v>
      </c>
      <c r="Y213" s="52">
        <v>0</v>
      </c>
      <c r="Z213" s="52">
        <v>0</v>
      </c>
      <c r="AA213" s="52">
        <v>0</v>
      </c>
      <c r="AB213" s="52">
        <v>0</v>
      </c>
      <c r="AC213" s="52">
        <v>0</v>
      </c>
      <c r="AD213" s="52">
        <v>0</v>
      </c>
      <c r="AE213" s="52">
        <v>0</v>
      </c>
      <c r="AF213" s="52">
        <f t="shared" si="63"/>
        <v>0</v>
      </c>
      <c r="AG213" s="52">
        <f t="shared" si="63"/>
        <v>0</v>
      </c>
      <c r="AH213" s="52">
        <f t="shared" si="63"/>
        <v>0</v>
      </c>
      <c r="AI213" s="52">
        <f t="shared" si="63"/>
        <v>0</v>
      </c>
      <c r="AJ213" s="52">
        <v>0</v>
      </c>
      <c r="AK213" s="42">
        <v>0</v>
      </c>
      <c r="AL213" s="42">
        <v>0</v>
      </c>
      <c r="AM213" s="42">
        <v>0</v>
      </c>
      <c r="AN213" s="42">
        <v>0</v>
      </c>
      <c r="AO213" s="52">
        <v>0</v>
      </c>
      <c r="AP213" s="42">
        <v>0</v>
      </c>
      <c r="AQ213" s="42">
        <v>0</v>
      </c>
      <c r="AR213" s="42">
        <v>0</v>
      </c>
      <c r="AS213" s="42">
        <v>0</v>
      </c>
      <c r="AT213" s="52">
        <v>0</v>
      </c>
      <c r="AU213" s="42">
        <v>0</v>
      </c>
      <c r="AV213" s="42">
        <v>0</v>
      </c>
      <c r="AW213" s="42">
        <v>0</v>
      </c>
      <c r="AX213" s="42">
        <v>0</v>
      </c>
      <c r="AY213" s="52">
        <v>0</v>
      </c>
      <c r="AZ213" s="42">
        <v>0</v>
      </c>
      <c r="BA213" s="42">
        <v>0</v>
      </c>
      <c r="BB213" s="42">
        <v>0</v>
      </c>
      <c r="BC213" s="42">
        <v>0</v>
      </c>
      <c r="BD213" s="14"/>
      <c r="BT213" s="46"/>
    </row>
    <row r="214" spans="1:72" s="44" customFormat="1" ht="31.5" x14ac:dyDescent="0.3">
      <c r="A214" s="49" t="s">
        <v>280</v>
      </c>
      <c r="B214" s="50" t="s">
        <v>438</v>
      </c>
      <c r="C214" s="51" t="s">
        <v>439</v>
      </c>
      <c r="D214" s="52" t="s">
        <v>164</v>
      </c>
      <c r="E214" s="52">
        <v>0.23157</v>
      </c>
      <c r="F214" s="52">
        <f t="shared" ref="F214:I229" si="72">K214+P214+U214+Z214</f>
        <v>0</v>
      </c>
      <c r="G214" s="52">
        <f t="shared" si="72"/>
        <v>0</v>
      </c>
      <c r="H214" s="52">
        <f t="shared" si="72"/>
        <v>0.23157</v>
      </c>
      <c r="I214" s="52">
        <f t="shared" si="72"/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2">
        <f>O214</f>
        <v>0</v>
      </c>
      <c r="T214" s="52">
        <v>0.23157</v>
      </c>
      <c r="U214" s="52">
        <v>0</v>
      </c>
      <c r="V214" s="52">
        <v>0</v>
      </c>
      <c r="W214" s="52">
        <f>T214</f>
        <v>0.23157</v>
      </c>
      <c r="X214" s="52">
        <v>0</v>
      </c>
      <c r="Y214" s="52">
        <v>0</v>
      </c>
      <c r="Z214" s="52">
        <v>0</v>
      </c>
      <c r="AA214" s="52">
        <v>0</v>
      </c>
      <c r="AB214" s="52">
        <v>0</v>
      </c>
      <c r="AC214" s="52">
        <v>0</v>
      </c>
      <c r="AD214" s="52" t="s">
        <v>164</v>
      </c>
      <c r="AE214" s="52">
        <v>0</v>
      </c>
      <c r="AF214" s="52">
        <f t="shared" ref="AF214:AI229" si="73">AK214+AP214+AU214+AZ214</f>
        <v>0</v>
      </c>
      <c r="AG214" s="52">
        <f t="shared" si="73"/>
        <v>0</v>
      </c>
      <c r="AH214" s="52">
        <f t="shared" si="73"/>
        <v>0</v>
      </c>
      <c r="AI214" s="52">
        <f t="shared" si="73"/>
        <v>0</v>
      </c>
      <c r="AJ214" s="52">
        <v>0</v>
      </c>
      <c r="AK214" s="42">
        <v>0</v>
      </c>
      <c r="AL214" s="42">
        <v>0</v>
      </c>
      <c r="AM214" s="42">
        <v>0</v>
      </c>
      <c r="AN214" s="42">
        <v>0</v>
      </c>
      <c r="AO214" s="52">
        <v>0</v>
      </c>
      <c r="AP214" s="42">
        <v>0</v>
      </c>
      <c r="AQ214" s="42">
        <v>0</v>
      </c>
      <c r="AR214" s="42">
        <v>0</v>
      </c>
      <c r="AS214" s="42">
        <v>0</v>
      </c>
      <c r="AT214" s="52">
        <v>0</v>
      </c>
      <c r="AU214" s="42">
        <v>0</v>
      </c>
      <c r="AV214" s="42">
        <v>0</v>
      </c>
      <c r="AW214" s="42">
        <v>0</v>
      </c>
      <c r="AX214" s="42">
        <v>0</v>
      </c>
      <c r="AY214" s="52">
        <v>0</v>
      </c>
      <c r="AZ214" s="42">
        <v>0</v>
      </c>
      <c r="BA214" s="42">
        <v>0</v>
      </c>
      <c r="BB214" s="42">
        <v>0</v>
      </c>
      <c r="BC214" s="42">
        <v>0</v>
      </c>
      <c r="BD214" s="14"/>
      <c r="BT214" s="46"/>
    </row>
    <row r="215" spans="1:72" s="44" customFormat="1" ht="18.75" x14ac:dyDescent="0.3">
      <c r="A215" s="49" t="s">
        <v>280</v>
      </c>
      <c r="B215" s="50" t="s">
        <v>440</v>
      </c>
      <c r="C215" s="51" t="s">
        <v>441</v>
      </c>
      <c r="D215" s="52" t="s">
        <v>164</v>
      </c>
      <c r="E215" s="52">
        <v>0.40245599999999998</v>
      </c>
      <c r="F215" s="52">
        <f t="shared" si="72"/>
        <v>0</v>
      </c>
      <c r="G215" s="52">
        <f t="shared" si="72"/>
        <v>0</v>
      </c>
      <c r="H215" s="52">
        <f t="shared" si="72"/>
        <v>0.40245599999999998</v>
      </c>
      <c r="I215" s="52">
        <f t="shared" si="72"/>
        <v>0</v>
      </c>
      <c r="J215" s="52">
        <v>0</v>
      </c>
      <c r="K215" s="52">
        <v>0</v>
      </c>
      <c r="L215" s="52">
        <v>0</v>
      </c>
      <c r="M215" s="52">
        <v>0</v>
      </c>
      <c r="N215" s="52">
        <v>0</v>
      </c>
      <c r="O215" s="52">
        <v>0</v>
      </c>
      <c r="P215" s="52">
        <v>0</v>
      </c>
      <c r="Q215" s="52">
        <v>0</v>
      </c>
      <c r="R215" s="52">
        <v>0</v>
      </c>
      <c r="S215" s="52">
        <f>O215</f>
        <v>0</v>
      </c>
      <c r="T215" s="52">
        <v>0.40245599999999998</v>
      </c>
      <c r="U215" s="52">
        <v>0</v>
      </c>
      <c r="V215" s="52">
        <v>0</v>
      </c>
      <c r="W215" s="52">
        <f>T215</f>
        <v>0.40245599999999998</v>
      </c>
      <c r="X215" s="52">
        <v>0</v>
      </c>
      <c r="Y215" s="52">
        <v>0</v>
      </c>
      <c r="Z215" s="52">
        <v>0</v>
      </c>
      <c r="AA215" s="52">
        <v>0</v>
      </c>
      <c r="AB215" s="52">
        <v>0</v>
      </c>
      <c r="AC215" s="52">
        <v>0</v>
      </c>
      <c r="AD215" s="52" t="s">
        <v>164</v>
      </c>
      <c r="AE215" s="52">
        <v>0</v>
      </c>
      <c r="AF215" s="52">
        <f t="shared" si="73"/>
        <v>0</v>
      </c>
      <c r="AG215" s="52">
        <f t="shared" si="73"/>
        <v>0</v>
      </c>
      <c r="AH215" s="52">
        <f t="shared" si="73"/>
        <v>0</v>
      </c>
      <c r="AI215" s="52">
        <f t="shared" si="73"/>
        <v>0</v>
      </c>
      <c r="AJ215" s="52">
        <v>0</v>
      </c>
      <c r="AK215" s="42">
        <v>0</v>
      </c>
      <c r="AL215" s="42">
        <v>0</v>
      </c>
      <c r="AM215" s="42">
        <v>0</v>
      </c>
      <c r="AN215" s="42">
        <v>0</v>
      </c>
      <c r="AO215" s="52">
        <v>0</v>
      </c>
      <c r="AP215" s="42">
        <v>0</v>
      </c>
      <c r="AQ215" s="42">
        <v>0</v>
      </c>
      <c r="AR215" s="42">
        <v>0</v>
      </c>
      <c r="AS215" s="42">
        <v>0</v>
      </c>
      <c r="AT215" s="52">
        <v>0</v>
      </c>
      <c r="AU215" s="42">
        <v>0</v>
      </c>
      <c r="AV215" s="42">
        <v>0</v>
      </c>
      <c r="AW215" s="42">
        <v>0</v>
      </c>
      <c r="AX215" s="42">
        <v>0</v>
      </c>
      <c r="AY215" s="52">
        <v>0</v>
      </c>
      <c r="AZ215" s="42">
        <v>0</v>
      </c>
      <c r="BA215" s="42">
        <v>0</v>
      </c>
      <c r="BB215" s="42">
        <v>0</v>
      </c>
      <c r="BC215" s="42">
        <v>0</v>
      </c>
      <c r="BD215" s="14"/>
      <c r="BT215" s="46"/>
    </row>
    <row r="216" spans="1:72" s="44" customFormat="1" ht="31.5" x14ac:dyDescent="0.3">
      <c r="A216" s="49" t="s">
        <v>280</v>
      </c>
      <c r="B216" s="50" t="s">
        <v>442</v>
      </c>
      <c r="C216" s="51" t="s">
        <v>443</v>
      </c>
      <c r="D216" s="52" t="s">
        <v>164</v>
      </c>
      <c r="E216" s="52">
        <v>0.76200000000000001</v>
      </c>
      <c r="F216" s="52">
        <f t="shared" si="72"/>
        <v>0</v>
      </c>
      <c r="G216" s="52">
        <f t="shared" si="72"/>
        <v>0</v>
      </c>
      <c r="H216" s="52">
        <f t="shared" si="72"/>
        <v>0.76200000000000001</v>
      </c>
      <c r="I216" s="52">
        <f t="shared" si="72"/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2">
        <f>O216</f>
        <v>0</v>
      </c>
      <c r="T216" s="52">
        <v>0.76200000000000001</v>
      </c>
      <c r="U216" s="52">
        <v>0</v>
      </c>
      <c r="V216" s="52">
        <v>0</v>
      </c>
      <c r="W216" s="52">
        <f>T216</f>
        <v>0.76200000000000001</v>
      </c>
      <c r="X216" s="52">
        <v>0</v>
      </c>
      <c r="Y216" s="52">
        <v>0</v>
      </c>
      <c r="Z216" s="52">
        <v>0</v>
      </c>
      <c r="AA216" s="52">
        <v>0</v>
      </c>
      <c r="AB216" s="52">
        <v>0</v>
      </c>
      <c r="AC216" s="52">
        <v>0</v>
      </c>
      <c r="AD216" s="52" t="s">
        <v>164</v>
      </c>
      <c r="AE216" s="52">
        <v>0</v>
      </c>
      <c r="AF216" s="52">
        <f t="shared" si="73"/>
        <v>0</v>
      </c>
      <c r="AG216" s="52">
        <f t="shared" si="73"/>
        <v>0</v>
      </c>
      <c r="AH216" s="52">
        <f t="shared" si="73"/>
        <v>0</v>
      </c>
      <c r="AI216" s="52">
        <f t="shared" si="73"/>
        <v>0</v>
      </c>
      <c r="AJ216" s="52">
        <v>0</v>
      </c>
      <c r="AK216" s="42">
        <v>0</v>
      </c>
      <c r="AL216" s="42">
        <v>0</v>
      </c>
      <c r="AM216" s="42">
        <v>0</v>
      </c>
      <c r="AN216" s="42">
        <v>0</v>
      </c>
      <c r="AO216" s="52">
        <v>0</v>
      </c>
      <c r="AP216" s="42">
        <v>0</v>
      </c>
      <c r="AQ216" s="42">
        <v>0</v>
      </c>
      <c r="AR216" s="42">
        <v>0</v>
      </c>
      <c r="AS216" s="42">
        <v>0</v>
      </c>
      <c r="AT216" s="52">
        <v>0</v>
      </c>
      <c r="AU216" s="42">
        <v>0</v>
      </c>
      <c r="AV216" s="42">
        <v>0</v>
      </c>
      <c r="AW216" s="42">
        <v>0</v>
      </c>
      <c r="AX216" s="42">
        <v>0</v>
      </c>
      <c r="AY216" s="52">
        <v>0</v>
      </c>
      <c r="AZ216" s="42">
        <v>0</v>
      </c>
      <c r="BA216" s="42">
        <v>0</v>
      </c>
      <c r="BB216" s="42">
        <v>0</v>
      </c>
      <c r="BC216" s="42">
        <v>0</v>
      </c>
      <c r="BD216" s="14"/>
      <c r="BT216" s="46"/>
    </row>
    <row r="217" spans="1:72" s="44" customFormat="1" ht="18.75" x14ac:dyDescent="0.3">
      <c r="A217" s="49" t="s">
        <v>280</v>
      </c>
      <c r="B217" s="50" t="s">
        <v>444</v>
      </c>
      <c r="C217" s="51" t="s">
        <v>445</v>
      </c>
      <c r="D217" s="52" t="s">
        <v>164</v>
      </c>
      <c r="E217" s="52">
        <v>0.27360000000000001</v>
      </c>
      <c r="F217" s="52">
        <f t="shared" si="72"/>
        <v>0</v>
      </c>
      <c r="G217" s="52">
        <f t="shared" si="72"/>
        <v>0</v>
      </c>
      <c r="H217" s="52">
        <f t="shared" si="72"/>
        <v>0</v>
      </c>
      <c r="I217" s="52">
        <f t="shared" si="72"/>
        <v>0.27360000000000001</v>
      </c>
      <c r="J217" s="52">
        <v>0</v>
      </c>
      <c r="K217" s="52">
        <v>0</v>
      </c>
      <c r="L217" s="52">
        <v>0</v>
      </c>
      <c r="M217" s="52">
        <v>0</v>
      </c>
      <c r="N217" s="52">
        <v>0</v>
      </c>
      <c r="O217" s="52">
        <v>0.27360000000000001</v>
      </c>
      <c r="P217" s="52">
        <v>0</v>
      </c>
      <c r="Q217" s="52">
        <v>0</v>
      </c>
      <c r="R217" s="52">
        <v>0</v>
      </c>
      <c r="S217" s="52">
        <f t="shared" si="71"/>
        <v>0.27360000000000001</v>
      </c>
      <c r="T217" s="52">
        <v>0</v>
      </c>
      <c r="U217" s="52">
        <v>0</v>
      </c>
      <c r="V217" s="52">
        <v>0</v>
      </c>
      <c r="W217" s="52">
        <v>0</v>
      </c>
      <c r="X217" s="52">
        <v>0</v>
      </c>
      <c r="Y217" s="52">
        <v>0</v>
      </c>
      <c r="Z217" s="52">
        <v>0</v>
      </c>
      <c r="AA217" s="52">
        <v>0</v>
      </c>
      <c r="AB217" s="52">
        <v>0</v>
      </c>
      <c r="AC217" s="52">
        <v>0</v>
      </c>
      <c r="AD217" s="52" t="s">
        <v>164</v>
      </c>
      <c r="AE217" s="52">
        <v>8.4500000000000006E-2</v>
      </c>
      <c r="AF217" s="52">
        <f t="shared" si="73"/>
        <v>0</v>
      </c>
      <c r="AG217" s="52">
        <f t="shared" si="73"/>
        <v>0</v>
      </c>
      <c r="AH217" s="52">
        <f t="shared" si="73"/>
        <v>8.4500000000000006E-2</v>
      </c>
      <c r="AI217" s="52">
        <f t="shared" si="73"/>
        <v>0</v>
      </c>
      <c r="AJ217" s="52">
        <v>8.4500000000000006E-2</v>
      </c>
      <c r="AK217" s="42">
        <v>0</v>
      </c>
      <c r="AL217" s="42">
        <v>0</v>
      </c>
      <c r="AM217" s="52">
        <f>AJ217</f>
        <v>8.4500000000000006E-2</v>
      </c>
      <c r="AN217" s="42">
        <v>0</v>
      </c>
      <c r="AO217" s="52">
        <v>0</v>
      </c>
      <c r="AP217" s="42">
        <v>0</v>
      </c>
      <c r="AQ217" s="42">
        <v>0</v>
      </c>
      <c r="AR217" s="42">
        <v>0</v>
      </c>
      <c r="AS217" s="42">
        <v>0</v>
      </c>
      <c r="AT217" s="52">
        <v>0</v>
      </c>
      <c r="AU217" s="42">
        <v>0</v>
      </c>
      <c r="AV217" s="42">
        <v>0</v>
      </c>
      <c r="AW217" s="42">
        <v>0</v>
      </c>
      <c r="AX217" s="42">
        <v>0</v>
      </c>
      <c r="AY217" s="52">
        <v>0</v>
      </c>
      <c r="AZ217" s="42">
        <v>0</v>
      </c>
      <c r="BA217" s="42">
        <v>0</v>
      </c>
      <c r="BB217" s="42">
        <v>0</v>
      </c>
      <c r="BC217" s="42">
        <v>0</v>
      </c>
      <c r="BD217" s="14"/>
      <c r="BT217" s="46"/>
    </row>
    <row r="218" spans="1:72" s="44" customFormat="1" ht="18.75" x14ac:dyDescent="0.3">
      <c r="A218" s="49" t="s">
        <v>280</v>
      </c>
      <c r="B218" s="50" t="s">
        <v>446</v>
      </c>
      <c r="C218" s="51" t="s">
        <v>447</v>
      </c>
      <c r="D218" s="52" t="s">
        <v>164</v>
      </c>
      <c r="E218" s="52">
        <v>0.22500000000000001</v>
      </c>
      <c r="F218" s="52">
        <f t="shared" si="72"/>
        <v>0</v>
      </c>
      <c r="G218" s="52">
        <f t="shared" si="72"/>
        <v>0</v>
      </c>
      <c r="H218" s="52">
        <f t="shared" si="72"/>
        <v>0</v>
      </c>
      <c r="I218" s="52">
        <f t="shared" si="72"/>
        <v>0.22500000000000001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0.22500000000000001</v>
      </c>
      <c r="P218" s="52">
        <v>0</v>
      </c>
      <c r="Q218" s="52">
        <v>0</v>
      </c>
      <c r="R218" s="52">
        <v>0</v>
      </c>
      <c r="S218" s="52">
        <f t="shared" si="71"/>
        <v>0.22500000000000001</v>
      </c>
      <c r="T218" s="52">
        <v>0</v>
      </c>
      <c r="U218" s="52">
        <v>0</v>
      </c>
      <c r="V218" s="52">
        <v>0</v>
      </c>
      <c r="W218" s="52">
        <v>0</v>
      </c>
      <c r="X218" s="52">
        <v>0</v>
      </c>
      <c r="Y218" s="52">
        <v>0</v>
      </c>
      <c r="Z218" s="52">
        <v>0</v>
      </c>
      <c r="AA218" s="52">
        <v>0</v>
      </c>
      <c r="AB218" s="52">
        <v>0</v>
      </c>
      <c r="AC218" s="52">
        <v>0</v>
      </c>
      <c r="AD218" s="52" t="s">
        <v>164</v>
      </c>
      <c r="AE218" s="52">
        <v>0</v>
      </c>
      <c r="AF218" s="52">
        <f t="shared" si="73"/>
        <v>0</v>
      </c>
      <c r="AG218" s="52">
        <f t="shared" si="73"/>
        <v>0</v>
      </c>
      <c r="AH218" s="52">
        <f t="shared" si="73"/>
        <v>0</v>
      </c>
      <c r="AI218" s="52">
        <f t="shared" si="73"/>
        <v>0</v>
      </c>
      <c r="AJ218" s="52">
        <v>0</v>
      </c>
      <c r="AK218" s="42">
        <v>0</v>
      </c>
      <c r="AL218" s="42">
        <v>0</v>
      </c>
      <c r="AM218" s="42">
        <v>0</v>
      </c>
      <c r="AN218" s="42">
        <v>0</v>
      </c>
      <c r="AO218" s="52">
        <v>0</v>
      </c>
      <c r="AP218" s="42">
        <v>0</v>
      </c>
      <c r="AQ218" s="42">
        <v>0</v>
      </c>
      <c r="AR218" s="42">
        <v>0</v>
      </c>
      <c r="AS218" s="42">
        <v>0</v>
      </c>
      <c r="AT218" s="52">
        <v>0</v>
      </c>
      <c r="AU218" s="42">
        <v>0</v>
      </c>
      <c r="AV218" s="42">
        <v>0</v>
      </c>
      <c r="AW218" s="42">
        <v>0</v>
      </c>
      <c r="AX218" s="42">
        <v>0</v>
      </c>
      <c r="AY218" s="52">
        <v>0</v>
      </c>
      <c r="AZ218" s="42">
        <v>0</v>
      </c>
      <c r="BA218" s="42">
        <v>0</v>
      </c>
      <c r="BB218" s="42">
        <v>0</v>
      </c>
      <c r="BC218" s="42">
        <v>0</v>
      </c>
      <c r="BD218" s="14"/>
      <c r="BT218" s="46"/>
    </row>
    <row r="219" spans="1:72" s="44" customFormat="1" ht="18.75" x14ac:dyDescent="0.3">
      <c r="A219" s="49" t="s">
        <v>280</v>
      </c>
      <c r="B219" s="50" t="s">
        <v>448</v>
      </c>
      <c r="C219" s="51" t="s">
        <v>449</v>
      </c>
      <c r="D219" s="52" t="s">
        <v>164</v>
      </c>
      <c r="E219" s="52">
        <v>6.2E-2</v>
      </c>
      <c r="F219" s="52">
        <f t="shared" si="72"/>
        <v>0</v>
      </c>
      <c r="G219" s="52">
        <f t="shared" si="72"/>
        <v>0</v>
      </c>
      <c r="H219" s="52">
        <f t="shared" si="72"/>
        <v>0</v>
      </c>
      <c r="I219" s="52">
        <f t="shared" si="72"/>
        <v>6.2E-2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6.2E-2</v>
      </c>
      <c r="P219" s="52">
        <v>0</v>
      </c>
      <c r="Q219" s="52">
        <v>0</v>
      </c>
      <c r="R219" s="52">
        <v>0</v>
      </c>
      <c r="S219" s="52">
        <f t="shared" si="71"/>
        <v>6.2E-2</v>
      </c>
      <c r="T219" s="52">
        <v>0</v>
      </c>
      <c r="U219" s="52">
        <v>0</v>
      </c>
      <c r="V219" s="52">
        <v>0</v>
      </c>
      <c r="W219" s="52">
        <v>0</v>
      </c>
      <c r="X219" s="52">
        <v>0</v>
      </c>
      <c r="Y219" s="52">
        <v>0</v>
      </c>
      <c r="Z219" s="52">
        <v>0</v>
      </c>
      <c r="AA219" s="52">
        <v>0</v>
      </c>
      <c r="AB219" s="52">
        <v>0</v>
      </c>
      <c r="AC219" s="52">
        <v>0</v>
      </c>
      <c r="AD219" s="52" t="s">
        <v>164</v>
      </c>
      <c r="AE219" s="52">
        <v>0</v>
      </c>
      <c r="AF219" s="52">
        <f t="shared" si="73"/>
        <v>0</v>
      </c>
      <c r="AG219" s="52">
        <f t="shared" si="73"/>
        <v>0</v>
      </c>
      <c r="AH219" s="52">
        <f t="shared" si="73"/>
        <v>0</v>
      </c>
      <c r="AI219" s="52">
        <f t="shared" si="73"/>
        <v>0</v>
      </c>
      <c r="AJ219" s="52">
        <v>0</v>
      </c>
      <c r="AK219" s="42">
        <v>0</v>
      </c>
      <c r="AL219" s="42">
        <v>0</v>
      </c>
      <c r="AM219" s="42">
        <v>0</v>
      </c>
      <c r="AN219" s="42">
        <v>0</v>
      </c>
      <c r="AO219" s="52">
        <v>0</v>
      </c>
      <c r="AP219" s="42">
        <v>0</v>
      </c>
      <c r="AQ219" s="42">
        <v>0</v>
      </c>
      <c r="AR219" s="42">
        <v>0</v>
      </c>
      <c r="AS219" s="42">
        <v>0</v>
      </c>
      <c r="AT219" s="52">
        <v>0</v>
      </c>
      <c r="AU219" s="42">
        <v>0</v>
      </c>
      <c r="AV219" s="42">
        <v>0</v>
      </c>
      <c r="AW219" s="42">
        <v>0</v>
      </c>
      <c r="AX219" s="42">
        <v>0</v>
      </c>
      <c r="AY219" s="52">
        <v>0</v>
      </c>
      <c r="AZ219" s="42">
        <v>0</v>
      </c>
      <c r="BA219" s="42">
        <v>0</v>
      </c>
      <c r="BB219" s="42">
        <v>0</v>
      </c>
      <c r="BC219" s="42">
        <v>0</v>
      </c>
      <c r="BD219" s="14"/>
      <c r="BT219" s="46"/>
    </row>
    <row r="220" spans="1:72" s="44" customFormat="1" ht="18.75" x14ac:dyDescent="0.3">
      <c r="A220" s="49" t="s">
        <v>280</v>
      </c>
      <c r="B220" s="50" t="s">
        <v>450</v>
      </c>
      <c r="C220" s="51" t="s">
        <v>451</v>
      </c>
      <c r="D220" s="52" t="s">
        <v>164</v>
      </c>
      <c r="E220" s="52">
        <v>0.15160000000000001</v>
      </c>
      <c r="F220" s="52">
        <f t="shared" si="72"/>
        <v>0</v>
      </c>
      <c r="G220" s="52">
        <f t="shared" si="72"/>
        <v>0</v>
      </c>
      <c r="H220" s="52">
        <f t="shared" si="72"/>
        <v>0</v>
      </c>
      <c r="I220" s="52">
        <f t="shared" si="72"/>
        <v>0.15160000000000001</v>
      </c>
      <c r="J220" s="52">
        <v>0</v>
      </c>
      <c r="K220" s="52">
        <v>0</v>
      </c>
      <c r="L220" s="52">
        <v>0</v>
      </c>
      <c r="M220" s="52">
        <v>0</v>
      </c>
      <c r="N220" s="52">
        <v>0</v>
      </c>
      <c r="O220" s="52">
        <v>0.15160000000000001</v>
      </c>
      <c r="P220" s="52">
        <v>0</v>
      </c>
      <c r="Q220" s="52">
        <v>0</v>
      </c>
      <c r="R220" s="52">
        <v>0</v>
      </c>
      <c r="S220" s="52">
        <f t="shared" si="71"/>
        <v>0.15160000000000001</v>
      </c>
      <c r="T220" s="52">
        <v>0</v>
      </c>
      <c r="U220" s="52">
        <v>0</v>
      </c>
      <c r="V220" s="52">
        <v>0</v>
      </c>
      <c r="W220" s="52">
        <v>0</v>
      </c>
      <c r="X220" s="52">
        <v>0</v>
      </c>
      <c r="Y220" s="52">
        <v>0</v>
      </c>
      <c r="Z220" s="52">
        <v>0</v>
      </c>
      <c r="AA220" s="52">
        <v>0</v>
      </c>
      <c r="AB220" s="52">
        <v>0</v>
      </c>
      <c r="AC220" s="52">
        <v>0</v>
      </c>
      <c r="AD220" s="52" t="s">
        <v>164</v>
      </c>
      <c r="AE220" s="52">
        <v>0</v>
      </c>
      <c r="AF220" s="52">
        <f t="shared" si="73"/>
        <v>0</v>
      </c>
      <c r="AG220" s="52">
        <f t="shared" si="73"/>
        <v>0</v>
      </c>
      <c r="AH220" s="52">
        <f t="shared" si="73"/>
        <v>0</v>
      </c>
      <c r="AI220" s="52">
        <f t="shared" si="73"/>
        <v>0</v>
      </c>
      <c r="AJ220" s="52">
        <v>0</v>
      </c>
      <c r="AK220" s="42">
        <v>0</v>
      </c>
      <c r="AL220" s="42">
        <v>0</v>
      </c>
      <c r="AM220" s="42">
        <v>0</v>
      </c>
      <c r="AN220" s="42">
        <v>0</v>
      </c>
      <c r="AO220" s="52">
        <v>0</v>
      </c>
      <c r="AP220" s="42">
        <v>0</v>
      </c>
      <c r="AQ220" s="42">
        <v>0</v>
      </c>
      <c r="AR220" s="42">
        <v>0</v>
      </c>
      <c r="AS220" s="42">
        <v>0</v>
      </c>
      <c r="AT220" s="52">
        <v>0</v>
      </c>
      <c r="AU220" s="42">
        <v>0</v>
      </c>
      <c r="AV220" s="42">
        <v>0</v>
      </c>
      <c r="AW220" s="42">
        <v>0</v>
      </c>
      <c r="AX220" s="42">
        <v>0</v>
      </c>
      <c r="AY220" s="52">
        <v>0</v>
      </c>
      <c r="AZ220" s="42">
        <v>0</v>
      </c>
      <c r="BA220" s="42">
        <v>0</v>
      </c>
      <c r="BB220" s="42">
        <v>0</v>
      </c>
      <c r="BC220" s="42">
        <v>0</v>
      </c>
      <c r="BD220" s="14"/>
      <c r="BT220" s="46"/>
    </row>
    <row r="221" spans="1:72" s="44" customFormat="1" ht="18.75" x14ac:dyDescent="0.3">
      <c r="A221" s="49" t="s">
        <v>280</v>
      </c>
      <c r="B221" s="50" t="s">
        <v>452</v>
      </c>
      <c r="C221" s="51" t="s">
        <v>453</v>
      </c>
      <c r="D221" s="52" t="s">
        <v>164</v>
      </c>
      <c r="E221" s="52">
        <v>0.14460000000000001</v>
      </c>
      <c r="F221" s="52">
        <f t="shared" si="72"/>
        <v>0</v>
      </c>
      <c r="G221" s="52">
        <f t="shared" si="72"/>
        <v>0</v>
      </c>
      <c r="H221" s="52">
        <f t="shared" si="72"/>
        <v>0</v>
      </c>
      <c r="I221" s="52">
        <f t="shared" si="72"/>
        <v>0.14460000000000001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0.14460000000000001</v>
      </c>
      <c r="P221" s="52">
        <v>0</v>
      </c>
      <c r="Q221" s="52">
        <v>0</v>
      </c>
      <c r="R221" s="52">
        <v>0</v>
      </c>
      <c r="S221" s="52">
        <f t="shared" si="71"/>
        <v>0.14460000000000001</v>
      </c>
      <c r="T221" s="52">
        <v>0</v>
      </c>
      <c r="U221" s="52">
        <v>0</v>
      </c>
      <c r="V221" s="52">
        <v>0</v>
      </c>
      <c r="W221" s="52">
        <v>0</v>
      </c>
      <c r="X221" s="52">
        <v>0</v>
      </c>
      <c r="Y221" s="52">
        <v>0</v>
      </c>
      <c r="Z221" s="52">
        <v>0</v>
      </c>
      <c r="AA221" s="52">
        <v>0</v>
      </c>
      <c r="AB221" s="52">
        <v>0</v>
      </c>
      <c r="AC221" s="52">
        <v>0</v>
      </c>
      <c r="AD221" s="52" t="s">
        <v>164</v>
      </c>
      <c r="AE221" s="52">
        <v>0</v>
      </c>
      <c r="AF221" s="52">
        <f t="shared" si="73"/>
        <v>0</v>
      </c>
      <c r="AG221" s="52">
        <f t="shared" si="73"/>
        <v>0</v>
      </c>
      <c r="AH221" s="52">
        <f t="shared" si="73"/>
        <v>0</v>
      </c>
      <c r="AI221" s="52">
        <f t="shared" si="73"/>
        <v>0</v>
      </c>
      <c r="AJ221" s="52">
        <v>0</v>
      </c>
      <c r="AK221" s="42">
        <v>0</v>
      </c>
      <c r="AL221" s="42">
        <v>0</v>
      </c>
      <c r="AM221" s="42">
        <v>0</v>
      </c>
      <c r="AN221" s="42">
        <v>0</v>
      </c>
      <c r="AO221" s="52">
        <v>0</v>
      </c>
      <c r="AP221" s="42">
        <v>0</v>
      </c>
      <c r="AQ221" s="42">
        <v>0</v>
      </c>
      <c r="AR221" s="42">
        <v>0</v>
      </c>
      <c r="AS221" s="42">
        <v>0</v>
      </c>
      <c r="AT221" s="52">
        <v>0</v>
      </c>
      <c r="AU221" s="42">
        <v>0</v>
      </c>
      <c r="AV221" s="42">
        <v>0</v>
      </c>
      <c r="AW221" s="42">
        <v>0</v>
      </c>
      <c r="AX221" s="42">
        <v>0</v>
      </c>
      <c r="AY221" s="52">
        <v>0</v>
      </c>
      <c r="AZ221" s="42">
        <v>0</v>
      </c>
      <c r="BA221" s="42">
        <v>0</v>
      </c>
      <c r="BB221" s="42">
        <v>0</v>
      </c>
      <c r="BC221" s="42">
        <v>0</v>
      </c>
      <c r="BD221" s="14"/>
      <c r="BT221" s="46"/>
    </row>
    <row r="222" spans="1:72" s="44" customFormat="1" ht="31.5" x14ac:dyDescent="0.3">
      <c r="A222" s="49" t="s">
        <v>280</v>
      </c>
      <c r="B222" s="50" t="s">
        <v>454</v>
      </c>
      <c r="C222" s="51" t="s">
        <v>455</v>
      </c>
      <c r="D222" s="52" t="s">
        <v>164</v>
      </c>
      <c r="E222" s="52">
        <v>0.14355600000000002</v>
      </c>
      <c r="F222" s="52">
        <f t="shared" si="72"/>
        <v>0</v>
      </c>
      <c r="G222" s="52">
        <f t="shared" si="72"/>
        <v>0</v>
      </c>
      <c r="H222" s="52">
        <f t="shared" si="72"/>
        <v>0</v>
      </c>
      <c r="I222" s="52">
        <f t="shared" si="72"/>
        <v>0.14355600000000002</v>
      </c>
      <c r="J222" s="52">
        <v>0</v>
      </c>
      <c r="K222" s="52">
        <v>0</v>
      </c>
      <c r="L222" s="52">
        <v>0</v>
      </c>
      <c r="M222" s="52">
        <v>0</v>
      </c>
      <c r="N222" s="52">
        <v>0</v>
      </c>
      <c r="O222" s="52">
        <v>0.14355600000000002</v>
      </c>
      <c r="P222" s="52">
        <v>0</v>
      </c>
      <c r="Q222" s="52">
        <v>0</v>
      </c>
      <c r="R222" s="52">
        <v>0</v>
      </c>
      <c r="S222" s="52">
        <f t="shared" si="71"/>
        <v>0.14355600000000002</v>
      </c>
      <c r="T222" s="52">
        <v>0</v>
      </c>
      <c r="U222" s="52">
        <v>0</v>
      </c>
      <c r="V222" s="52">
        <v>0</v>
      </c>
      <c r="W222" s="52">
        <v>0</v>
      </c>
      <c r="X222" s="52">
        <v>0</v>
      </c>
      <c r="Y222" s="52">
        <v>0</v>
      </c>
      <c r="Z222" s="52">
        <v>0</v>
      </c>
      <c r="AA222" s="52">
        <v>0</v>
      </c>
      <c r="AB222" s="52">
        <v>0</v>
      </c>
      <c r="AC222" s="52">
        <v>0</v>
      </c>
      <c r="AD222" s="52" t="s">
        <v>164</v>
      </c>
      <c r="AE222" s="52">
        <v>5.1630000000000002E-2</v>
      </c>
      <c r="AF222" s="52">
        <f t="shared" si="73"/>
        <v>0</v>
      </c>
      <c r="AG222" s="52">
        <f t="shared" si="73"/>
        <v>0</v>
      </c>
      <c r="AH222" s="52">
        <f t="shared" si="73"/>
        <v>5.1630000000000002E-2</v>
      </c>
      <c r="AI222" s="52">
        <f t="shared" si="73"/>
        <v>0</v>
      </c>
      <c r="AJ222" s="52">
        <v>5.1630000000000002E-2</v>
      </c>
      <c r="AK222" s="42">
        <v>0</v>
      </c>
      <c r="AL222" s="42">
        <v>0</v>
      </c>
      <c r="AM222" s="52">
        <f>AJ222</f>
        <v>5.1630000000000002E-2</v>
      </c>
      <c r="AN222" s="42">
        <v>0</v>
      </c>
      <c r="AO222" s="52">
        <v>0</v>
      </c>
      <c r="AP222" s="42">
        <v>0</v>
      </c>
      <c r="AQ222" s="42">
        <v>0</v>
      </c>
      <c r="AR222" s="42">
        <v>0</v>
      </c>
      <c r="AS222" s="42">
        <v>0</v>
      </c>
      <c r="AT222" s="52">
        <v>0</v>
      </c>
      <c r="AU222" s="42">
        <v>0</v>
      </c>
      <c r="AV222" s="42">
        <v>0</v>
      </c>
      <c r="AW222" s="42">
        <v>0</v>
      </c>
      <c r="AX222" s="42">
        <v>0</v>
      </c>
      <c r="AY222" s="52">
        <v>0</v>
      </c>
      <c r="AZ222" s="42">
        <v>0</v>
      </c>
      <c r="BA222" s="42">
        <v>0</v>
      </c>
      <c r="BB222" s="42">
        <v>0</v>
      </c>
      <c r="BC222" s="42">
        <v>0</v>
      </c>
      <c r="BD222" s="14"/>
      <c r="BT222" s="46"/>
    </row>
    <row r="223" spans="1:72" s="44" customFormat="1" ht="31.5" x14ac:dyDescent="0.3">
      <c r="A223" s="49" t="s">
        <v>280</v>
      </c>
      <c r="B223" s="50" t="s">
        <v>456</v>
      </c>
      <c r="C223" s="51" t="s">
        <v>457</v>
      </c>
      <c r="D223" s="52" t="s">
        <v>164</v>
      </c>
      <c r="E223" s="52">
        <v>0.37559999999999999</v>
      </c>
      <c r="F223" s="52">
        <f t="shared" si="72"/>
        <v>0</v>
      </c>
      <c r="G223" s="52">
        <f t="shared" si="72"/>
        <v>0</v>
      </c>
      <c r="H223" s="52">
        <f t="shared" si="72"/>
        <v>0</v>
      </c>
      <c r="I223" s="52">
        <f t="shared" si="72"/>
        <v>0.37559999999999999</v>
      </c>
      <c r="J223" s="52">
        <v>0</v>
      </c>
      <c r="K223" s="52">
        <v>0</v>
      </c>
      <c r="L223" s="52">
        <v>0</v>
      </c>
      <c r="M223" s="52">
        <v>0</v>
      </c>
      <c r="N223" s="52">
        <v>0</v>
      </c>
      <c r="O223" s="52">
        <v>0.37559999999999999</v>
      </c>
      <c r="P223" s="52">
        <v>0</v>
      </c>
      <c r="Q223" s="52">
        <v>0</v>
      </c>
      <c r="R223" s="52">
        <v>0</v>
      </c>
      <c r="S223" s="52">
        <f t="shared" si="71"/>
        <v>0.37559999999999999</v>
      </c>
      <c r="T223" s="52">
        <v>0</v>
      </c>
      <c r="U223" s="52">
        <v>0</v>
      </c>
      <c r="V223" s="52">
        <v>0</v>
      </c>
      <c r="W223" s="52">
        <v>0</v>
      </c>
      <c r="X223" s="52">
        <v>0</v>
      </c>
      <c r="Y223" s="52">
        <v>0</v>
      </c>
      <c r="Z223" s="52">
        <v>0</v>
      </c>
      <c r="AA223" s="52">
        <v>0</v>
      </c>
      <c r="AB223" s="52">
        <v>0</v>
      </c>
      <c r="AC223" s="52">
        <v>0</v>
      </c>
      <c r="AD223" s="52" t="s">
        <v>164</v>
      </c>
      <c r="AE223" s="52">
        <v>0</v>
      </c>
      <c r="AF223" s="52">
        <f t="shared" si="73"/>
        <v>0</v>
      </c>
      <c r="AG223" s="52">
        <f t="shared" si="73"/>
        <v>0</v>
      </c>
      <c r="AH223" s="52">
        <f t="shared" si="73"/>
        <v>0</v>
      </c>
      <c r="AI223" s="52">
        <f t="shared" si="73"/>
        <v>0</v>
      </c>
      <c r="AJ223" s="52">
        <v>0</v>
      </c>
      <c r="AK223" s="42">
        <v>0</v>
      </c>
      <c r="AL223" s="42">
        <v>0</v>
      </c>
      <c r="AM223" s="42">
        <v>0</v>
      </c>
      <c r="AN223" s="42">
        <v>0</v>
      </c>
      <c r="AO223" s="52">
        <v>0</v>
      </c>
      <c r="AP223" s="42">
        <v>0</v>
      </c>
      <c r="AQ223" s="42">
        <v>0</v>
      </c>
      <c r="AR223" s="42">
        <v>0</v>
      </c>
      <c r="AS223" s="42">
        <v>0</v>
      </c>
      <c r="AT223" s="52">
        <v>0</v>
      </c>
      <c r="AU223" s="42">
        <v>0</v>
      </c>
      <c r="AV223" s="42">
        <v>0</v>
      </c>
      <c r="AW223" s="42">
        <v>0</v>
      </c>
      <c r="AX223" s="42">
        <v>0</v>
      </c>
      <c r="AY223" s="52">
        <v>0</v>
      </c>
      <c r="AZ223" s="42">
        <v>0</v>
      </c>
      <c r="BA223" s="42">
        <v>0</v>
      </c>
      <c r="BB223" s="42">
        <v>0</v>
      </c>
      <c r="BC223" s="42">
        <v>0</v>
      </c>
      <c r="BD223" s="14"/>
      <c r="BT223" s="46"/>
    </row>
    <row r="224" spans="1:72" s="44" customFormat="1" ht="18.75" x14ac:dyDescent="0.3">
      <c r="A224" s="49" t="s">
        <v>280</v>
      </c>
      <c r="B224" s="50" t="s">
        <v>458</v>
      </c>
      <c r="C224" s="51" t="s">
        <v>459</v>
      </c>
      <c r="D224" s="52" t="s">
        <v>164</v>
      </c>
      <c r="E224" s="52">
        <v>0.70250000000000001</v>
      </c>
      <c r="F224" s="52">
        <f t="shared" si="72"/>
        <v>0</v>
      </c>
      <c r="G224" s="52">
        <f t="shared" si="72"/>
        <v>0</v>
      </c>
      <c r="H224" s="52">
        <f t="shared" si="72"/>
        <v>0</v>
      </c>
      <c r="I224" s="52">
        <f t="shared" si="72"/>
        <v>0.70250000000000001</v>
      </c>
      <c r="J224" s="52">
        <v>0</v>
      </c>
      <c r="K224" s="52">
        <v>0</v>
      </c>
      <c r="L224" s="52">
        <v>0</v>
      </c>
      <c r="M224" s="52">
        <v>0</v>
      </c>
      <c r="N224" s="52">
        <v>0</v>
      </c>
      <c r="O224" s="52">
        <v>0.70250000000000001</v>
      </c>
      <c r="P224" s="52">
        <v>0</v>
      </c>
      <c r="Q224" s="52">
        <v>0</v>
      </c>
      <c r="R224" s="52">
        <v>0</v>
      </c>
      <c r="S224" s="52">
        <f t="shared" si="71"/>
        <v>0.70250000000000001</v>
      </c>
      <c r="T224" s="52">
        <v>0</v>
      </c>
      <c r="U224" s="52">
        <v>0</v>
      </c>
      <c r="V224" s="52">
        <v>0</v>
      </c>
      <c r="W224" s="52">
        <v>0</v>
      </c>
      <c r="X224" s="52">
        <v>0</v>
      </c>
      <c r="Y224" s="52">
        <v>0</v>
      </c>
      <c r="Z224" s="52">
        <v>0</v>
      </c>
      <c r="AA224" s="52">
        <v>0</v>
      </c>
      <c r="AB224" s="52">
        <v>0</v>
      </c>
      <c r="AC224" s="52">
        <v>0</v>
      </c>
      <c r="AD224" s="52" t="s">
        <v>164</v>
      </c>
      <c r="AE224" s="52">
        <v>0</v>
      </c>
      <c r="AF224" s="52">
        <f t="shared" si="73"/>
        <v>0</v>
      </c>
      <c r="AG224" s="52">
        <f t="shared" si="73"/>
        <v>0</v>
      </c>
      <c r="AH224" s="52">
        <f t="shared" si="73"/>
        <v>0</v>
      </c>
      <c r="AI224" s="52">
        <f t="shared" si="73"/>
        <v>0</v>
      </c>
      <c r="AJ224" s="52">
        <v>0</v>
      </c>
      <c r="AK224" s="42">
        <v>0</v>
      </c>
      <c r="AL224" s="42">
        <v>0</v>
      </c>
      <c r="AM224" s="42">
        <v>0</v>
      </c>
      <c r="AN224" s="42">
        <v>0</v>
      </c>
      <c r="AO224" s="52">
        <v>0</v>
      </c>
      <c r="AP224" s="42">
        <v>0</v>
      </c>
      <c r="AQ224" s="42">
        <v>0</v>
      </c>
      <c r="AR224" s="42">
        <v>0</v>
      </c>
      <c r="AS224" s="42">
        <v>0</v>
      </c>
      <c r="AT224" s="52">
        <v>0</v>
      </c>
      <c r="AU224" s="42">
        <v>0</v>
      </c>
      <c r="AV224" s="42">
        <v>0</v>
      </c>
      <c r="AW224" s="42">
        <v>0</v>
      </c>
      <c r="AX224" s="42">
        <v>0</v>
      </c>
      <c r="AY224" s="52">
        <v>0</v>
      </c>
      <c r="AZ224" s="42">
        <v>0</v>
      </c>
      <c r="BA224" s="42">
        <v>0</v>
      </c>
      <c r="BB224" s="42">
        <v>0</v>
      </c>
      <c r="BC224" s="42">
        <v>0</v>
      </c>
      <c r="BD224" s="14"/>
      <c r="BT224" s="46"/>
    </row>
    <row r="225" spans="1:72" s="44" customFormat="1" ht="18.75" x14ac:dyDescent="0.3">
      <c r="A225" s="49" t="s">
        <v>280</v>
      </c>
      <c r="B225" s="50" t="s">
        <v>460</v>
      </c>
      <c r="C225" s="51" t="s">
        <v>461</v>
      </c>
      <c r="D225" s="52" t="s">
        <v>164</v>
      </c>
      <c r="E225" s="52">
        <v>7.85E-2</v>
      </c>
      <c r="F225" s="52">
        <f t="shared" si="72"/>
        <v>0</v>
      </c>
      <c r="G225" s="52">
        <f t="shared" si="72"/>
        <v>0</v>
      </c>
      <c r="H225" s="52">
        <f t="shared" si="72"/>
        <v>0</v>
      </c>
      <c r="I225" s="52">
        <f t="shared" si="72"/>
        <v>7.85E-2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>
        <v>7.85E-2</v>
      </c>
      <c r="P225" s="52">
        <v>0</v>
      </c>
      <c r="Q225" s="52">
        <v>0</v>
      </c>
      <c r="R225" s="52">
        <v>0</v>
      </c>
      <c r="S225" s="52">
        <f t="shared" si="71"/>
        <v>7.85E-2</v>
      </c>
      <c r="T225" s="52">
        <v>0</v>
      </c>
      <c r="U225" s="52">
        <v>0</v>
      </c>
      <c r="V225" s="52">
        <v>0</v>
      </c>
      <c r="W225" s="52">
        <v>0</v>
      </c>
      <c r="X225" s="52">
        <v>0</v>
      </c>
      <c r="Y225" s="52">
        <v>0</v>
      </c>
      <c r="Z225" s="52">
        <v>0</v>
      </c>
      <c r="AA225" s="52">
        <v>0</v>
      </c>
      <c r="AB225" s="52">
        <v>0</v>
      </c>
      <c r="AC225" s="52">
        <v>0</v>
      </c>
      <c r="AD225" s="52" t="s">
        <v>164</v>
      </c>
      <c r="AE225" s="52">
        <v>0</v>
      </c>
      <c r="AF225" s="52">
        <f t="shared" si="73"/>
        <v>0</v>
      </c>
      <c r="AG225" s="52">
        <f t="shared" si="73"/>
        <v>0</v>
      </c>
      <c r="AH225" s="52">
        <f t="shared" si="73"/>
        <v>0</v>
      </c>
      <c r="AI225" s="52">
        <f t="shared" si="73"/>
        <v>0</v>
      </c>
      <c r="AJ225" s="52">
        <v>0</v>
      </c>
      <c r="AK225" s="42">
        <v>0</v>
      </c>
      <c r="AL225" s="42">
        <v>0</v>
      </c>
      <c r="AM225" s="42">
        <v>0</v>
      </c>
      <c r="AN225" s="42">
        <v>0</v>
      </c>
      <c r="AO225" s="52">
        <v>0</v>
      </c>
      <c r="AP225" s="42">
        <v>0</v>
      </c>
      <c r="AQ225" s="42">
        <v>0</v>
      </c>
      <c r="AR225" s="42">
        <v>0</v>
      </c>
      <c r="AS225" s="42">
        <v>0</v>
      </c>
      <c r="AT225" s="52">
        <v>0</v>
      </c>
      <c r="AU225" s="42">
        <v>0</v>
      </c>
      <c r="AV225" s="42">
        <v>0</v>
      </c>
      <c r="AW225" s="42">
        <v>0</v>
      </c>
      <c r="AX225" s="42">
        <v>0</v>
      </c>
      <c r="AY225" s="52">
        <v>0</v>
      </c>
      <c r="AZ225" s="42">
        <v>0</v>
      </c>
      <c r="BA225" s="42">
        <v>0</v>
      </c>
      <c r="BB225" s="42">
        <v>0</v>
      </c>
      <c r="BC225" s="42">
        <v>0</v>
      </c>
      <c r="BD225" s="14"/>
      <c r="BT225" s="46"/>
    </row>
    <row r="226" spans="1:72" s="44" customFormat="1" ht="31.5" x14ac:dyDescent="0.3">
      <c r="A226" s="49" t="s">
        <v>280</v>
      </c>
      <c r="B226" s="50" t="s">
        <v>462</v>
      </c>
      <c r="C226" s="51" t="s">
        <v>463</v>
      </c>
      <c r="D226" s="52">
        <v>1.98</v>
      </c>
      <c r="E226" s="52">
        <v>2.1150000000000002</v>
      </c>
      <c r="F226" s="52">
        <f t="shared" si="72"/>
        <v>0</v>
      </c>
      <c r="G226" s="52">
        <f t="shared" si="72"/>
        <v>0</v>
      </c>
      <c r="H226" s="52">
        <f t="shared" si="72"/>
        <v>2.1150000000000002</v>
      </c>
      <c r="I226" s="52">
        <f t="shared" si="72"/>
        <v>0</v>
      </c>
      <c r="J226" s="52">
        <v>0</v>
      </c>
      <c r="K226" s="52">
        <v>0</v>
      </c>
      <c r="L226" s="52">
        <v>0</v>
      </c>
      <c r="M226" s="52">
        <v>0</v>
      </c>
      <c r="N226" s="52">
        <v>0</v>
      </c>
      <c r="O226" s="52">
        <v>0</v>
      </c>
      <c r="P226" s="52">
        <v>0</v>
      </c>
      <c r="Q226" s="52">
        <v>0</v>
      </c>
      <c r="R226" s="52">
        <v>0</v>
      </c>
      <c r="S226" s="52">
        <v>0</v>
      </c>
      <c r="T226" s="52">
        <v>0</v>
      </c>
      <c r="U226" s="52">
        <v>0</v>
      </c>
      <c r="V226" s="52">
        <v>0</v>
      </c>
      <c r="W226" s="52">
        <v>0</v>
      </c>
      <c r="X226" s="52">
        <v>0</v>
      </c>
      <c r="Y226" s="52">
        <v>2.1150000000000002</v>
      </c>
      <c r="Z226" s="52">
        <v>0</v>
      </c>
      <c r="AA226" s="52">
        <v>0</v>
      </c>
      <c r="AB226" s="52">
        <f>Y226</f>
        <v>2.1150000000000002</v>
      </c>
      <c r="AC226" s="52">
        <v>0</v>
      </c>
      <c r="AD226" s="52">
        <v>1.6500000000000001</v>
      </c>
      <c r="AE226" s="52">
        <v>1.7625</v>
      </c>
      <c r="AF226" s="52">
        <f t="shared" si="73"/>
        <v>0</v>
      </c>
      <c r="AG226" s="52">
        <f t="shared" si="73"/>
        <v>0</v>
      </c>
      <c r="AH226" s="52">
        <f t="shared" si="73"/>
        <v>1.7625</v>
      </c>
      <c r="AI226" s="52">
        <f t="shared" si="73"/>
        <v>0</v>
      </c>
      <c r="AJ226" s="52">
        <v>1.7625</v>
      </c>
      <c r="AK226" s="42">
        <v>0</v>
      </c>
      <c r="AL226" s="42">
        <v>0</v>
      </c>
      <c r="AM226" s="52">
        <f t="shared" ref="AM226:AM239" si="74">AJ226</f>
        <v>1.7625</v>
      </c>
      <c r="AN226" s="42">
        <v>0</v>
      </c>
      <c r="AO226" s="52">
        <v>0</v>
      </c>
      <c r="AP226" s="42">
        <v>0</v>
      </c>
      <c r="AQ226" s="42">
        <v>0</v>
      </c>
      <c r="AR226" s="42">
        <v>0</v>
      </c>
      <c r="AS226" s="42">
        <v>0</v>
      </c>
      <c r="AT226" s="52">
        <v>0</v>
      </c>
      <c r="AU226" s="42">
        <v>0</v>
      </c>
      <c r="AV226" s="42">
        <v>0</v>
      </c>
      <c r="AW226" s="42">
        <v>0</v>
      </c>
      <c r="AX226" s="42">
        <v>0</v>
      </c>
      <c r="AY226" s="52">
        <v>0</v>
      </c>
      <c r="AZ226" s="42">
        <v>0</v>
      </c>
      <c r="BA226" s="42">
        <v>0</v>
      </c>
      <c r="BB226" s="42">
        <v>0</v>
      </c>
      <c r="BC226" s="42">
        <v>0</v>
      </c>
      <c r="BD226" s="14"/>
      <c r="BT226" s="46"/>
    </row>
    <row r="227" spans="1:72" s="44" customFormat="1" ht="18.75" x14ac:dyDescent="0.3">
      <c r="A227" s="49" t="s">
        <v>280</v>
      </c>
      <c r="B227" s="50" t="s">
        <v>464</v>
      </c>
      <c r="C227" s="51" t="s">
        <v>465</v>
      </c>
      <c r="D227" s="52" t="s">
        <v>164</v>
      </c>
      <c r="E227" s="52">
        <v>0.33796799999999999</v>
      </c>
      <c r="F227" s="52">
        <f t="shared" si="72"/>
        <v>0</v>
      </c>
      <c r="G227" s="52">
        <f t="shared" si="72"/>
        <v>0</v>
      </c>
      <c r="H227" s="52">
        <f t="shared" si="72"/>
        <v>0</v>
      </c>
      <c r="I227" s="52">
        <f t="shared" si="72"/>
        <v>0.33796799999999999</v>
      </c>
      <c r="J227" s="52">
        <v>0</v>
      </c>
      <c r="K227" s="52">
        <v>0</v>
      </c>
      <c r="L227" s="52">
        <v>0</v>
      </c>
      <c r="M227" s="52">
        <v>0</v>
      </c>
      <c r="N227" s="52">
        <v>0</v>
      </c>
      <c r="O227" s="52">
        <v>0.33796799999999999</v>
      </c>
      <c r="P227" s="52">
        <v>0</v>
      </c>
      <c r="Q227" s="52">
        <v>0</v>
      </c>
      <c r="R227" s="52">
        <v>0</v>
      </c>
      <c r="S227" s="52">
        <f>O227</f>
        <v>0.33796799999999999</v>
      </c>
      <c r="T227" s="52">
        <v>0</v>
      </c>
      <c r="U227" s="52">
        <v>0</v>
      </c>
      <c r="V227" s="52">
        <v>0</v>
      </c>
      <c r="W227" s="52">
        <v>0</v>
      </c>
      <c r="X227" s="52">
        <v>0</v>
      </c>
      <c r="Y227" s="52">
        <v>0</v>
      </c>
      <c r="Z227" s="52">
        <v>0</v>
      </c>
      <c r="AA227" s="52">
        <v>0</v>
      </c>
      <c r="AB227" s="52">
        <v>0</v>
      </c>
      <c r="AC227" s="52">
        <v>0</v>
      </c>
      <c r="AD227" s="52" t="s">
        <v>164</v>
      </c>
      <c r="AE227" s="52">
        <v>0.28164</v>
      </c>
      <c r="AF227" s="52">
        <f t="shared" si="73"/>
        <v>0</v>
      </c>
      <c r="AG227" s="52">
        <f t="shared" si="73"/>
        <v>0</v>
      </c>
      <c r="AH227" s="52">
        <f t="shared" si="73"/>
        <v>0.28164</v>
      </c>
      <c r="AI227" s="52">
        <f t="shared" si="73"/>
        <v>0</v>
      </c>
      <c r="AJ227" s="52">
        <v>0.28164</v>
      </c>
      <c r="AK227" s="42">
        <v>0</v>
      </c>
      <c r="AL227" s="42">
        <v>0</v>
      </c>
      <c r="AM227" s="52">
        <f t="shared" si="74"/>
        <v>0.28164</v>
      </c>
      <c r="AN227" s="42">
        <v>0</v>
      </c>
      <c r="AO227" s="52">
        <v>0</v>
      </c>
      <c r="AP227" s="42">
        <v>0</v>
      </c>
      <c r="AQ227" s="42">
        <v>0</v>
      </c>
      <c r="AR227" s="42">
        <v>0</v>
      </c>
      <c r="AS227" s="42">
        <v>0</v>
      </c>
      <c r="AT227" s="52">
        <v>0</v>
      </c>
      <c r="AU227" s="42">
        <v>0</v>
      </c>
      <c r="AV227" s="42">
        <v>0</v>
      </c>
      <c r="AW227" s="42">
        <v>0</v>
      </c>
      <c r="AX227" s="42">
        <v>0</v>
      </c>
      <c r="AY227" s="52">
        <v>0</v>
      </c>
      <c r="AZ227" s="42">
        <v>0</v>
      </c>
      <c r="BA227" s="42">
        <v>0</v>
      </c>
      <c r="BB227" s="42">
        <v>0</v>
      </c>
      <c r="BC227" s="42">
        <v>0</v>
      </c>
      <c r="BD227" s="14"/>
      <c r="BT227" s="46"/>
    </row>
    <row r="228" spans="1:72" s="44" customFormat="1" ht="47.25" x14ac:dyDescent="0.3">
      <c r="A228" s="49" t="s">
        <v>280</v>
      </c>
      <c r="B228" s="50" t="s">
        <v>466</v>
      </c>
      <c r="C228" s="51" t="s">
        <v>467</v>
      </c>
      <c r="D228" s="52">
        <v>64.090216666666706</v>
      </c>
      <c r="E228" s="52">
        <v>64.09</v>
      </c>
      <c r="F228" s="52">
        <f t="shared" si="72"/>
        <v>0</v>
      </c>
      <c r="G228" s="52">
        <f t="shared" si="72"/>
        <v>0</v>
      </c>
      <c r="H228" s="52">
        <f t="shared" si="72"/>
        <v>64.09</v>
      </c>
      <c r="I228" s="52">
        <f t="shared" si="72"/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2">
        <f t="shared" ref="S228:S236" si="75">O228</f>
        <v>0</v>
      </c>
      <c r="T228" s="52">
        <v>0</v>
      </c>
      <c r="U228" s="52">
        <v>0</v>
      </c>
      <c r="V228" s="52">
        <v>0</v>
      </c>
      <c r="W228" s="52">
        <v>0</v>
      </c>
      <c r="X228" s="52">
        <v>0</v>
      </c>
      <c r="Y228" s="52">
        <v>64.09</v>
      </c>
      <c r="Z228" s="52">
        <v>0</v>
      </c>
      <c r="AA228" s="52">
        <v>0</v>
      </c>
      <c r="AB228" s="52">
        <f t="shared" ref="AB228:AB232" si="76">Y228</f>
        <v>64.09</v>
      </c>
      <c r="AC228" s="52">
        <v>0</v>
      </c>
      <c r="AD228" s="52">
        <v>53.408513888888926</v>
      </c>
      <c r="AE228" s="52">
        <v>53.408333290000002</v>
      </c>
      <c r="AF228" s="52">
        <f t="shared" si="73"/>
        <v>0</v>
      </c>
      <c r="AG228" s="52">
        <f t="shared" si="73"/>
        <v>0</v>
      </c>
      <c r="AH228" s="52">
        <f t="shared" si="73"/>
        <v>53.408333290000002</v>
      </c>
      <c r="AI228" s="52">
        <f t="shared" si="73"/>
        <v>0</v>
      </c>
      <c r="AJ228" s="52">
        <v>0</v>
      </c>
      <c r="AK228" s="42">
        <v>0</v>
      </c>
      <c r="AL228" s="42">
        <v>0</v>
      </c>
      <c r="AM228" s="52">
        <f t="shared" si="74"/>
        <v>0</v>
      </c>
      <c r="AN228" s="42">
        <v>0</v>
      </c>
      <c r="AO228" s="52">
        <v>0</v>
      </c>
      <c r="AP228" s="42">
        <v>0</v>
      </c>
      <c r="AQ228" s="42">
        <v>0</v>
      </c>
      <c r="AR228" s="42">
        <v>0</v>
      </c>
      <c r="AS228" s="42">
        <v>0</v>
      </c>
      <c r="AT228" s="52">
        <v>53.408333290000002</v>
      </c>
      <c r="AU228" s="42">
        <v>0</v>
      </c>
      <c r="AV228" s="42">
        <v>0</v>
      </c>
      <c r="AW228" s="42">
        <f>AT228</f>
        <v>53.408333290000002</v>
      </c>
      <c r="AX228" s="42">
        <v>0</v>
      </c>
      <c r="AY228" s="52">
        <v>0</v>
      </c>
      <c r="AZ228" s="42">
        <v>0</v>
      </c>
      <c r="BA228" s="42">
        <v>0</v>
      </c>
      <c r="BB228" s="42">
        <v>0</v>
      </c>
      <c r="BC228" s="42">
        <v>0</v>
      </c>
      <c r="BD228" s="14"/>
      <c r="BT228" s="46"/>
    </row>
    <row r="229" spans="1:72" s="44" customFormat="1" ht="47.25" x14ac:dyDescent="0.3">
      <c r="A229" s="49" t="s">
        <v>280</v>
      </c>
      <c r="B229" s="50" t="s">
        <v>468</v>
      </c>
      <c r="C229" s="51" t="s">
        <v>469</v>
      </c>
      <c r="D229" s="52">
        <v>17.69116</v>
      </c>
      <c r="E229" s="52">
        <v>17.690999999999999</v>
      </c>
      <c r="F229" s="52">
        <f t="shared" si="72"/>
        <v>0</v>
      </c>
      <c r="G229" s="52">
        <f t="shared" si="72"/>
        <v>0</v>
      </c>
      <c r="H229" s="52">
        <f t="shared" si="72"/>
        <v>17.690999999999999</v>
      </c>
      <c r="I229" s="52">
        <f t="shared" si="72"/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2">
        <f t="shared" si="75"/>
        <v>0</v>
      </c>
      <c r="T229" s="52">
        <v>0</v>
      </c>
      <c r="U229" s="52">
        <v>0</v>
      </c>
      <c r="V229" s="52">
        <v>0</v>
      </c>
      <c r="W229" s="52">
        <v>0</v>
      </c>
      <c r="X229" s="52">
        <v>0</v>
      </c>
      <c r="Y229" s="52">
        <v>17.690999999999999</v>
      </c>
      <c r="Z229" s="52">
        <v>0</v>
      </c>
      <c r="AA229" s="52">
        <v>0</v>
      </c>
      <c r="AB229" s="52">
        <f t="shared" si="76"/>
        <v>17.690999999999999</v>
      </c>
      <c r="AC229" s="52">
        <v>0</v>
      </c>
      <c r="AD229" s="52">
        <v>14.742633333333334</v>
      </c>
      <c r="AE229" s="52">
        <v>14.742500010000001</v>
      </c>
      <c r="AF229" s="52">
        <f t="shared" si="73"/>
        <v>0</v>
      </c>
      <c r="AG229" s="52">
        <f t="shared" si="73"/>
        <v>0</v>
      </c>
      <c r="AH229" s="52">
        <f t="shared" si="73"/>
        <v>14.742500010000001</v>
      </c>
      <c r="AI229" s="52">
        <f t="shared" si="73"/>
        <v>0</v>
      </c>
      <c r="AJ229" s="52">
        <v>0</v>
      </c>
      <c r="AK229" s="42">
        <v>0</v>
      </c>
      <c r="AL229" s="42">
        <v>0</v>
      </c>
      <c r="AM229" s="52">
        <f t="shared" si="74"/>
        <v>0</v>
      </c>
      <c r="AN229" s="42">
        <v>0</v>
      </c>
      <c r="AO229" s="52">
        <v>0</v>
      </c>
      <c r="AP229" s="42">
        <v>0</v>
      </c>
      <c r="AQ229" s="42">
        <v>0</v>
      </c>
      <c r="AR229" s="42">
        <v>0</v>
      </c>
      <c r="AS229" s="42">
        <v>0</v>
      </c>
      <c r="AT229" s="52">
        <v>14.742500010000001</v>
      </c>
      <c r="AU229" s="42">
        <v>0</v>
      </c>
      <c r="AV229" s="42">
        <v>0</v>
      </c>
      <c r="AW229" s="42">
        <f>AT229</f>
        <v>14.742500010000001</v>
      </c>
      <c r="AX229" s="42">
        <v>0</v>
      </c>
      <c r="AY229" s="52">
        <v>0</v>
      </c>
      <c r="AZ229" s="42">
        <v>0</v>
      </c>
      <c r="BA229" s="42">
        <v>0</v>
      </c>
      <c r="BB229" s="42">
        <v>0</v>
      </c>
      <c r="BC229" s="42">
        <v>0</v>
      </c>
      <c r="BD229" s="14"/>
      <c r="BT229" s="46"/>
    </row>
    <row r="230" spans="1:72" s="44" customFormat="1" ht="47.25" x14ac:dyDescent="0.3">
      <c r="A230" s="49" t="s">
        <v>280</v>
      </c>
      <c r="B230" s="50" t="s">
        <v>470</v>
      </c>
      <c r="C230" s="51" t="s">
        <v>471</v>
      </c>
      <c r="D230" s="52">
        <v>19.560210000000001</v>
      </c>
      <c r="E230" s="52">
        <v>19.559999999999999</v>
      </c>
      <c r="F230" s="52">
        <f t="shared" ref="F230:I239" si="77">K230+P230+U230+Z230</f>
        <v>0</v>
      </c>
      <c r="G230" s="52">
        <f t="shared" si="77"/>
        <v>0</v>
      </c>
      <c r="H230" s="52">
        <f t="shared" si="77"/>
        <v>19.559999999999999</v>
      </c>
      <c r="I230" s="52">
        <f t="shared" si="77"/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2">
        <f t="shared" si="75"/>
        <v>0</v>
      </c>
      <c r="T230" s="52">
        <v>0</v>
      </c>
      <c r="U230" s="52">
        <v>0</v>
      </c>
      <c r="V230" s="52">
        <v>0</v>
      </c>
      <c r="W230" s="52">
        <v>0</v>
      </c>
      <c r="X230" s="52">
        <v>0</v>
      </c>
      <c r="Y230" s="52">
        <v>19.559999999999999</v>
      </c>
      <c r="Z230" s="52">
        <v>0</v>
      </c>
      <c r="AA230" s="52">
        <v>0</v>
      </c>
      <c r="AB230" s="52">
        <f t="shared" si="76"/>
        <v>19.559999999999999</v>
      </c>
      <c r="AC230" s="52">
        <v>0</v>
      </c>
      <c r="AD230" s="52">
        <v>16.300175000000003</v>
      </c>
      <c r="AE230" s="52">
        <v>16.29999999</v>
      </c>
      <c r="AF230" s="52">
        <f t="shared" ref="AF230:AI239" si="78">AK230+AP230+AU230+AZ230</f>
        <v>0</v>
      </c>
      <c r="AG230" s="52">
        <f t="shared" si="78"/>
        <v>0</v>
      </c>
      <c r="AH230" s="52">
        <f t="shared" si="78"/>
        <v>16.29999999</v>
      </c>
      <c r="AI230" s="52">
        <f t="shared" si="78"/>
        <v>0</v>
      </c>
      <c r="AJ230" s="52">
        <v>0</v>
      </c>
      <c r="AK230" s="42">
        <v>0</v>
      </c>
      <c r="AL230" s="42">
        <v>0</v>
      </c>
      <c r="AM230" s="52">
        <f t="shared" si="74"/>
        <v>0</v>
      </c>
      <c r="AN230" s="42">
        <v>0</v>
      </c>
      <c r="AO230" s="52">
        <v>0</v>
      </c>
      <c r="AP230" s="42">
        <v>0</v>
      </c>
      <c r="AQ230" s="42">
        <v>0</v>
      </c>
      <c r="AR230" s="42">
        <v>0</v>
      </c>
      <c r="AS230" s="42">
        <v>0</v>
      </c>
      <c r="AT230" s="52">
        <v>16.29999999</v>
      </c>
      <c r="AU230" s="42">
        <v>0</v>
      </c>
      <c r="AV230" s="42">
        <v>0</v>
      </c>
      <c r="AW230" s="42">
        <f>AT230</f>
        <v>16.29999999</v>
      </c>
      <c r="AX230" s="42">
        <v>0</v>
      </c>
      <c r="AY230" s="52">
        <v>0</v>
      </c>
      <c r="AZ230" s="42">
        <v>0</v>
      </c>
      <c r="BA230" s="42">
        <v>0</v>
      </c>
      <c r="BB230" s="42">
        <v>0</v>
      </c>
      <c r="BC230" s="42">
        <v>0</v>
      </c>
      <c r="BD230" s="14"/>
      <c r="BT230" s="46"/>
    </row>
    <row r="231" spans="1:72" s="44" customFormat="1" ht="31.5" x14ac:dyDescent="0.3">
      <c r="A231" s="49" t="s">
        <v>280</v>
      </c>
      <c r="B231" s="50" t="s">
        <v>472</v>
      </c>
      <c r="C231" s="51" t="s">
        <v>473</v>
      </c>
      <c r="D231" s="52">
        <v>5.9123300000000034</v>
      </c>
      <c r="E231" s="52">
        <v>5.9395306799999998</v>
      </c>
      <c r="F231" s="52">
        <f t="shared" si="77"/>
        <v>0</v>
      </c>
      <c r="G231" s="52">
        <f t="shared" si="77"/>
        <v>0</v>
      </c>
      <c r="H231" s="52">
        <f t="shared" si="77"/>
        <v>5.87</v>
      </c>
      <c r="I231" s="52">
        <f t="shared" si="77"/>
        <v>6.9530679999999997E-2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2">
        <f t="shared" si="75"/>
        <v>0</v>
      </c>
      <c r="T231" s="52">
        <v>6.9530679999999997E-2</v>
      </c>
      <c r="U231" s="52">
        <v>0</v>
      </c>
      <c r="V231" s="52">
        <v>0</v>
      </c>
      <c r="W231" s="52">
        <v>0</v>
      </c>
      <c r="X231" s="52">
        <f>T231</f>
        <v>6.9530679999999997E-2</v>
      </c>
      <c r="Y231" s="52">
        <v>5.87</v>
      </c>
      <c r="Z231" s="52">
        <v>0</v>
      </c>
      <c r="AA231" s="52">
        <v>0</v>
      </c>
      <c r="AB231" s="52">
        <f t="shared" si="76"/>
        <v>5.87</v>
      </c>
      <c r="AC231" s="52">
        <v>0</v>
      </c>
      <c r="AD231" s="52">
        <v>4.9269416666666697</v>
      </c>
      <c r="AE231" s="52">
        <v>4.9964306799999996</v>
      </c>
      <c r="AF231" s="52">
        <f t="shared" si="78"/>
        <v>0</v>
      </c>
      <c r="AG231" s="52">
        <f t="shared" si="78"/>
        <v>6.9530679999999997E-2</v>
      </c>
      <c r="AH231" s="52">
        <f t="shared" si="78"/>
        <v>4.9268999999999998</v>
      </c>
      <c r="AI231" s="52">
        <f t="shared" si="78"/>
        <v>0</v>
      </c>
      <c r="AJ231" s="52">
        <v>0</v>
      </c>
      <c r="AK231" s="42">
        <v>0</v>
      </c>
      <c r="AL231" s="42">
        <v>0</v>
      </c>
      <c r="AM231" s="52">
        <f t="shared" si="74"/>
        <v>0</v>
      </c>
      <c r="AN231" s="42">
        <v>0</v>
      </c>
      <c r="AO231" s="52">
        <v>0</v>
      </c>
      <c r="AP231" s="42">
        <v>0</v>
      </c>
      <c r="AQ231" s="42">
        <v>0</v>
      </c>
      <c r="AR231" s="42">
        <v>0</v>
      </c>
      <c r="AS231" s="42">
        <v>0</v>
      </c>
      <c r="AT231" s="52">
        <v>4.9964306799999996</v>
      </c>
      <c r="AU231" s="42">
        <v>0</v>
      </c>
      <c r="AV231" s="42">
        <v>6.9530679999999997E-2</v>
      </c>
      <c r="AW231" s="42">
        <v>4.9268999999999998</v>
      </c>
      <c r="AX231" s="42">
        <v>0</v>
      </c>
      <c r="AY231" s="52">
        <v>0</v>
      </c>
      <c r="AZ231" s="42">
        <v>0</v>
      </c>
      <c r="BA231" s="42">
        <v>0</v>
      </c>
      <c r="BB231" s="42">
        <v>0</v>
      </c>
      <c r="BC231" s="42">
        <v>0</v>
      </c>
      <c r="BD231" s="14"/>
      <c r="BT231" s="46"/>
    </row>
    <row r="232" spans="1:72" s="44" customFormat="1" ht="31.5" x14ac:dyDescent="0.3">
      <c r="A232" s="49" t="s">
        <v>280</v>
      </c>
      <c r="B232" s="50" t="s">
        <v>474</v>
      </c>
      <c r="C232" s="51" t="s">
        <v>475</v>
      </c>
      <c r="D232" s="52">
        <v>7.1099999999999994</v>
      </c>
      <c r="E232" s="52">
        <v>7.11</v>
      </c>
      <c r="F232" s="52">
        <f t="shared" si="77"/>
        <v>0</v>
      </c>
      <c r="G232" s="52">
        <f t="shared" si="77"/>
        <v>0</v>
      </c>
      <c r="H232" s="52">
        <f t="shared" si="77"/>
        <v>7.11</v>
      </c>
      <c r="I232" s="52">
        <f t="shared" si="77"/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2">
        <f t="shared" si="75"/>
        <v>0</v>
      </c>
      <c r="T232" s="52">
        <v>0</v>
      </c>
      <c r="U232" s="52">
        <v>0</v>
      </c>
      <c r="V232" s="52">
        <v>0</v>
      </c>
      <c r="W232" s="52">
        <v>0</v>
      </c>
      <c r="X232" s="52">
        <f>T232</f>
        <v>0</v>
      </c>
      <c r="Y232" s="52">
        <v>7.11</v>
      </c>
      <c r="Z232" s="52">
        <v>0</v>
      </c>
      <c r="AA232" s="52">
        <v>0</v>
      </c>
      <c r="AB232" s="52">
        <f t="shared" si="76"/>
        <v>7.11</v>
      </c>
      <c r="AC232" s="52">
        <v>0</v>
      </c>
      <c r="AD232" s="52">
        <v>0</v>
      </c>
      <c r="AE232" s="52">
        <v>0</v>
      </c>
      <c r="AF232" s="52">
        <f t="shared" si="78"/>
        <v>0</v>
      </c>
      <c r="AG232" s="52">
        <f t="shared" si="78"/>
        <v>0</v>
      </c>
      <c r="AH232" s="52">
        <f t="shared" si="78"/>
        <v>0</v>
      </c>
      <c r="AI232" s="52">
        <f t="shared" si="78"/>
        <v>0</v>
      </c>
      <c r="AJ232" s="52">
        <v>0</v>
      </c>
      <c r="AK232" s="42">
        <v>0</v>
      </c>
      <c r="AL232" s="42">
        <v>0</v>
      </c>
      <c r="AM232" s="52">
        <f t="shared" si="74"/>
        <v>0</v>
      </c>
      <c r="AN232" s="42">
        <v>0</v>
      </c>
      <c r="AO232" s="52">
        <v>0</v>
      </c>
      <c r="AP232" s="42">
        <v>0</v>
      </c>
      <c r="AQ232" s="42">
        <v>0</v>
      </c>
      <c r="AR232" s="42">
        <v>0</v>
      </c>
      <c r="AS232" s="42">
        <v>0</v>
      </c>
      <c r="AT232" s="52">
        <v>0</v>
      </c>
      <c r="AU232" s="42">
        <v>0</v>
      </c>
      <c r="AV232" s="42">
        <v>0</v>
      </c>
      <c r="AW232" s="42">
        <v>0</v>
      </c>
      <c r="AX232" s="42">
        <v>0</v>
      </c>
      <c r="AY232" s="52">
        <v>0</v>
      </c>
      <c r="AZ232" s="42">
        <v>0</v>
      </c>
      <c r="BA232" s="42">
        <v>0</v>
      </c>
      <c r="BB232" s="42">
        <v>0</v>
      </c>
      <c r="BC232" s="42">
        <v>0</v>
      </c>
      <c r="BD232" s="14"/>
      <c r="BT232" s="46"/>
    </row>
    <row r="233" spans="1:72" s="44" customFormat="1" ht="18.75" x14ac:dyDescent="0.3">
      <c r="A233" s="49" t="s">
        <v>280</v>
      </c>
      <c r="B233" s="50" t="s">
        <v>476</v>
      </c>
      <c r="C233" s="51" t="s">
        <v>477</v>
      </c>
      <c r="D233" s="52">
        <v>0</v>
      </c>
      <c r="E233" s="52">
        <v>0.118201</v>
      </c>
      <c r="F233" s="52">
        <f t="shared" si="77"/>
        <v>0</v>
      </c>
      <c r="G233" s="52">
        <f t="shared" si="77"/>
        <v>0</v>
      </c>
      <c r="H233" s="52">
        <f t="shared" si="77"/>
        <v>0</v>
      </c>
      <c r="I233" s="52">
        <f t="shared" si="77"/>
        <v>0.118201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2">
        <f t="shared" si="75"/>
        <v>0</v>
      </c>
      <c r="T233" s="52">
        <v>0.118201</v>
      </c>
      <c r="U233" s="52">
        <v>0</v>
      </c>
      <c r="V233" s="52">
        <v>0</v>
      </c>
      <c r="W233" s="52"/>
      <c r="X233" s="52">
        <f>T233</f>
        <v>0.118201</v>
      </c>
      <c r="Y233" s="52">
        <v>0</v>
      </c>
      <c r="Z233" s="52">
        <v>0</v>
      </c>
      <c r="AA233" s="52">
        <v>0</v>
      </c>
      <c r="AB233" s="52">
        <v>0</v>
      </c>
      <c r="AC233" s="52">
        <v>0</v>
      </c>
      <c r="AD233" s="52">
        <v>10.785396666666667</v>
      </c>
      <c r="AE233" s="52">
        <v>10.903597660000001</v>
      </c>
      <c r="AF233" s="52">
        <f t="shared" si="78"/>
        <v>0</v>
      </c>
      <c r="AG233" s="52">
        <f t="shared" si="78"/>
        <v>0.118201</v>
      </c>
      <c r="AH233" s="52">
        <f t="shared" si="78"/>
        <v>10.78539666</v>
      </c>
      <c r="AI233" s="52">
        <f t="shared" si="78"/>
        <v>0</v>
      </c>
      <c r="AJ233" s="52">
        <v>0</v>
      </c>
      <c r="AK233" s="42">
        <v>0</v>
      </c>
      <c r="AL233" s="42">
        <v>0</v>
      </c>
      <c r="AM233" s="52">
        <f t="shared" si="74"/>
        <v>0</v>
      </c>
      <c r="AN233" s="42">
        <v>0</v>
      </c>
      <c r="AO233" s="52">
        <v>0</v>
      </c>
      <c r="AP233" s="42">
        <v>0</v>
      </c>
      <c r="AQ233" s="42">
        <v>0</v>
      </c>
      <c r="AR233" s="42">
        <v>0</v>
      </c>
      <c r="AS233" s="42">
        <v>0</v>
      </c>
      <c r="AT233" s="52">
        <v>10.903597660000001</v>
      </c>
      <c r="AU233" s="42">
        <v>0</v>
      </c>
      <c r="AV233" s="42">
        <v>0.118201</v>
      </c>
      <c r="AW233" s="42">
        <v>10.78539666</v>
      </c>
      <c r="AX233" s="42">
        <v>0</v>
      </c>
      <c r="AY233" s="52">
        <v>0</v>
      </c>
      <c r="AZ233" s="42">
        <v>0</v>
      </c>
      <c r="BA233" s="42">
        <v>0</v>
      </c>
      <c r="BB233" s="42">
        <v>0</v>
      </c>
      <c r="BC233" s="42">
        <v>0</v>
      </c>
      <c r="BD233" s="14"/>
      <c r="BT233" s="46"/>
    </row>
    <row r="234" spans="1:72" s="44" customFormat="1" ht="18.75" x14ac:dyDescent="0.3">
      <c r="A234" s="49" t="s">
        <v>280</v>
      </c>
      <c r="B234" s="50" t="s">
        <v>478</v>
      </c>
      <c r="C234" s="51" t="s">
        <v>479</v>
      </c>
      <c r="D234" s="52" t="s">
        <v>164</v>
      </c>
      <c r="E234" s="52">
        <v>1.1933075200000001</v>
      </c>
      <c r="F234" s="52">
        <f t="shared" si="77"/>
        <v>0</v>
      </c>
      <c r="G234" s="52">
        <f t="shared" si="77"/>
        <v>0</v>
      </c>
      <c r="H234" s="52">
        <f t="shared" si="77"/>
        <v>1.1933075200000001</v>
      </c>
      <c r="I234" s="52">
        <f t="shared" si="77"/>
        <v>0</v>
      </c>
      <c r="J234" s="52">
        <v>0</v>
      </c>
      <c r="K234" s="52">
        <v>0</v>
      </c>
      <c r="L234" s="52">
        <v>0</v>
      </c>
      <c r="M234" s="52">
        <v>0</v>
      </c>
      <c r="N234" s="52">
        <v>0</v>
      </c>
      <c r="O234" s="52">
        <v>0</v>
      </c>
      <c r="P234" s="52">
        <v>0</v>
      </c>
      <c r="Q234" s="52">
        <v>0</v>
      </c>
      <c r="R234" s="52">
        <v>0</v>
      </c>
      <c r="S234" s="52">
        <f t="shared" si="75"/>
        <v>0</v>
      </c>
      <c r="T234" s="52">
        <v>0</v>
      </c>
      <c r="U234" s="52">
        <v>0</v>
      </c>
      <c r="V234" s="52">
        <v>0</v>
      </c>
      <c r="W234" s="52"/>
      <c r="X234" s="52">
        <f t="shared" ref="X234:X236" si="79">T234</f>
        <v>0</v>
      </c>
      <c r="Y234" s="52">
        <v>1.1933075200000001</v>
      </c>
      <c r="Z234" s="52">
        <v>0</v>
      </c>
      <c r="AA234" s="52">
        <v>0</v>
      </c>
      <c r="AB234" s="52">
        <f>Y234</f>
        <v>1.1933075200000001</v>
      </c>
      <c r="AC234" s="52">
        <v>0</v>
      </c>
      <c r="AD234" s="52" t="s">
        <v>164</v>
      </c>
      <c r="AE234" s="52">
        <v>0.99442293999999998</v>
      </c>
      <c r="AF234" s="52">
        <f t="shared" si="78"/>
        <v>0</v>
      </c>
      <c r="AG234" s="52">
        <f t="shared" si="78"/>
        <v>0</v>
      </c>
      <c r="AH234" s="52">
        <f t="shared" si="78"/>
        <v>0.99442293999999998</v>
      </c>
      <c r="AI234" s="52">
        <f t="shared" si="78"/>
        <v>0</v>
      </c>
      <c r="AJ234" s="52">
        <v>0</v>
      </c>
      <c r="AK234" s="42">
        <v>0</v>
      </c>
      <c r="AL234" s="42">
        <v>0</v>
      </c>
      <c r="AM234" s="52">
        <f t="shared" si="74"/>
        <v>0</v>
      </c>
      <c r="AN234" s="42">
        <v>0</v>
      </c>
      <c r="AO234" s="52">
        <v>0</v>
      </c>
      <c r="AP234" s="42">
        <v>0</v>
      </c>
      <c r="AQ234" s="42">
        <v>0</v>
      </c>
      <c r="AR234" s="42">
        <v>0</v>
      </c>
      <c r="AS234" s="42">
        <v>0</v>
      </c>
      <c r="AT234" s="52">
        <v>0</v>
      </c>
      <c r="AU234" s="42">
        <v>0</v>
      </c>
      <c r="AV234" s="42">
        <v>0</v>
      </c>
      <c r="AW234" s="42">
        <v>0</v>
      </c>
      <c r="AX234" s="42">
        <v>0</v>
      </c>
      <c r="AY234" s="52">
        <v>0.99442293999999998</v>
      </c>
      <c r="AZ234" s="42">
        <v>0</v>
      </c>
      <c r="BA234" s="42">
        <v>0</v>
      </c>
      <c r="BB234" s="42">
        <f t="shared" ref="BB234:BB239" si="80">AY234</f>
        <v>0.99442293999999998</v>
      </c>
      <c r="BC234" s="42">
        <v>0</v>
      </c>
      <c r="BD234" s="14"/>
      <c r="BT234" s="46"/>
    </row>
    <row r="235" spans="1:72" s="44" customFormat="1" ht="18.75" x14ac:dyDescent="0.3">
      <c r="A235" s="49" t="s">
        <v>280</v>
      </c>
      <c r="B235" s="50" t="s">
        <v>480</v>
      </c>
      <c r="C235" s="51" t="s">
        <v>481</v>
      </c>
      <c r="D235" s="52" t="s">
        <v>164</v>
      </c>
      <c r="E235" s="52">
        <v>0</v>
      </c>
      <c r="F235" s="52">
        <f t="shared" si="77"/>
        <v>0</v>
      </c>
      <c r="G235" s="52">
        <f t="shared" si="77"/>
        <v>0</v>
      </c>
      <c r="H235" s="52">
        <f t="shared" si="77"/>
        <v>0</v>
      </c>
      <c r="I235" s="52">
        <f t="shared" si="77"/>
        <v>0</v>
      </c>
      <c r="J235" s="52">
        <v>0</v>
      </c>
      <c r="K235" s="52">
        <v>0</v>
      </c>
      <c r="L235" s="52">
        <v>0</v>
      </c>
      <c r="M235" s="52">
        <v>0</v>
      </c>
      <c r="N235" s="52">
        <v>0</v>
      </c>
      <c r="O235" s="52">
        <v>0</v>
      </c>
      <c r="P235" s="52">
        <v>0</v>
      </c>
      <c r="Q235" s="52">
        <v>0</v>
      </c>
      <c r="R235" s="52">
        <v>0</v>
      </c>
      <c r="S235" s="52">
        <f t="shared" si="75"/>
        <v>0</v>
      </c>
      <c r="T235" s="52">
        <v>0</v>
      </c>
      <c r="U235" s="52">
        <v>0</v>
      </c>
      <c r="V235" s="52">
        <v>0</v>
      </c>
      <c r="W235" s="52"/>
      <c r="X235" s="52">
        <f t="shared" si="79"/>
        <v>0</v>
      </c>
      <c r="Y235" s="52">
        <v>0</v>
      </c>
      <c r="Z235" s="52">
        <v>0</v>
      </c>
      <c r="AA235" s="52">
        <v>0</v>
      </c>
      <c r="AB235" s="52">
        <v>0</v>
      </c>
      <c r="AC235" s="52">
        <v>0</v>
      </c>
      <c r="AD235" s="52" t="s">
        <v>164</v>
      </c>
      <c r="AE235" s="52">
        <v>0.50583334000000002</v>
      </c>
      <c r="AF235" s="52">
        <f t="shared" si="78"/>
        <v>0</v>
      </c>
      <c r="AG235" s="52">
        <f t="shared" si="78"/>
        <v>0</v>
      </c>
      <c r="AH235" s="52">
        <f t="shared" si="78"/>
        <v>0.50583334000000002</v>
      </c>
      <c r="AI235" s="52">
        <f t="shared" si="78"/>
        <v>0</v>
      </c>
      <c r="AJ235" s="52">
        <v>0</v>
      </c>
      <c r="AK235" s="42">
        <v>0</v>
      </c>
      <c r="AL235" s="42">
        <v>0</v>
      </c>
      <c r="AM235" s="52">
        <f t="shared" si="74"/>
        <v>0</v>
      </c>
      <c r="AN235" s="42">
        <v>0</v>
      </c>
      <c r="AO235" s="52">
        <v>0</v>
      </c>
      <c r="AP235" s="42">
        <v>0</v>
      </c>
      <c r="AQ235" s="42">
        <v>0</v>
      </c>
      <c r="AR235" s="42">
        <v>0</v>
      </c>
      <c r="AS235" s="42">
        <v>0</v>
      </c>
      <c r="AT235" s="52">
        <v>0</v>
      </c>
      <c r="AU235" s="42">
        <v>0</v>
      </c>
      <c r="AV235" s="42">
        <v>0</v>
      </c>
      <c r="AW235" s="42">
        <v>0</v>
      </c>
      <c r="AX235" s="42">
        <v>0</v>
      </c>
      <c r="AY235" s="52">
        <v>0.50583334000000002</v>
      </c>
      <c r="AZ235" s="42">
        <v>0</v>
      </c>
      <c r="BA235" s="42">
        <v>0</v>
      </c>
      <c r="BB235" s="42">
        <f t="shared" si="80"/>
        <v>0.50583334000000002</v>
      </c>
      <c r="BC235" s="42">
        <v>0</v>
      </c>
      <c r="BD235" s="14"/>
      <c r="BT235" s="46"/>
    </row>
    <row r="236" spans="1:72" s="44" customFormat="1" ht="31.5" x14ac:dyDescent="0.3">
      <c r="A236" s="49" t="s">
        <v>280</v>
      </c>
      <c r="B236" s="50" t="s">
        <v>482</v>
      </c>
      <c r="C236" s="51" t="s">
        <v>483</v>
      </c>
      <c r="D236" s="52" t="s">
        <v>164</v>
      </c>
      <c r="E236" s="52">
        <v>49.895000000000003</v>
      </c>
      <c r="F236" s="52">
        <f t="shared" si="77"/>
        <v>0</v>
      </c>
      <c r="G236" s="52">
        <f t="shared" si="77"/>
        <v>0</v>
      </c>
      <c r="H236" s="52">
        <f t="shared" si="77"/>
        <v>49.895000000000003</v>
      </c>
      <c r="I236" s="52">
        <f t="shared" si="77"/>
        <v>0</v>
      </c>
      <c r="J236" s="52">
        <v>0</v>
      </c>
      <c r="K236" s="52">
        <v>0</v>
      </c>
      <c r="L236" s="52">
        <v>0</v>
      </c>
      <c r="M236" s="52">
        <v>0</v>
      </c>
      <c r="N236" s="52">
        <v>0</v>
      </c>
      <c r="O236" s="52">
        <v>0</v>
      </c>
      <c r="P236" s="52">
        <v>0</v>
      </c>
      <c r="Q236" s="52">
        <v>0</v>
      </c>
      <c r="R236" s="52">
        <v>0</v>
      </c>
      <c r="S236" s="52">
        <f t="shared" si="75"/>
        <v>0</v>
      </c>
      <c r="T236" s="52">
        <v>0</v>
      </c>
      <c r="U236" s="52">
        <v>0</v>
      </c>
      <c r="V236" s="52">
        <v>0</v>
      </c>
      <c r="W236" s="52"/>
      <c r="X236" s="52">
        <f t="shared" si="79"/>
        <v>0</v>
      </c>
      <c r="Y236" s="52">
        <v>49.895000000000003</v>
      </c>
      <c r="Z236" s="52">
        <v>0</v>
      </c>
      <c r="AA236" s="52">
        <v>0</v>
      </c>
      <c r="AB236" s="52">
        <f>Y236</f>
        <v>49.895000000000003</v>
      </c>
      <c r="AC236" s="52">
        <v>0</v>
      </c>
      <c r="AD236" s="52" t="s">
        <v>164</v>
      </c>
      <c r="AE236" s="52">
        <v>0</v>
      </c>
      <c r="AF236" s="52">
        <f t="shared" si="78"/>
        <v>0</v>
      </c>
      <c r="AG236" s="52">
        <f t="shared" si="78"/>
        <v>0</v>
      </c>
      <c r="AH236" s="52">
        <f t="shared" si="78"/>
        <v>0</v>
      </c>
      <c r="AI236" s="52">
        <f t="shared" si="78"/>
        <v>0</v>
      </c>
      <c r="AJ236" s="52">
        <v>0</v>
      </c>
      <c r="AK236" s="42">
        <v>0</v>
      </c>
      <c r="AL236" s="42">
        <v>0</v>
      </c>
      <c r="AM236" s="52">
        <f t="shared" si="74"/>
        <v>0</v>
      </c>
      <c r="AN236" s="42">
        <v>0</v>
      </c>
      <c r="AO236" s="52">
        <v>0</v>
      </c>
      <c r="AP236" s="42">
        <v>0</v>
      </c>
      <c r="AQ236" s="42">
        <v>0</v>
      </c>
      <c r="AR236" s="42">
        <v>0</v>
      </c>
      <c r="AS236" s="42">
        <v>0</v>
      </c>
      <c r="AT236" s="52">
        <v>0</v>
      </c>
      <c r="AU236" s="42">
        <v>0</v>
      </c>
      <c r="AV236" s="42">
        <v>0</v>
      </c>
      <c r="AW236" s="42">
        <v>0</v>
      </c>
      <c r="AX236" s="42">
        <v>0</v>
      </c>
      <c r="AY236" s="52">
        <v>0</v>
      </c>
      <c r="AZ236" s="42">
        <v>0</v>
      </c>
      <c r="BA236" s="42">
        <v>0</v>
      </c>
      <c r="BB236" s="42">
        <v>0</v>
      </c>
      <c r="BC236" s="42">
        <v>0</v>
      </c>
      <c r="BD236" s="14"/>
      <c r="BT236" s="46"/>
    </row>
    <row r="237" spans="1:72" s="44" customFormat="1" ht="31.5" x14ac:dyDescent="0.3">
      <c r="A237" s="49" t="s">
        <v>280</v>
      </c>
      <c r="B237" s="50" t="s">
        <v>484</v>
      </c>
      <c r="C237" s="51" t="s">
        <v>485</v>
      </c>
      <c r="D237" s="52" t="s">
        <v>164</v>
      </c>
      <c r="E237" s="52">
        <v>0</v>
      </c>
      <c r="F237" s="52">
        <f t="shared" si="77"/>
        <v>0</v>
      </c>
      <c r="G237" s="52">
        <f t="shared" si="77"/>
        <v>0</v>
      </c>
      <c r="H237" s="52">
        <f t="shared" si="77"/>
        <v>0</v>
      </c>
      <c r="I237" s="52">
        <f t="shared" si="77"/>
        <v>0</v>
      </c>
      <c r="J237" s="52">
        <v>0</v>
      </c>
      <c r="K237" s="52">
        <v>0</v>
      </c>
      <c r="L237" s="52">
        <v>0</v>
      </c>
      <c r="M237" s="52">
        <v>0</v>
      </c>
      <c r="N237" s="52">
        <v>0</v>
      </c>
      <c r="O237" s="52">
        <v>0</v>
      </c>
      <c r="P237" s="52">
        <v>0</v>
      </c>
      <c r="Q237" s="52">
        <v>0</v>
      </c>
      <c r="R237" s="52">
        <v>0</v>
      </c>
      <c r="S237" s="52">
        <v>0</v>
      </c>
      <c r="T237" s="52">
        <v>0</v>
      </c>
      <c r="U237" s="52">
        <v>0</v>
      </c>
      <c r="V237" s="52">
        <v>0</v>
      </c>
      <c r="W237" s="52">
        <v>0</v>
      </c>
      <c r="X237" s="52">
        <v>0</v>
      </c>
      <c r="Y237" s="52">
        <v>0</v>
      </c>
      <c r="Z237" s="52">
        <v>0</v>
      </c>
      <c r="AA237" s="52">
        <v>0</v>
      </c>
      <c r="AB237" s="52">
        <v>0</v>
      </c>
      <c r="AC237" s="52">
        <v>0</v>
      </c>
      <c r="AD237" s="52" t="s">
        <v>164</v>
      </c>
      <c r="AE237" s="52">
        <v>91.958749999999995</v>
      </c>
      <c r="AF237" s="52">
        <f t="shared" si="78"/>
        <v>0</v>
      </c>
      <c r="AG237" s="52">
        <f t="shared" si="78"/>
        <v>0</v>
      </c>
      <c r="AH237" s="52">
        <f t="shared" si="78"/>
        <v>91.958749999999995</v>
      </c>
      <c r="AI237" s="52">
        <f t="shared" si="78"/>
        <v>0</v>
      </c>
      <c r="AJ237" s="52">
        <v>0</v>
      </c>
      <c r="AK237" s="42">
        <v>0</v>
      </c>
      <c r="AL237" s="42">
        <v>0</v>
      </c>
      <c r="AM237" s="52">
        <f t="shared" si="74"/>
        <v>0</v>
      </c>
      <c r="AN237" s="42">
        <v>0</v>
      </c>
      <c r="AO237" s="52">
        <v>91.958749999999995</v>
      </c>
      <c r="AP237" s="42">
        <v>0</v>
      </c>
      <c r="AQ237" s="42">
        <v>0</v>
      </c>
      <c r="AR237" s="42">
        <f>AO237</f>
        <v>91.958749999999995</v>
      </c>
      <c r="AS237" s="42">
        <v>0</v>
      </c>
      <c r="AT237" s="52">
        <v>0</v>
      </c>
      <c r="AU237" s="42">
        <v>0</v>
      </c>
      <c r="AV237" s="42">
        <v>0</v>
      </c>
      <c r="AW237" s="42">
        <v>0</v>
      </c>
      <c r="AX237" s="42">
        <v>0</v>
      </c>
      <c r="AY237" s="52">
        <v>0</v>
      </c>
      <c r="AZ237" s="42">
        <v>0</v>
      </c>
      <c r="BA237" s="42">
        <v>0</v>
      </c>
      <c r="BB237" s="42">
        <f t="shared" si="80"/>
        <v>0</v>
      </c>
      <c r="BC237" s="42">
        <v>0</v>
      </c>
      <c r="BD237" s="14"/>
      <c r="BT237" s="46"/>
    </row>
    <row r="238" spans="1:72" s="44" customFormat="1" ht="47.25" x14ac:dyDescent="0.3">
      <c r="A238" s="49" t="s">
        <v>280</v>
      </c>
      <c r="B238" s="50" t="s">
        <v>486</v>
      </c>
      <c r="C238" s="51" t="s">
        <v>487</v>
      </c>
      <c r="D238" s="52" t="s">
        <v>164</v>
      </c>
      <c r="E238" s="52">
        <v>211.99478799999997</v>
      </c>
      <c r="F238" s="52">
        <f t="shared" si="77"/>
        <v>0</v>
      </c>
      <c r="G238" s="52">
        <f t="shared" si="77"/>
        <v>0</v>
      </c>
      <c r="H238" s="52">
        <f t="shared" si="77"/>
        <v>211.99478799999997</v>
      </c>
      <c r="I238" s="52">
        <f t="shared" si="77"/>
        <v>0</v>
      </c>
      <c r="J238" s="52">
        <v>60.991</v>
      </c>
      <c r="K238" s="52">
        <v>0</v>
      </c>
      <c r="L238" s="52">
        <v>0</v>
      </c>
      <c r="M238" s="52">
        <v>60.991</v>
      </c>
      <c r="N238" s="52">
        <v>0</v>
      </c>
      <c r="O238" s="52">
        <v>150.49453199999999</v>
      </c>
      <c r="P238" s="52">
        <v>0</v>
      </c>
      <c r="Q238" s="52">
        <v>0</v>
      </c>
      <c r="R238" s="52">
        <v>150.49453199999999</v>
      </c>
      <c r="S238" s="52">
        <v>0</v>
      </c>
      <c r="T238" s="52">
        <v>0</v>
      </c>
      <c r="U238" s="52">
        <v>0</v>
      </c>
      <c r="V238" s="52">
        <v>0</v>
      </c>
      <c r="W238" s="52">
        <v>0</v>
      </c>
      <c r="X238" s="52">
        <v>0</v>
      </c>
      <c r="Y238" s="52">
        <v>0.50925600000000004</v>
      </c>
      <c r="Z238" s="52">
        <v>0</v>
      </c>
      <c r="AA238" s="52">
        <v>0</v>
      </c>
      <c r="AB238" s="52">
        <f t="shared" ref="AB238:AB239" si="81">Y238</f>
        <v>0.50925600000000004</v>
      </c>
      <c r="AC238" s="52">
        <v>0</v>
      </c>
      <c r="AD238" s="52" t="s">
        <v>164</v>
      </c>
      <c r="AE238" s="52">
        <v>137.90243129999999</v>
      </c>
      <c r="AF238" s="52">
        <f t="shared" si="78"/>
        <v>0</v>
      </c>
      <c r="AG238" s="52">
        <f t="shared" si="78"/>
        <v>0</v>
      </c>
      <c r="AH238" s="52">
        <f t="shared" si="78"/>
        <v>137.90243129999999</v>
      </c>
      <c r="AI238" s="52">
        <f t="shared" si="78"/>
        <v>0</v>
      </c>
      <c r="AJ238" s="52">
        <v>0</v>
      </c>
      <c r="AK238" s="42">
        <v>0</v>
      </c>
      <c r="AL238" s="42">
        <v>0</v>
      </c>
      <c r="AM238" s="52">
        <f t="shared" si="74"/>
        <v>0</v>
      </c>
      <c r="AN238" s="42">
        <v>0</v>
      </c>
      <c r="AO238" s="52">
        <v>6.5774999999999997</v>
      </c>
      <c r="AP238" s="42">
        <v>0</v>
      </c>
      <c r="AQ238" s="42">
        <v>0</v>
      </c>
      <c r="AR238" s="42">
        <f>AO238</f>
        <v>6.5774999999999997</v>
      </c>
      <c r="AS238" s="42">
        <v>0</v>
      </c>
      <c r="AT238" s="52">
        <v>63.772500000000001</v>
      </c>
      <c r="AU238" s="42">
        <v>0</v>
      </c>
      <c r="AV238" s="42">
        <v>0</v>
      </c>
      <c r="AW238" s="42">
        <f>AT238</f>
        <v>63.772500000000001</v>
      </c>
      <c r="AX238" s="42">
        <v>0</v>
      </c>
      <c r="AY238" s="52">
        <v>67.552431299999995</v>
      </c>
      <c r="AZ238" s="42">
        <v>0</v>
      </c>
      <c r="BA238" s="42">
        <v>0</v>
      </c>
      <c r="BB238" s="42">
        <f t="shared" si="80"/>
        <v>67.552431299999995</v>
      </c>
      <c r="BC238" s="42">
        <v>0</v>
      </c>
      <c r="BD238" s="14"/>
      <c r="BT238" s="46"/>
    </row>
    <row r="239" spans="1:72" s="44" customFormat="1" ht="31.5" x14ac:dyDescent="0.3">
      <c r="A239" s="49" t="s">
        <v>280</v>
      </c>
      <c r="B239" s="50" t="s">
        <v>488</v>
      </c>
      <c r="C239" s="51" t="s">
        <v>489</v>
      </c>
      <c r="D239" s="52" t="s">
        <v>164</v>
      </c>
      <c r="E239" s="52">
        <v>21.05594589</v>
      </c>
      <c r="F239" s="52">
        <f t="shared" si="77"/>
        <v>0</v>
      </c>
      <c r="G239" s="52">
        <f t="shared" si="77"/>
        <v>0</v>
      </c>
      <c r="H239" s="52">
        <f t="shared" si="77"/>
        <v>21.05594589</v>
      </c>
      <c r="I239" s="52">
        <f t="shared" si="77"/>
        <v>0</v>
      </c>
      <c r="J239" s="52">
        <v>9.2352258900000006</v>
      </c>
      <c r="K239" s="52">
        <v>0</v>
      </c>
      <c r="L239" s="52">
        <v>0</v>
      </c>
      <c r="M239" s="52">
        <v>9.2352258900000006</v>
      </c>
      <c r="N239" s="52">
        <v>0</v>
      </c>
      <c r="O239" s="52">
        <v>0</v>
      </c>
      <c r="P239" s="52">
        <v>0</v>
      </c>
      <c r="Q239" s="52">
        <v>0</v>
      </c>
      <c r="R239" s="52">
        <v>0</v>
      </c>
      <c r="S239" s="52">
        <v>0</v>
      </c>
      <c r="T239" s="52">
        <v>0</v>
      </c>
      <c r="U239" s="52">
        <v>0</v>
      </c>
      <c r="V239" s="52">
        <v>0</v>
      </c>
      <c r="W239" s="52">
        <v>0</v>
      </c>
      <c r="X239" s="52">
        <v>0</v>
      </c>
      <c r="Y239" s="52">
        <v>11.82072</v>
      </c>
      <c r="Z239" s="52">
        <v>0</v>
      </c>
      <c r="AA239" s="52">
        <v>0</v>
      </c>
      <c r="AB239" s="52">
        <f t="shared" si="81"/>
        <v>11.82072</v>
      </c>
      <c r="AC239" s="52">
        <v>0</v>
      </c>
      <c r="AD239" s="52" t="s">
        <v>164</v>
      </c>
      <c r="AE239" s="52">
        <v>12.361419059999999</v>
      </c>
      <c r="AF239" s="52">
        <f t="shared" si="78"/>
        <v>0</v>
      </c>
      <c r="AG239" s="52">
        <f t="shared" si="78"/>
        <v>0</v>
      </c>
      <c r="AH239" s="52">
        <f t="shared" si="78"/>
        <v>12.361419059999999</v>
      </c>
      <c r="AI239" s="52">
        <f t="shared" si="78"/>
        <v>0</v>
      </c>
      <c r="AJ239" s="52">
        <v>10.792735909999999</v>
      </c>
      <c r="AK239" s="42">
        <v>0</v>
      </c>
      <c r="AL239" s="42">
        <v>0</v>
      </c>
      <c r="AM239" s="52">
        <f t="shared" si="74"/>
        <v>10.792735909999999</v>
      </c>
      <c r="AN239" s="42">
        <v>0</v>
      </c>
      <c r="AO239" s="52">
        <v>1.28959398</v>
      </c>
      <c r="AP239" s="42">
        <v>0</v>
      </c>
      <c r="AQ239" s="42">
        <v>0</v>
      </c>
      <c r="AR239" s="42">
        <f>AO239</f>
        <v>1.28959398</v>
      </c>
      <c r="AS239" s="42">
        <v>0</v>
      </c>
      <c r="AT239" s="52">
        <v>0</v>
      </c>
      <c r="AU239" s="42">
        <v>0</v>
      </c>
      <c r="AV239" s="42">
        <v>0</v>
      </c>
      <c r="AW239" s="42">
        <v>0</v>
      </c>
      <c r="AX239" s="42">
        <v>0</v>
      </c>
      <c r="AY239" s="52">
        <v>0.27908917</v>
      </c>
      <c r="AZ239" s="42">
        <v>0</v>
      </c>
      <c r="BA239" s="42">
        <v>0</v>
      </c>
      <c r="BB239" s="42">
        <f t="shared" si="80"/>
        <v>0.27908917</v>
      </c>
      <c r="BC239" s="42">
        <v>0</v>
      </c>
      <c r="BD239" s="14"/>
      <c r="BT239" s="46"/>
    </row>
    <row r="240" spans="1:72" s="44" customFormat="1" ht="31.5" x14ac:dyDescent="0.3">
      <c r="A240" s="49" t="s">
        <v>490</v>
      </c>
      <c r="B240" s="50" t="s">
        <v>491</v>
      </c>
      <c r="C240" s="51" t="s">
        <v>74</v>
      </c>
      <c r="D240" s="52">
        <v>0</v>
      </c>
      <c r="E240" s="52">
        <v>0</v>
      </c>
      <c r="F240" s="52">
        <v>0</v>
      </c>
      <c r="G240" s="52">
        <v>0</v>
      </c>
      <c r="H240" s="52">
        <v>0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  <c r="O240" s="52">
        <v>0</v>
      </c>
      <c r="P240" s="52">
        <v>0</v>
      </c>
      <c r="Q240" s="52">
        <v>0</v>
      </c>
      <c r="R240" s="52">
        <v>0</v>
      </c>
      <c r="S240" s="52">
        <v>0</v>
      </c>
      <c r="T240" s="52">
        <v>0</v>
      </c>
      <c r="U240" s="52">
        <v>0</v>
      </c>
      <c r="V240" s="52">
        <v>0</v>
      </c>
      <c r="W240" s="52">
        <v>0</v>
      </c>
      <c r="X240" s="52">
        <v>0</v>
      </c>
      <c r="Y240" s="52">
        <v>0</v>
      </c>
      <c r="Z240" s="52">
        <v>0</v>
      </c>
      <c r="AA240" s="52">
        <v>0</v>
      </c>
      <c r="AB240" s="52">
        <v>0</v>
      </c>
      <c r="AC240" s="52">
        <v>0</v>
      </c>
      <c r="AD240" s="52">
        <v>0</v>
      </c>
      <c r="AE240" s="52">
        <v>0</v>
      </c>
      <c r="AF240" s="52">
        <v>0</v>
      </c>
      <c r="AG240" s="52">
        <v>0</v>
      </c>
      <c r="AH240" s="52">
        <v>0</v>
      </c>
      <c r="AI240" s="52">
        <v>0</v>
      </c>
      <c r="AJ240" s="52">
        <v>0</v>
      </c>
      <c r="AK240" s="52">
        <v>0</v>
      </c>
      <c r="AL240" s="52">
        <v>0</v>
      </c>
      <c r="AM240" s="52">
        <v>0</v>
      </c>
      <c r="AN240" s="52">
        <v>0</v>
      </c>
      <c r="AO240" s="52">
        <v>0</v>
      </c>
      <c r="AP240" s="52">
        <v>0</v>
      </c>
      <c r="AQ240" s="52">
        <v>0</v>
      </c>
      <c r="AR240" s="52">
        <v>0</v>
      </c>
      <c r="AS240" s="52">
        <v>0</v>
      </c>
      <c r="AT240" s="52">
        <v>0</v>
      </c>
      <c r="AU240" s="52">
        <v>0</v>
      </c>
      <c r="AV240" s="52">
        <v>0</v>
      </c>
      <c r="AW240" s="52">
        <v>0</v>
      </c>
      <c r="AX240" s="52">
        <v>0</v>
      </c>
      <c r="AY240" s="52">
        <v>0</v>
      </c>
      <c r="AZ240" s="52">
        <v>0</v>
      </c>
      <c r="BA240" s="52">
        <v>0</v>
      </c>
      <c r="BB240" s="52">
        <v>0</v>
      </c>
      <c r="BC240" s="52">
        <v>0</v>
      </c>
      <c r="BD240" s="14"/>
      <c r="BT240" s="46"/>
    </row>
    <row r="241" spans="1:72" s="44" customFormat="1" ht="18.75" x14ac:dyDescent="0.3">
      <c r="A241" s="49" t="s">
        <v>492</v>
      </c>
      <c r="B241" s="50" t="s">
        <v>493</v>
      </c>
      <c r="C241" s="51" t="s">
        <v>74</v>
      </c>
      <c r="D241" s="52">
        <v>0</v>
      </c>
      <c r="E241" s="52">
        <v>0</v>
      </c>
      <c r="F241" s="52">
        <v>0</v>
      </c>
      <c r="G241" s="52">
        <v>0</v>
      </c>
      <c r="H241" s="52">
        <v>0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>
        <v>0</v>
      </c>
      <c r="P241" s="52">
        <v>0</v>
      </c>
      <c r="Q241" s="52">
        <v>0</v>
      </c>
      <c r="R241" s="52">
        <v>0</v>
      </c>
      <c r="S241" s="52">
        <v>0</v>
      </c>
      <c r="T241" s="52">
        <v>0</v>
      </c>
      <c r="U241" s="52">
        <v>0</v>
      </c>
      <c r="V241" s="52">
        <v>0</v>
      </c>
      <c r="W241" s="52">
        <v>0</v>
      </c>
      <c r="X241" s="52">
        <v>0</v>
      </c>
      <c r="Y241" s="52">
        <v>0</v>
      </c>
      <c r="Z241" s="52">
        <v>0</v>
      </c>
      <c r="AA241" s="52">
        <v>0</v>
      </c>
      <c r="AB241" s="52">
        <v>0</v>
      </c>
      <c r="AC241" s="52">
        <v>0</v>
      </c>
      <c r="AD241" s="52">
        <v>0</v>
      </c>
      <c r="AE241" s="52">
        <v>0</v>
      </c>
      <c r="AF241" s="52">
        <v>0</v>
      </c>
      <c r="AG241" s="52">
        <v>0</v>
      </c>
      <c r="AH241" s="52">
        <v>0</v>
      </c>
      <c r="AI241" s="52">
        <v>0</v>
      </c>
      <c r="AJ241" s="52">
        <v>0</v>
      </c>
      <c r="AK241" s="52">
        <v>0</v>
      </c>
      <c r="AL241" s="52">
        <v>0</v>
      </c>
      <c r="AM241" s="52">
        <v>0</v>
      </c>
      <c r="AN241" s="52">
        <v>0</v>
      </c>
      <c r="AO241" s="52">
        <v>0</v>
      </c>
      <c r="AP241" s="52">
        <v>0</v>
      </c>
      <c r="AQ241" s="52">
        <v>0</v>
      </c>
      <c r="AR241" s="52">
        <v>0</v>
      </c>
      <c r="AS241" s="52">
        <v>0</v>
      </c>
      <c r="AT241" s="52">
        <v>0</v>
      </c>
      <c r="AU241" s="52">
        <v>0</v>
      </c>
      <c r="AV241" s="52">
        <v>0</v>
      </c>
      <c r="AW241" s="52">
        <v>0</v>
      </c>
      <c r="AX241" s="52">
        <v>0</v>
      </c>
      <c r="AY241" s="52">
        <v>0</v>
      </c>
      <c r="AZ241" s="52">
        <v>0</v>
      </c>
      <c r="BA241" s="52">
        <v>0</v>
      </c>
      <c r="BB241" s="52">
        <v>0</v>
      </c>
      <c r="BC241" s="52">
        <v>0</v>
      </c>
      <c r="BD241" s="14"/>
      <c r="BT241" s="46"/>
    </row>
    <row r="242" spans="1:72" s="44" customFormat="1" ht="63" x14ac:dyDescent="0.3">
      <c r="A242" s="49" t="s">
        <v>494</v>
      </c>
      <c r="B242" s="50" t="s">
        <v>495</v>
      </c>
      <c r="C242" s="51" t="s">
        <v>74</v>
      </c>
      <c r="D242" s="52">
        <v>0</v>
      </c>
      <c r="E242" s="52">
        <v>0</v>
      </c>
      <c r="F242" s="52">
        <v>0</v>
      </c>
      <c r="G242" s="52">
        <v>0</v>
      </c>
      <c r="H242" s="52">
        <v>0</v>
      </c>
      <c r="I242" s="52">
        <v>0</v>
      </c>
      <c r="J242" s="52">
        <v>0</v>
      </c>
      <c r="K242" s="52">
        <v>0</v>
      </c>
      <c r="L242" s="52">
        <v>0</v>
      </c>
      <c r="M242" s="52">
        <v>0</v>
      </c>
      <c r="N242" s="52">
        <v>0</v>
      </c>
      <c r="O242" s="52">
        <v>0</v>
      </c>
      <c r="P242" s="52">
        <v>0</v>
      </c>
      <c r="Q242" s="52">
        <v>0</v>
      </c>
      <c r="R242" s="52">
        <v>0</v>
      </c>
      <c r="S242" s="52">
        <v>0</v>
      </c>
      <c r="T242" s="52">
        <v>0</v>
      </c>
      <c r="U242" s="52">
        <v>0</v>
      </c>
      <c r="V242" s="52">
        <v>0</v>
      </c>
      <c r="W242" s="52">
        <v>0</v>
      </c>
      <c r="X242" s="52">
        <v>0</v>
      </c>
      <c r="Y242" s="52">
        <v>0</v>
      </c>
      <c r="Z242" s="52">
        <v>0</v>
      </c>
      <c r="AA242" s="52">
        <v>0</v>
      </c>
      <c r="AB242" s="52">
        <v>0</v>
      </c>
      <c r="AC242" s="52">
        <v>0</v>
      </c>
      <c r="AD242" s="52">
        <v>0</v>
      </c>
      <c r="AE242" s="52">
        <v>0</v>
      </c>
      <c r="AF242" s="52">
        <v>0</v>
      </c>
      <c r="AG242" s="52">
        <v>0</v>
      </c>
      <c r="AH242" s="52">
        <v>0</v>
      </c>
      <c r="AI242" s="52">
        <v>0</v>
      </c>
      <c r="AJ242" s="52">
        <v>0</v>
      </c>
      <c r="AK242" s="52">
        <v>0</v>
      </c>
      <c r="AL242" s="52">
        <v>0</v>
      </c>
      <c r="AM242" s="52">
        <v>0</v>
      </c>
      <c r="AN242" s="52">
        <v>0</v>
      </c>
      <c r="AO242" s="52">
        <v>0</v>
      </c>
      <c r="AP242" s="52">
        <v>0</v>
      </c>
      <c r="AQ242" s="52">
        <v>0</v>
      </c>
      <c r="AR242" s="52">
        <v>0</v>
      </c>
      <c r="AS242" s="52">
        <v>0</v>
      </c>
      <c r="AT242" s="52">
        <v>0</v>
      </c>
      <c r="AU242" s="52">
        <v>0</v>
      </c>
      <c r="AV242" s="52">
        <v>0</v>
      </c>
      <c r="AW242" s="52">
        <v>0</v>
      </c>
      <c r="AX242" s="52">
        <v>0</v>
      </c>
      <c r="AY242" s="52">
        <v>0</v>
      </c>
      <c r="AZ242" s="52">
        <v>0</v>
      </c>
      <c r="BA242" s="52">
        <v>0</v>
      </c>
      <c r="BB242" s="52">
        <v>0</v>
      </c>
      <c r="BC242" s="52">
        <v>0</v>
      </c>
      <c r="BD242" s="14"/>
      <c r="BT242" s="46"/>
    </row>
    <row r="243" spans="1:72" s="44" customFormat="1" ht="31.5" x14ac:dyDescent="0.3">
      <c r="A243" s="49" t="s">
        <v>496</v>
      </c>
      <c r="B243" s="50" t="s">
        <v>497</v>
      </c>
      <c r="C243" s="51" t="s">
        <v>74</v>
      </c>
      <c r="D243" s="52">
        <v>0</v>
      </c>
      <c r="E243" s="52">
        <v>0</v>
      </c>
      <c r="F243" s="52">
        <v>0</v>
      </c>
      <c r="G243" s="52">
        <v>0</v>
      </c>
      <c r="H243" s="52">
        <v>0</v>
      </c>
      <c r="I243" s="52">
        <v>0</v>
      </c>
      <c r="J243" s="52">
        <v>0</v>
      </c>
      <c r="K243" s="52">
        <v>0</v>
      </c>
      <c r="L243" s="52">
        <v>0</v>
      </c>
      <c r="M243" s="52">
        <v>0</v>
      </c>
      <c r="N243" s="52">
        <v>0</v>
      </c>
      <c r="O243" s="52">
        <v>0</v>
      </c>
      <c r="P243" s="52">
        <v>0</v>
      </c>
      <c r="Q243" s="52">
        <v>0</v>
      </c>
      <c r="R243" s="52">
        <v>0</v>
      </c>
      <c r="S243" s="52">
        <v>0</v>
      </c>
      <c r="T243" s="52">
        <v>0</v>
      </c>
      <c r="U243" s="52">
        <v>0</v>
      </c>
      <c r="V243" s="52">
        <v>0</v>
      </c>
      <c r="W243" s="52">
        <v>0</v>
      </c>
      <c r="X243" s="52">
        <v>0</v>
      </c>
      <c r="Y243" s="52">
        <v>0</v>
      </c>
      <c r="Z243" s="52">
        <v>0</v>
      </c>
      <c r="AA243" s="52">
        <v>0</v>
      </c>
      <c r="AB243" s="52">
        <v>0</v>
      </c>
      <c r="AC243" s="52">
        <v>0</v>
      </c>
      <c r="AD243" s="52">
        <v>0</v>
      </c>
      <c r="AE243" s="52">
        <v>0</v>
      </c>
      <c r="AF243" s="52">
        <v>0</v>
      </c>
      <c r="AG243" s="52">
        <v>0</v>
      </c>
      <c r="AH243" s="52">
        <v>0</v>
      </c>
      <c r="AI243" s="52">
        <v>0</v>
      </c>
      <c r="AJ243" s="52">
        <v>0</v>
      </c>
      <c r="AK243" s="52">
        <v>0</v>
      </c>
      <c r="AL243" s="52">
        <v>0</v>
      </c>
      <c r="AM243" s="52">
        <v>0</v>
      </c>
      <c r="AN243" s="52">
        <v>0</v>
      </c>
      <c r="AO243" s="52">
        <v>0</v>
      </c>
      <c r="AP243" s="52">
        <v>0</v>
      </c>
      <c r="AQ243" s="52">
        <v>0</v>
      </c>
      <c r="AR243" s="52">
        <v>0</v>
      </c>
      <c r="AS243" s="52">
        <v>0</v>
      </c>
      <c r="AT243" s="52">
        <v>0</v>
      </c>
      <c r="AU243" s="52">
        <v>0</v>
      </c>
      <c r="AV243" s="52">
        <v>0</v>
      </c>
      <c r="AW243" s="52">
        <v>0</v>
      </c>
      <c r="AX243" s="52">
        <v>0</v>
      </c>
      <c r="AY243" s="52">
        <v>0</v>
      </c>
      <c r="AZ243" s="52">
        <v>0</v>
      </c>
      <c r="BA243" s="52">
        <v>0</v>
      </c>
      <c r="BB243" s="52">
        <v>0</v>
      </c>
      <c r="BC243" s="52">
        <v>0</v>
      </c>
      <c r="BD243" s="14"/>
      <c r="BT243" s="46"/>
    </row>
    <row r="244" spans="1:72" s="44" customFormat="1" ht="31.5" x14ac:dyDescent="0.3">
      <c r="A244" s="49" t="s">
        <v>498</v>
      </c>
      <c r="B244" s="50" t="s">
        <v>497</v>
      </c>
      <c r="C244" s="51" t="s">
        <v>74</v>
      </c>
      <c r="D244" s="52">
        <v>0</v>
      </c>
      <c r="E244" s="52">
        <v>0</v>
      </c>
      <c r="F244" s="52">
        <v>0</v>
      </c>
      <c r="G244" s="52">
        <v>0</v>
      </c>
      <c r="H244" s="52">
        <v>0</v>
      </c>
      <c r="I244" s="52">
        <v>0</v>
      </c>
      <c r="J244" s="52">
        <v>0</v>
      </c>
      <c r="K244" s="52">
        <v>0</v>
      </c>
      <c r="L244" s="52">
        <v>0</v>
      </c>
      <c r="M244" s="52">
        <v>0</v>
      </c>
      <c r="N244" s="52">
        <v>0</v>
      </c>
      <c r="O244" s="52">
        <v>0</v>
      </c>
      <c r="P244" s="52">
        <v>0</v>
      </c>
      <c r="Q244" s="52">
        <v>0</v>
      </c>
      <c r="R244" s="52">
        <v>0</v>
      </c>
      <c r="S244" s="52">
        <v>0</v>
      </c>
      <c r="T244" s="52">
        <v>0</v>
      </c>
      <c r="U244" s="52">
        <v>0</v>
      </c>
      <c r="V244" s="52">
        <v>0</v>
      </c>
      <c r="W244" s="52">
        <v>0</v>
      </c>
      <c r="X244" s="52">
        <v>0</v>
      </c>
      <c r="Y244" s="52">
        <v>0</v>
      </c>
      <c r="Z244" s="52">
        <v>0</v>
      </c>
      <c r="AA244" s="52">
        <v>0</v>
      </c>
      <c r="AB244" s="52">
        <v>0</v>
      </c>
      <c r="AC244" s="52">
        <v>0</v>
      </c>
      <c r="AD244" s="52">
        <v>0</v>
      </c>
      <c r="AE244" s="52">
        <v>0</v>
      </c>
      <c r="AF244" s="52">
        <v>0</v>
      </c>
      <c r="AG244" s="52">
        <v>0</v>
      </c>
      <c r="AH244" s="52">
        <v>0</v>
      </c>
      <c r="AI244" s="52">
        <v>0</v>
      </c>
      <c r="AJ244" s="52">
        <v>0</v>
      </c>
      <c r="AK244" s="52">
        <v>0</v>
      </c>
      <c r="AL244" s="52">
        <v>0</v>
      </c>
      <c r="AM244" s="52">
        <v>0</v>
      </c>
      <c r="AN244" s="52">
        <v>0</v>
      </c>
      <c r="AO244" s="52">
        <v>0</v>
      </c>
      <c r="AP244" s="52">
        <v>0</v>
      </c>
      <c r="AQ244" s="52">
        <v>0</v>
      </c>
      <c r="AR244" s="52">
        <v>0</v>
      </c>
      <c r="AS244" s="52">
        <v>0</v>
      </c>
      <c r="AT244" s="52">
        <v>0</v>
      </c>
      <c r="AU244" s="52">
        <v>0</v>
      </c>
      <c r="AV244" s="52">
        <v>0</v>
      </c>
      <c r="AW244" s="52">
        <v>0</v>
      </c>
      <c r="AX244" s="52">
        <v>0</v>
      </c>
      <c r="AY244" s="52">
        <v>0</v>
      </c>
      <c r="AZ244" s="52">
        <v>0</v>
      </c>
      <c r="BA244" s="52">
        <v>0</v>
      </c>
      <c r="BB244" s="52">
        <v>0</v>
      </c>
      <c r="BC244" s="52">
        <v>0</v>
      </c>
      <c r="BD244" s="14"/>
      <c r="BT244" s="46"/>
    </row>
    <row r="245" spans="1:72" s="44" customFormat="1" ht="31.5" x14ac:dyDescent="0.3">
      <c r="A245" s="49" t="s">
        <v>499</v>
      </c>
      <c r="B245" s="50" t="s">
        <v>500</v>
      </c>
      <c r="C245" s="51" t="s">
        <v>74</v>
      </c>
      <c r="D245" s="52">
        <v>0</v>
      </c>
      <c r="E245" s="52">
        <v>0</v>
      </c>
      <c r="F245" s="52">
        <v>0</v>
      </c>
      <c r="G245" s="52">
        <v>0</v>
      </c>
      <c r="H245" s="52">
        <v>0</v>
      </c>
      <c r="I245" s="52">
        <v>0</v>
      </c>
      <c r="J245" s="52">
        <v>0</v>
      </c>
      <c r="K245" s="52">
        <v>0</v>
      </c>
      <c r="L245" s="52">
        <v>0</v>
      </c>
      <c r="M245" s="52">
        <v>0</v>
      </c>
      <c r="N245" s="52">
        <v>0</v>
      </c>
      <c r="O245" s="52">
        <v>0</v>
      </c>
      <c r="P245" s="52">
        <v>0</v>
      </c>
      <c r="Q245" s="52">
        <v>0</v>
      </c>
      <c r="R245" s="52">
        <v>0</v>
      </c>
      <c r="S245" s="52">
        <v>0</v>
      </c>
      <c r="T245" s="52">
        <v>0</v>
      </c>
      <c r="U245" s="52">
        <v>0</v>
      </c>
      <c r="V245" s="52">
        <v>0</v>
      </c>
      <c r="W245" s="52">
        <v>0</v>
      </c>
      <c r="X245" s="52">
        <v>0</v>
      </c>
      <c r="Y245" s="52">
        <v>0</v>
      </c>
      <c r="Z245" s="52">
        <v>0</v>
      </c>
      <c r="AA245" s="52">
        <v>0</v>
      </c>
      <c r="AB245" s="52">
        <v>0</v>
      </c>
      <c r="AC245" s="52">
        <v>0</v>
      </c>
      <c r="AD245" s="52">
        <v>0</v>
      </c>
      <c r="AE245" s="52">
        <v>0</v>
      </c>
      <c r="AF245" s="52">
        <v>0</v>
      </c>
      <c r="AG245" s="52">
        <v>0</v>
      </c>
      <c r="AH245" s="52">
        <v>0</v>
      </c>
      <c r="AI245" s="52">
        <v>0</v>
      </c>
      <c r="AJ245" s="52">
        <v>0</v>
      </c>
      <c r="AK245" s="52">
        <v>0</v>
      </c>
      <c r="AL245" s="52">
        <v>0</v>
      </c>
      <c r="AM245" s="52">
        <v>0</v>
      </c>
      <c r="AN245" s="52">
        <v>0</v>
      </c>
      <c r="AO245" s="52">
        <v>0</v>
      </c>
      <c r="AP245" s="52">
        <v>0</v>
      </c>
      <c r="AQ245" s="52">
        <v>0</v>
      </c>
      <c r="AR245" s="52">
        <v>0</v>
      </c>
      <c r="AS245" s="52">
        <v>0</v>
      </c>
      <c r="AT245" s="52">
        <v>0</v>
      </c>
      <c r="AU245" s="52">
        <v>0</v>
      </c>
      <c r="AV245" s="52">
        <v>0</v>
      </c>
      <c r="AW245" s="52">
        <v>0</v>
      </c>
      <c r="AX245" s="52">
        <v>0</v>
      </c>
      <c r="AY245" s="52">
        <v>0</v>
      </c>
      <c r="AZ245" s="52">
        <v>0</v>
      </c>
      <c r="BA245" s="52">
        <v>0</v>
      </c>
      <c r="BB245" s="52">
        <v>0</v>
      </c>
      <c r="BC245" s="52">
        <v>0</v>
      </c>
      <c r="BD245" s="14"/>
      <c r="BT245" s="46"/>
    </row>
    <row r="246" spans="1:72" s="44" customFormat="1" ht="31.5" x14ac:dyDescent="0.3">
      <c r="A246" s="49" t="s">
        <v>501</v>
      </c>
      <c r="B246" s="50" t="s">
        <v>502</v>
      </c>
      <c r="C246" s="51" t="s">
        <v>74</v>
      </c>
      <c r="D246" s="52">
        <v>0</v>
      </c>
      <c r="E246" s="52">
        <v>0</v>
      </c>
      <c r="F246" s="52">
        <v>0</v>
      </c>
      <c r="G246" s="52">
        <v>0</v>
      </c>
      <c r="H246" s="52">
        <v>0</v>
      </c>
      <c r="I246" s="52">
        <v>0</v>
      </c>
      <c r="J246" s="52">
        <v>0</v>
      </c>
      <c r="K246" s="52">
        <v>0</v>
      </c>
      <c r="L246" s="52">
        <v>0</v>
      </c>
      <c r="M246" s="52">
        <v>0</v>
      </c>
      <c r="N246" s="52">
        <v>0</v>
      </c>
      <c r="O246" s="52">
        <v>0</v>
      </c>
      <c r="P246" s="52">
        <v>0</v>
      </c>
      <c r="Q246" s="52">
        <v>0</v>
      </c>
      <c r="R246" s="52">
        <v>0</v>
      </c>
      <c r="S246" s="52">
        <v>0</v>
      </c>
      <c r="T246" s="52">
        <v>0</v>
      </c>
      <c r="U246" s="52">
        <v>0</v>
      </c>
      <c r="V246" s="52">
        <v>0</v>
      </c>
      <c r="W246" s="52">
        <v>0</v>
      </c>
      <c r="X246" s="52">
        <v>0</v>
      </c>
      <c r="Y246" s="52">
        <v>0</v>
      </c>
      <c r="Z246" s="52">
        <v>0</v>
      </c>
      <c r="AA246" s="52">
        <v>0</v>
      </c>
      <c r="AB246" s="52">
        <v>0</v>
      </c>
      <c r="AC246" s="52">
        <v>0</v>
      </c>
      <c r="AD246" s="52">
        <v>0</v>
      </c>
      <c r="AE246" s="52">
        <v>0</v>
      </c>
      <c r="AF246" s="52">
        <v>0</v>
      </c>
      <c r="AG246" s="52">
        <v>0</v>
      </c>
      <c r="AH246" s="52">
        <v>0</v>
      </c>
      <c r="AI246" s="52">
        <v>0</v>
      </c>
      <c r="AJ246" s="52">
        <v>0</v>
      </c>
      <c r="AK246" s="52">
        <v>0</v>
      </c>
      <c r="AL246" s="52">
        <v>0</v>
      </c>
      <c r="AM246" s="52">
        <v>0</v>
      </c>
      <c r="AN246" s="52">
        <v>0</v>
      </c>
      <c r="AO246" s="52">
        <v>0</v>
      </c>
      <c r="AP246" s="52">
        <v>0</v>
      </c>
      <c r="AQ246" s="52">
        <v>0</v>
      </c>
      <c r="AR246" s="52">
        <v>0</v>
      </c>
      <c r="AS246" s="52">
        <v>0</v>
      </c>
      <c r="AT246" s="52">
        <v>0</v>
      </c>
      <c r="AU246" s="52">
        <v>0</v>
      </c>
      <c r="AV246" s="52">
        <v>0</v>
      </c>
      <c r="AW246" s="52">
        <v>0</v>
      </c>
      <c r="AX246" s="52">
        <v>0</v>
      </c>
      <c r="AY246" s="52">
        <v>0</v>
      </c>
      <c r="AZ246" s="52">
        <v>0</v>
      </c>
      <c r="BA246" s="52">
        <v>0</v>
      </c>
      <c r="BB246" s="52">
        <v>0</v>
      </c>
      <c r="BC246" s="52">
        <v>0</v>
      </c>
      <c r="BD246" s="14"/>
      <c r="BT246" s="46"/>
    </row>
    <row r="247" spans="1:72" s="44" customFormat="1" ht="31.5" x14ac:dyDescent="0.3">
      <c r="A247" s="49" t="s">
        <v>503</v>
      </c>
      <c r="B247" s="50" t="s">
        <v>497</v>
      </c>
      <c r="C247" s="51" t="s">
        <v>74</v>
      </c>
      <c r="D247" s="52">
        <v>0</v>
      </c>
      <c r="E247" s="52">
        <v>0</v>
      </c>
      <c r="F247" s="52">
        <v>0</v>
      </c>
      <c r="G247" s="52">
        <v>0</v>
      </c>
      <c r="H247" s="52">
        <v>0</v>
      </c>
      <c r="I247" s="52">
        <v>0</v>
      </c>
      <c r="J247" s="52">
        <v>0</v>
      </c>
      <c r="K247" s="52">
        <v>0</v>
      </c>
      <c r="L247" s="52">
        <v>0</v>
      </c>
      <c r="M247" s="52">
        <v>0</v>
      </c>
      <c r="N247" s="52">
        <v>0</v>
      </c>
      <c r="O247" s="52">
        <v>0</v>
      </c>
      <c r="P247" s="52">
        <v>0</v>
      </c>
      <c r="Q247" s="52">
        <v>0</v>
      </c>
      <c r="R247" s="52">
        <v>0</v>
      </c>
      <c r="S247" s="52">
        <v>0</v>
      </c>
      <c r="T247" s="52">
        <v>0</v>
      </c>
      <c r="U247" s="52">
        <v>0</v>
      </c>
      <c r="V247" s="52">
        <v>0</v>
      </c>
      <c r="W247" s="52">
        <v>0</v>
      </c>
      <c r="X247" s="52">
        <v>0</v>
      </c>
      <c r="Y247" s="52">
        <v>0</v>
      </c>
      <c r="Z247" s="52">
        <v>0</v>
      </c>
      <c r="AA247" s="52">
        <v>0</v>
      </c>
      <c r="AB247" s="52">
        <v>0</v>
      </c>
      <c r="AC247" s="52">
        <v>0</v>
      </c>
      <c r="AD247" s="52">
        <v>0</v>
      </c>
      <c r="AE247" s="52">
        <v>0</v>
      </c>
      <c r="AF247" s="52">
        <v>0</v>
      </c>
      <c r="AG247" s="52">
        <v>0</v>
      </c>
      <c r="AH247" s="52">
        <v>0</v>
      </c>
      <c r="AI247" s="52">
        <v>0</v>
      </c>
      <c r="AJ247" s="52">
        <v>0</v>
      </c>
      <c r="AK247" s="52">
        <v>0</v>
      </c>
      <c r="AL247" s="52">
        <v>0</v>
      </c>
      <c r="AM247" s="52">
        <v>0</v>
      </c>
      <c r="AN247" s="52">
        <v>0</v>
      </c>
      <c r="AO247" s="52">
        <v>0</v>
      </c>
      <c r="AP247" s="52">
        <v>0</v>
      </c>
      <c r="AQ247" s="52">
        <v>0</v>
      </c>
      <c r="AR247" s="52">
        <v>0</v>
      </c>
      <c r="AS247" s="52">
        <v>0</v>
      </c>
      <c r="AT247" s="52">
        <v>0</v>
      </c>
      <c r="AU247" s="52">
        <v>0</v>
      </c>
      <c r="AV247" s="52">
        <v>0</v>
      </c>
      <c r="AW247" s="52">
        <v>0</v>
      </c>
      <c r="AX247" s="52">
        <v>0</v>
      </c>
      <c r="AY247" s="52">
        <v>0</v>
      </c>
      <c r="AZ247" s="52">
        <v>0</v>
      </c>
      <c r="BA247" s="52">
        <v>0</v>
      </c>
      <c r="BB247" s="52">
        <v>0</v>
      </c>
      <c r="BC247" s="52">
        <v>0</v>
      </c>
      <c r="BD247" s="14"/>
      <c r="BT247" s="46"/>
    </row>
    <row r="248" spans="1:72" s="44" customFormat="1" ht="31.5" x14ac:dyDescent="0.3">
      <c r="A248" s="49" t="s">
        <v>504</v>
      </c>
      <c r="B248" s="50" t="s">
        <v>505</v>
      </c>
      <c r="C248" s="51" t="s">
        <v>74</v>
      </c>
      <c r="D248" s="52">
        <v>0</v>
      </c>
      <c r="E248" s="52">
        <v>0</v>
      </c>
      <c r="F248" s="52">
        <v>0</v>
      </c>
      <c r="G248" s="52">
        <v>0</v>
      </c>
      <c r="H248" s="52">
        <v>0</v>
      </c>
      <c r="I248" s="52">
        <v>0</v>
      </c>
      <c r="J248" s="52">
        <v>0</v>
      </c>
      <c r="K248" s="52">
        <v>0</v>
      </c>
      <c r="L248" s="52">
        <v>0</v>
      </c>
      <c r="M248" s="52">
        <v>0</v>
      </c>
      <c r="N248" s="52">
        <v>0</v>
      </c>
      <c r="O248" s="52">
        <v>0</v>
      </c>
      <c r="P248" s="52">
        <v>0</v>
      </c>
      <c r="Q248" s="52">
        <v>0</v>
      </c>
      <c r="R248" s="52">
        <v>0</v>
      </c>
      <c r="S248" s="52">
        <v>0</v>
      </c>
      <c r="T248" s="52">
        <v>0</v>
      </c>
      <c r="U248" s="52">
        <v>0</v>
      </c>
      <c r="V248" s="52">
        <v>0</v>
      </c>
      <c r="W248" s="52">
        <v>0</v>
      </c>
      <c r="X248" s="52">
        <v>0</v>
      </c>
      <c r="Y248" s="52">
        <v>0</v>
      </c>
      <c r="Z248" s="52">
        <v>0</v>
      </c>
      <c r="AA248" s="52">
        <v>0</v>
      </c>
      <c r="AB248" s="52">
        <v>0</v>
      </c>
      <c r="AC248" s="52">
        <v>0</v>
      </c>
      <c r="AD248" s="52">
        <v>0</v>
      </c>
      <c r="AE248" s="52">
        <v>0</v>
      </c>
      <c r="AF248" s="52">
        <v>0</v>
      </c>
      <c r="AG248" s="52">
        <v>0</v>
      </c>
      <c r="AH248" s="52">
        <v>0</v>
      </c>
      <c r="AI248" s="52">
        <v>0</v>
      </c>
      <c r="AJ248" s="52">
        <v>0</v>
      </c>
      <c r="AK248" s="52">
        <v>0</v>
      </c>
      <c r="AL248" s="52">
        <v>0</v>
      </c>
      <c r="AM248" s="52">
        <v>0</v>
      </c>
      <c r="AN248" s="52">
        <v>0</v>
      </c>
      <c r="AO248" s="52">
        <v>0</v>
      </c>
      <c r="AP248" s="52">
        <v>0</v>
      </c>
      <c r="AQ248" s="52">
        <v>0</v>
      </c>
      <c r="AR248" s="52">
        <v>0</v>
      </c>
      <c r="AS248" s="52">
        <v>0</v>
      </c>
      <c r="AT248" s="52">
        <v>0</v>
      </c>
      <c r="AU248" s="52">
        <v>0</v>
      </c>
      <c r="AV248" s="52">
        <v>0</v>
      </c>
      <c r="AW248" s="52">
        <v>0</v>
      </c>
      <c r="AX248" s="52">
        <v>0</v>
      </c>
      <c r="AY248" s="52">
        <v>0</v>
      </c>
      <c r="AZ248" s="52">
        <v>0</v>
      </c>
      <c r="BA248" s="52">
        <v>0</v>
      </c>
      <c r="BB248" s="52">
        <v>0</v>
      </c>
      <c r="BC248" s="52">
        <v>0</v>
      </c>
      <c r="BD248" s="14"/>
      <c r="BT248" s="46"/>
    </row>
    <row r="249" spans="1:72" s="44" customFormat="1" ht="47.25" x14ac:dyDescent="0.3">
      <c r="A249" s="49" t="s">
        <v>506</v>
      </c>
      <c r="B249" s="50" t="s">
        <v>507</v>
      </c>
      <c r="C249" s="51" t="s">
        <v>74</v>
      </c>
      <c r="D249" s="52">
        <v>0</v>
      </c>
      <c r="E249" s="52">
        <v>0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>
        <v>0</v>
      </c>
      <c r="P249" s="52">
        <v>0</v>
      </c>
      <c r="Q249" s="52">
        <v>0</v>
      </c>
      <c r="R249" s="52">
        <v>0</v>
      </c>
      <c r="S249" s="52">
        <v>0</v>
      </c>
      <c r="T249" s="52">
        <v>0</v>
      </c>
      <c r="U249" s="52">
        <v>0</v>
      </c>
      <c r="V249" s="52">
        <v>0</v>
      </c>
      <c r="W249" s="52">
        <v>0</v>
      </c>
      <c r="X249" s="52">
        <v>0</v>
      </c>
      <c r="Y249" s="52">
        <v>0</v>
      </c>
      <c r="Z249" s="52">
        <v>0</v>
      </c>
      <c r="AA249" s="52">
        <v>0</v>
      </c>
      <c r="AB249" s="52">
        <v>0</v>
      </c>
      <c r="AC249" s="52">
        <v>0</v>
      </c>
      <c r="AD249" s="52">
        <v>0</v>
      </c>
      <c r="AE249" s="52">
        <v>0</v>
      </c>
      <c r="AF249" s="52">
        <v>0</v>
      </c>
      <c r="AG249" s="52">
        <v>0</v>
      </c>
      <c r="AH249" s="52">
        <v>0</v>
      </c>
      <c r="AI249" s="52">
        <v>0</v>
      </c>
      <c r="AJ249" s="52">
        <v>0</v>
      </c>
      <c r="AK249" s="52">
        <v>0</v>
      </c>
      <c r="AL249" s="52">
        <v>0</v>
      </c>
      <c r="AM249" s="52">
        <v>0</v>
      </c>
      <c r="AN249" s="52">
        <v>0</v>
      </c>
      <c r="AO249" s="52">
        <v>0</v>
      </c>
      <c r="AP249" s="52">
        <v>0</v>
      </c>
      <c r="AQ249" s="52">
        <v>0</v>
      </c>
      <c r="AR249" s="52">
        <v>0</v>
      </c>
      <c r="AS249" s="52">
        <v>0</v>
      </c>
      <c r="AT249" s="52">
        <v>0</v>
      </c>
      <c r="AU249" s="52">
        <v>0</v>
      </c>
      <c r="AV249" s="52">
        <v>0</v>
      </c>
      <c r="AW249" s="52">
        <v>0</v>
      </c>
      <c r="AX249" s="52">
        <v>0</v>
      </c>
      <c r="AY249" s="52">
        <v>0</v>
      </c>
      <c r="AZ249" s="52">
        <v>0</v>
      </c>
      <c r="BA249" s="52">
        <v>0</v>
      </c>
      <c r="BB249" s="52">
        <v>0</v>
      </c>
      <c r="BC249" s="52">
        <v>0</v>
      </c>
      <c r="BD249" s="14"/>
      <c r="BT249" s="46"/>
    </row>
    <row r="250" spans="1:72" s="44" customFormat="1" ht="47.25" x14ac:dyDescent="0.3">
      <c r="A250" s="49" t="s">
        <v>508</v>
      </c>
      <c r="B250" s="50" t="s">
        <v>509</v>
      </c>
      <c r="C250" s="51" t="s">
        <v>74</v>
      </c>
      <c r="D250" s="52">
        <v>0</v>
      </c>
      <c r="E250" s="52">
        <v>0</v>
      </c>
      <c r="F250" s="52">
        <v>0</v>
      </c>
      <c r="G250" s="52">
        <v>0</v>
      </c>
      <c r="H250" s="52">
        <v>0</v>
      </c>
      <c r="I250" s="52">
        <v>0</v>
      </c>
      <c r="J250" s="52">
        <v>0</v>
      </c>
      <c r="K250" s="52">
        <v>0</v>
      </c>
      <c r="L250" s="52">
        <v>0</v>
      </c>
      <c r="M250" s="52">
        <v>0</v>
      </c>
      <c r="N250" s="52">
        <v>0</v>
      </c>
      <c r="O250" s="52">
        <v>0</v>
      </c>
      <c r="P250" s="52">
        <v>0</v>
      </c>
      <c r="Q250" s="52">
        <v>0</v>
      </c>
      <c r="R250" s="52">
        <v>0</v>
      </c>
      <c r="S250" s="52">
        <v>0</v>
      </c>
      <c r="T250" s="52">
        <v>0</v>
      </c>
      <c r="U250" s="52">
        <v>0</v>
      </c>
      <c r="V250" s="52">
        <v>0</v>
      </c>
      <c r="W250" s="52">
        <v>0</v>
      </c>
      <c r="X250" s="52">
        <v>0</v>
      </c>
      <c r="Y250" s="52">
        <v>0</v>
      </c>
      <c r="Z250" s="52">
        <v>0</v>
      </c>
      <c r="AA250" s="52">
        <v>0</v>
      </c>
      <c r="AB250" s="52">
        <v>0</v>
      </c>
      <c r="AC250" s="52">
        <v>0</v>
      </c>
      <c r="AD250" s="52">
        <v>0</v>
      </c>
      <c r="AE250" s="52">
        <v>0</v>
      </c>
      <c r="AF250" s="52">
        <v>0</v>
      </c>
      <c r="AG250" s="52">
        <v>0</v>
      </c>
      <c r="AH250" s="52">
        <v>0</v>
      </c>
      <c r="AI250" s="52">
        <v>0</v>
      </c>
      <c r="AJ250" s="52">
        <v>0</v>
      </c>
      <c r="AK250" s="52">
        <v>0</v>
      </c>
      <c r="AL250" s="52">
        <v>0</v>
      </c>
      <c r="AM250" s="52">
        <v>0</v>
      </c>
      <c r="AN250" s="52">
        <v>0</v>
      </c>
      <c r="AO250" s="52">
        <v>0</v>
      </c>
      <c r="AP250" s="52">
        <v>0</v>
      </c>
      <c r="AQ250" s="52">
        <v>0</v>
      </c>
      <c r="AR250" s="52">
        <v>0</v>
      </c>
      <c r="AS250" s="52">
        <v>0</v>
      </c>
      <c r="AT250" s="52">
        <v>0</v>
      </c>
      <c r="AU250" s="52">
        <v>0</v>
      </c>
      <c r="AV250" s="52">
        <v>0</v>
      </c>
      <c r="AW250" s="52">
        <v>0</v>
      </c>
      <c r="AX250" s="52">
        <v>0</v>
      </c>
      <c r="AY250" s="52">
        <v>0</v>
      </c>
      <c r="AZ250" s="52">
        <v>0</v>
      </c>
      <c r="BA250" s="52">
        <v>0</v>
      </c>
      <c r="BB250" s="52">
        <v>0</v>
      </c>
      <c r="BC250" s="52">
        <v>0</v>
      </c>
      <c r="BD250" s="14"/>
      <c r="BT250" s="46"/>
    </row>
    <row r="251" spans="1:72" s="44" customFormat="1" ht="47.25" x14ac:dyDescent="0.3">
      <c r="A251" s="49" t="s">
        <v>510</v>
      </c>
      <c r="B251" s="50" t="s">
        <v>511</v>
      </c>
      <c r="C251" s="51" t="s">
        <v>74</v>
      </c>
      <c r="D251" s="52">
        <v>0</v>
      </c>
      <c r="E251" s="52">
        <v>0</v>
      </c>
      <c r="F251" s="52">
        <v>0</v>
      </c>
      <c r="G251" s="52">
        <v>0</v>
      </c>
      <c r="H251" s="52">
        <v>0</v>
      </c>
      <c r="I251" s="52">
        <v>0</v>
      </c>
      <c r="J251" s="52">
        <v>0</v>
      </c>
      <c r="K251" s="52">
        <v>0</v>
      </c>
      <c r="L251" s="52">
        <v>0</v>
      </c>
      <c r="M251" s="52">
        <v>0</v>
      </c>
      <c r="N251" s="52">
        <v>0</v>
      </c>
      <c r="O251" s="52">
        <v>0</v>
      </c>
      <c r="P251" s="52">
        <v>0</v>
      </c>
      <c r="Q251" s="52">
        <v>0</v>
      </c>
      <c r="R251" s="52">
        <v>0</v>
      </c>
      <c r="S251" s="52">
        <v>0</v>
      </c>
      <c r="T251" s="52">
        <v>0</v>
      </c>
      <c r="U251" s="52">
        <v>0</v>
      </c>
      <c r="V251" s="52">
        <v>0</v>
      </c>
      <c r="W251" s="52">
        <v>0</v>
      </c>
      <c r="X251" s="52">
        <v>0</v>
      </c>
      <c r="Y251" s="52">
        <v>0</v>
      </c>
      <c r="Z251" s="52">
        <v>0</v>
      </c>
      <c r="AA251" s="52">
        <v>0</v>
      </c>
      <c r="AB251" s="52">
        <v>0</v>
      </c>
      <c r="AC251" s="52">
        <v>0</v>
      </c>
      <c r="AD251" s="52">
        <v>0</v>
      </c>
      <c r="AE251" s="52">
        <v>0</v>
      </c>
      <c r="AF251" s="52">
        <v>0</v>
      </c>
      <c r="AG251" s="52">
        <v>0</v>
      </c>
      <c r="AH251" s="52">
        <v>0</v>
      </c>
      <c r="AI251" s="52">
        <v>0</v>
      </c>
      <c r="AJ251" s="52">
        <v>0</v>
      </c>
      <c r="AK251" s="52">
        <v>0</v>
      </c>
      <c r="AL251" s="52">
        <v>0</v>
      </c>
      <c r="AM251" s="52">
        <v>0</v>
      </c>
      <c r="AN251" s="52">
        <v>0</v>
      </c>
      <c r="AO251" s="52">
        <v>0</v>
      </c>
      <c r="AP251" s="52">
        <v>0</v>
      </c>
      <c r="AQ251" s="52">
        <v>0</v>
      </c>
      <c r="AR251" s="52">
        <v>0</v>
      </c>
      <c r="AS251" s="52">
        <v>0</v>
      </c>
      <c r="AT251" s="52">
        <v>0</v>
      </c>
      <c r="AU251" s="52">
        <v>0</v>
      </c>
      <c r="AV251" s="52">
        <v>0</v>
      </c>
      <c r="AW251" s="52">
        <v>0</v>
      </c>
      <c r="AX251" s="52">
        <v>0</v>
      </c>
      <c r="AY251" s="52">
        <v>0</v>
      </c>
      <c r="AZ251" s="52">
        <v>0</v>
      </c>
      <c r="BA251" s="52">
        <v>0</v>
      </c>
      <c r="BB251" s="52">
        <v>0</v>
      </c>
      <c r="BC251" s="52">
        <v>0</v>
      </c>
      <c r="BD251" s="14"/>
      <c r="BT251" s="46"/>
    </row>
    <row r="252" spans="1:72" s="44" customFormat="1" ht="63" x14ac:dyDescent="0.3">
      <c r="A252" s="49" t="s">
        <v>512</v>
      </c>
      <c r="B252" s="50" t="s">
        <v>513</v>
      </c>
      <c r="C252" s="51" t="s">
        <v>74</v>
      </c>
      <c r="D252" s="52">
        <v>0</v>
      </c>
      <c r="E252" s="52">
        <v>0</v>
      </c>
      <c r="F252" s="52">
        <v>0</v>
      </c>
      <c r="G252" s="52">
        <v>0</v>
      </c>
      <c r="H252" s="52">
        <v>0</v>
      </c>
      <c r="I252" s="52">
        <v>0</v>
      </c>
      <c r="J252" s="52">
        <v>0</v>
      </c>
      <c r="K252" s="52">
        <v>0</v>
      </c>
      <c r="L252" s="52">
        <v>0</v>
      </c>
      <c r="M252" s="52">
        <v>0</v>
      </c>
      <c r="N252" s="52">
        <v>0</v>
      </c>
      <c r="O252" s="52">
        <v>0</v>
      </c>
      <c r="P252" s="52">
        <v>0</v>
      </c>
      <c r="Q252" s="52">
        <v>0</v>
      </c>
      <c r="R252" s="52">
        <v>0</v>
      </c>
      <c r="S252" s="52">
        <v>0</v>
      </c>
      <c r="T252" s="52">
        <v>0</v>
      </c>
      <c r="U252" s="52">
        <v>0</v>
      </c>
      <c r="V252" s="52">
        <v>0</v>
      </c>
      <c r="W252" s="52">
        <v>0</v>
      </c>
      <c r="X252" s="52">
        <v>0</v>
      </c>
      <c r="Y252" s="52">
        <v>0</v>
      </c>
      <c r="Z252" s="52">
        <v>0</v>
      </c>
      <c r="AA252" s="52">
        <v>0</v>
      </c>
      <c r="AB252" s="52">
        <v>0</v>
      </c>
      <c r="AC252" s="52">
        <v>0</v>
      </c>
      <c r="AD252" s="52">
        <v>0</v>
      </c>
      <c r="AE252" s="52">
        <v>0</v>
      </c>
      <c r="AF252" s="52">
        <v>0</v>
      </c>
      <c r="AG252" s="52">
        <v>0</v>
      </c>
      <c r="AH252" s="52">
        <v>0</v>
      </c>
      <c r="AI252" s="52">
        <v>0</v>
      </c>
      <c r="AJ252" s="52">
        <v>0</v>
      </c>
      <c r="AK252" s="52">
        <v>0</v>
      </c>
      <c r="AL252" s="52">
        <v>0</v>
      </c>
      <c r="AM252" s="52">
        <v>0</v>
      </c>
      <c r="AN252" s="52">
        <v>0</v>
      </c>
      <c r="AO252" s="52">
        <v>0</v>
      </c>
      <c r="AP252" s="52">
        <v>0</v>
      </c>
      <c r="AQ252" s="52">
        <v>0</v>
      </c>
      <c r="AR252" s="52">
        <v>0</v>
      </c>
      <c r="AS252" s="52">
        <v>0</v>
      </c>
      <c r="AT252" s="52">
        <v>0</v>
      </c>
      <c r="AU252" s="52">
        <v>0</v>
      </c>
      <c r="AV252" s="52">
        <v>0</v>
      </c>
      <c r="AW252" s="52">
        <v>0</v>
      </c>
      <c r="AX252" s="52">
        <v>0</v>
      </c>
      <c r="AY252" s="52">
        <v>0</v>
      </c>
      <c r="AZ252" s="52">
        <v>0</v>
      </c>
      <c r="BA252" s="52">
        <v>0</v>
      </c>
      <c r="BB252" s="52">
        <v>0</v>
      </c>
      <c r="BC252" s="52">
        <v>0</v>
      </c>
      <c r="BD252" s="14"/>
      <c r="BT252" s="46"/>
    </row>
    <row r="253" spans="1:72" s="44" customFormat="1" ht="63" x14ac:dyDescent="0.3">
      <c r="A253" s="49" t="s">
        <v>514</v>
      </c>
      <c r="B253" s="50" t="s">
        <v>515</v>
      </c>
      <c r="C253" s="51" t="s">
        <v>74</v>
      </c>
      <c r="D253" s="52">
        <v>0</v>
      </c>
      <c r="E253" s="52">
        <v>0</v>
      </c>
      <c r="F253" s="52">
        <v>0</v>
      </c>
      <c r="G253" s="52">
        <v>0</v>
      </c>
      <c r="H253" s="52">
        <v>0</v>
      </c>
      <c r="I253" s="52">
        <v>0</v>
      </c>
      <c r="J253" s="52">
        <v>0</v>
      </c>
      <c r="K253" s="52">
        <v>0</v>
      </c>
      <c r="L253" s="52">
        <v>0</v>
      </c>
      <c r="M253" s="52">
        <v>0</v>
      </c>
      <c r="N253" s="52">
        <v>0</v>
      </c>
      <c r="O253" s="52">
        <v>0</v>
      </c>
      <c r="P253" s="52">
        <v>0</v>
      </c>
      <c r="Q253" s="52">
        <v>0</v>
      </c>
      <c r="R253" s="52">
        <v>0</v>
      </c>
      <c r="S253" s="52">
        <v>0</v>
      </c>
      <c r="T253" s="52">
        <v>0</v>
      </c>
      <c r="U253" s="52">
        <v>0</v>
      </c>
      <c r="V253" s="52">
        <v>0</v>
      </c>
      <c r="W253" s="52">
        <v>0</v>
      </c>
      <c r="X253" s="52">
        <v>0</v>
      </c>
      <c r="Y253" s="52">
        <v>0</v>
      </c>
      <c r="Z253" s="52">
        <v>0</v>
      </c>
      <c r="AA253" s="52">
        <v>0</v>
      </c>
      <c r="AB253" s="52">
        <v>0</v>
      </c>
      <c r="AC253" s="52">
        <v>0</v>
      </c>
      <c r="AD253" s="52">
        <v>0</v>
      </c>
      <c r="AE253" s="52">
        <v>0</v>
      </c>
      <c r="AF253" s="52">
        <v>0</v>
      </c>
      <c r="AG253" s="52">
        <v>0</v>
      </c>
      <c r="AH253" s="52">
        <v>0</v>
      </c>
      <c r="AI253" s="52">
        <v>0</v>
      </c>
      <c r="AJ253" s="52">
        <v>0</v>
      </c>
      <c r="AK253" s="52">
        <v>0</v>
      </c>
      <c r="AL253" s="52">
        <v>0</v>
      </c>
      <c r="AM253" s="52">
        <v>0</v>
      </c>
      <c r="AN253" s="52">
        <v>0</v>
      </c>
      <c r="AO253" s="52">
        <v>0</v>
      </c>
      <c r="AP253" s="52">
        <v>0</v>
      </c>
      <c r="AQ253" s="52">
        <v>0</v>
      </c>
      <c r="AR253" s="52">
        <v>0</v>
      </c>
      <c r="AS253" s="52">
        <v>0</v>
      </c>
      <c r="AT253" s="52">
        <v>0</v>
      </c>
      <c r="AU253" s="52">
        <v>0</v>
      </c>
      <c r="AV253" s="52">
        <v>0</v>
      </c>
      <c r="AW253" s="52">
        <v>0</v>
      </c>
      <c r="AX253" s="52">
        <v>0</v>
      </c>
      <c r="AY253" s="52">
        <v>0</v>
      </c>
      <c r="AZ253" s="52">
        <v>0</v>
      </c>
      <c r="BA253" s="52">
        <v>0</v>
      </c>
      <c r="BB253" s="52">
        <v>0</v>
      </c>
      <c r="BC253" s="52">
        <v>0</v>
      </c>
      <c r="BD253" s="14"/>
      <c r="BT253" s="46"/>
    </row>
    <row r="254" spans="1:72" s="44" customFormat="1" ht="31.5" x14ac:dyDescent="0.3">
      <c r="A254" s="49" t="s">
        <v>516</v>
      </c>
      <c r="B254" s="50" t="s">
        <v>517</v>
      </c>
      <c r="C254" s="51" t="s">
        <v>74</v>
      </c>
      <c r="D254" s="52">
        <v>0</v>
      </c>
      <c r="E254" s="52">
        <v>0</v>
      </c>
      <c r="F254" s="52">
        <v>0</v>
      </c>
      <c r="G254" s="52">
        <v>0</v>
      </c>
      <c r="H254" s="52">
        <v>0</v>
      </c>
      <c r="I254" s="52">
        <v>0</v>
      </c>
      <c r="J254" s="52">
        <v>0</v>
      </c>
      <c r="K254" s="52">
        <v>0</v>
      </c>
      <c r="L254" s="52">
        <v>0</v>
      </c>
      <c r="M254" s="52">
        <v>0</v>
      </c>
      <c r="N254" s="52">
        <v>0</v>
      </c>
      <c r="O254" s="52">
        <v>0</v>
      </c>
      <c r="P254" s="52">
        <v>0</v>
      </c>
      <c r="Q254" s="52">
        <v>0</v>
      </c>
      <c r="R254" s="52">
        <v>0</v>
      </c>
      <c r="S254" s="52">
        <v>0</v>
      </c>
      <c r="T254" s="52">
        <v>0</v>
      </c>
      <c r="U254" s="52">
        <v>0</v>
      </c>
      <c r="V254" s="52">
        <v>0</v>
      </c>
      <c r="W254" s="52">
        <v>0</v>
      </c>
      <c r="X254" s="52">
        <v>0</v>
      </c>
      <c r="Y254" s="52">
        <v>0</v>
      </c>
      <c r="Z254" s="52">
        <v>0</v>
      </c>
      <c r="AA254" s="52">
        <v>0</v>
      </c>
      <c r="AB254" s="52">
        <v>0</v>
      </c>
      <c r="AC254" s="52">
        <v>0</v>
      </c>
      <c r="AD254" s="52">
        <v>0</v>
      </c>
      <c r="AE254" s="52">
        <v>0</v>
      </c>
      <c r="AF254" s="52">
        <v>0</v>
      </c>
      <c r="AG254" s="52">
        <v>0</v>
      </c>
      <c r="AH254" s="52">
        <v>0</v>
      </c>
      <c r="AI254" s="52">
        <v>0</v>
      </c>
      <c r="AJ254" s="52">
        <v>0</v>
      </c>
      <c r="AK254" s="52">
        <v>0</v>
      </c>
      <c r="AL254" s="52">
        <v>0</v>
      </c>
      <c r="AM254" s="52">
        <v>0</v>
      </c>
      <c r="AN254" s="52">
        <v>0</v>
      </c>
      <c r="AO254" s="52">
        <v>0</v>
      </c>
      <c r="AP254" s="52">
        <v>0</v>
      </c>
      <c r="AQ254" s="52">
        <v>0</v>
      </c>
      <c r="AR254" s="52">
        <v>0</v>
      </c>
      <c r="AS254" s="52">
        <v>0</v>
      </c>
      <c r="AT254" s="52">
        <v>0</v>
      </c>
      <c r="AU254" s="52">
        <v>0</v>
      </c>
      <c r="AV254" s="52">
        <v>0</v>
      </c>
      <c r="AW254" s="52">
        <v>0</v>
      </c>
      <c r="AX254" s="52">
        <v>0</v>
      </c>
      <c r="AY254" s="52">
        <v>0</v>
      </c>
      <c r="AZ254" s="52">
        <v>0</v>
      </c>
      <c r="BA254" s="52">
        <v>0</v>
      </c>
      <c r="BB254" s="52">
        <v>0</v>
      </c>
      <c r="BC254" s="52">
        <v>0</v>
      </c>
      <c r="BD254" s="14"/>
      <c r="BT254" s="46"/>
    </row>
    <row r="255" spans="1:72" s="44" customFormat="1" ht="47.25" x14ac:dyDescent="0.3">
      <c r="A255" s="49" t="s">
        <v>518</v>
      </c>
      <c r="B255" s="50" t="s">
        <v>519</v>
      </c>
      <c r="C255" s="51" t="s">
        <v>74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2">
        <v>0</v>
      </c>
      <c r="R255" s="52">
        <v>0</v>
      </c>
      <c r="S255" s="52">
        <v>0</v>
      </c>
      <c r="T255" s="52">
        <v>0</v>
      </c>
      <c r="U255" s="52">
        <v>0</v>
      </c>
      <c r="V255" s="52">
        <v>0</v>
      </c>
      <c r="W255" s="52">
        <v>0</v>
      </c>
      <c r="X255" s="52">
        <v>0</v>
      </c>
      <c r="Y255" s="52">
        <v>0</v>
      </c>
      <c r="Z255" s="52">
        <v>0</v>
      </c>
      <c r="AA255" s="52">
        <v>0</v>
      </c>
      <c r="AB255" s="52">
        <v>0</v>
      </c>
      <c r="AC255" s="52">
        <v>0</v>
      </c>
      <c r="AD255" s="52">
        <v>0</v>
      </c>
      <c r="AE255" s="52">
        <v>0</v>
      </c>
      <c r="AF255" s="52">
        <v>0</v>
      </c>
      <c r="AG255" s="52">
        <v>0</v>
      </c>
      <c r="AH255" s="52">
        <v>0</v>
      </c>
      <c r="AI255" s="52">
        <v>0</v>
      </c>
      <c r="AJ255" s="52">
        <v>0</v>
      </c>
      <c r="AK255" s="52">
        <v>0</v>
      </c>
      <c r="AL255" s="52">
        <v>0</v>
      </c>
      <c r="AM255" s="52">
        <v>0</v>
      </c>
      <c r="AN255" s="52">
        <v>0</v>
      </c>
      <c r="AO255" s="52">
        <v>0</v>
      </c>
      <c r="AP255" s="52">
        <v>0</v>
      </c>
      <c r="AQ255" s="52">
        <v>0</v>
      </c>
      <c r="AR255" s="52">
        <v>0</v>
      </c>
      <c r="AS255" s="52">
        <v>0</v>
      </c>
      <c r="AT255" s="52">
        <v>0</v>
      </c>
      <c r="AU255" s="52">
        <v>0</v>
      </c>
      <c r="AV255" s="52">
        <v>0</v>
      </c>
      <c r="AW255" s="52">
        <v>0</v>
      </c>
      <c r="AX255" s="52">
        <v>0</v>
      </c>
      <c r="AY255" s="52">
        <v>0</v>
      </c>
      <c r="AZ255" s="52">
        <v>0</v>
      </c>
      <c r="BA255" s="52">
        <v>0</v>
      </c>
      <c r="BB255" s="52">
        <v>0</v>
      </c>
      <c r="BC255" s="52">
        <v>0</v>
      </c>
      <c r="BD255" s="14"/>
      <c r="BT255" s="46"/>
    </row>
    <row r="256" spans="1:72" s="44" customFormat="1" ht="31.5" x14ac:dyDescent="0.3">
      <c r="A256" s="49" t="s">
        <v>520</v>
      </c>
      <c r="B256" s="50" t="s">
        <v>521</v>
      </c>
      <c r="C256" s="51" t="s">
        <v>74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2">
        <v>0</v>
      </c>
      <c r="R256" s="52">
        <v>0</v>
      </c>
      <c r="S256" s="52">
        <v>0</v>
      </c>
      <c r="T256" s="52">
        <v>0</v>
      </c>
      <c r="U256" s="52">
        <v>0</v>
      </c>
      <c r="V256" s="52">
        <v>0</v>
      </c>
      <c r="W256" s="52">
        <v>0</v>
      </c>
      <c r="X256" s="52">
        <v>0</v>
      </c>
      <c r="Y256" s="52">
        <v>0</v>
      </c>
      <c r="Z256" s="52">
        <v>0</v>
      </c>
      <c r="AA256" s="52">
        <v>0</v>
      </c>
      <c r="AB256" s="52">
        <v>0</v>
      </c>
      <c r="AC256" s="52">
        <v>0</v>
      </c>
      <c r="AD256" s="52">
        <v>0</v>
      </c>
      <c r="AE256" s="52">
        <v>0</v>
      </c>
      <c r="AF256" s="52">
        <v>0</v>
      </c>
      <c r="AG256" s="52">
        <v>0</v>
      </c>
      <c r="AH256" s="52">
        <v>0</v>
      </c>
      <c r="AI256" s="52">
        <v>0</v>
      </c>
      <c r="AJ256" s="52">
        <v>0</v>
      </c>
      <c r="AK256" s="52">
        <v>0</v>
      </c>
      <c r="AL256" s="52">
        <v>0</v>
      </c>
      <c r="AM256" s="52">
        <v>0</v>
      </c>
      <c r="AN256" s="52">
        <v>0</v>
      </c>
      <c r="AO256" s="52">
        <v>0</v>
      </c>
      <c r="AP256" s="52">
        <v>0</v>
      </c>
      <c r="AQ256" s="52">
        <v>0</v>
      </c>
      <c r="AR256" s="52">
        <v>0</v>
      </c>
      <c r="AS256" s="52">
        <v>0</v>
      </c>
      <c r="AT256" s="52">
        <v>0</v>
      </c>
      <c r="AU256" s="52">
        <v>0</v>
      </c>
      <c r="AV256" s="52">
        <v>0</v>
      </c>
      <c r="AW256" s="52">
        <v>0</v>
      </c>
      <c r="AX256" s="52">
        <v>0</v>
      </c>
      <c r="AY256" s="52">
        <v>0</v>
      </c>
      <c r="AZ256" s="52">
        <v>0</v>
      </c>
      <c r="BA256" s="52">
        <v>0</v>
      </c>
      <c r="BB256" s="52">
        <v>0</v>
      </c>
      <c r="BC256" s="52">
        <v>0</v>
      </c>
      <c r="BD256" s="14"/>
      <c r="BT256" s="46"/>
    </row>
    <row r="257" spans="1:72" s="44" customFormat="1" ht="18.75" x14ac:dyDescent="0.3">
      <c r="A257" s="49" t="s">
        <v>522</v>
      </c>
      <c r="B257" s="50" t="s">
        <v>523</v>
      </c>
      <c r="C257" s="51" t="s">
        <v>74</v>
      </c>
      <c r="D257" s="52">
        <v>0</v>
      </c>
      <c r="E257" s="52">
        <v>0</v>
      </c>
      <c r="F257" s="52">
        <v>0</v>
      </c>
      <c r="G257" s="52">
        <v>0</v>
      </c>
      <c r="H257" s="52">
        <v>0</v>
      </c>
      <c r="I257" s="52">
        <v>0</v>
      </c>
      <c r="J257" s="52">
        <v>0</v>
      </c>
      <c r="K257" s="52">
        <v>0</v>
      </c>
      <c r="L257" s="52">
        <v>0</v>
      </c>
      <c r="M257" s="52">
        <v>0</v>
      </c>
      <c r="N257" s="52">
        <v>0</v>
      </c>
      <c r="O257" s="52">
        <v>0</v>
      </c>
      <c r="P257" s="52">
        <v>0</v>
      </c>
      <c r="Q257" s="52">
        <v>0</v>
      </c>
      <c r="R257" s="52">
        <v>0</v>
      </c>
      <c r="S257" s="52">
        <v>0</v>
      </c>
      <c r="T257" s="52">
        <v>0</v>
      </c>
      <c r="U257" s="52">
        <v>0</v>
      </c>
      <c r="V257" s="52">
        <v>0</v>
      </c>
      <c r="W257" s="52">
        <v>0</v>
      </c>
      <c r="X257" s="52">
        <v>0</v>
      </c>
      <c r="Y257" s="52">
        <v>0</v>
      </c>
      <c r="Z257" s="52">
        <v>0</v>
      </c>
      <c r="AA257" s="52">
        <v>0</v>
      </c>
      <c r="AB257" s="52">
        <v>0</v>
      </c>
      <c r="AC257" s="52">
        <v>0</v>
      </c>
      <c r="AD257" s="52">
        <v>0</v>
      </c>
      <c r="AE257" s="52">
        <v>0</v>
      </c>
      <c r="AF257" s="52">
        <v>0</v>
      </c>
      <c r="AG257" s="52">
        <v>0</v>
      </c>
      <c r="AH257" s="52">
        <v>0</v>
      </c>
      <c r="AI257" s="52">
        <v>0</v>
      </c>
      <c r="AJ257" s="52">
        <v>0</v>
      </c>
      <c r="AK257" s="52">
        <v>0</v>
      </c>
      <c r="AL257" s="52">
        <v>0</v>
      </c>
      <c r="AM257" s="52">
        <v>0</v>
      </c>
      <c r="AN257" s="52">
        <v>0</v>
      </c>
      <c r="AO257" s="52">
        <v>0</v>
      </c>
      <c r="AP257" s="52">
        <v>0</v>
      </c>
      <c r="AQ257" s="52">
        <v>0</v>
      </c>
      <c r="AR257" s="52">
        <v>0</v>
      </c>
      <c r="AS257" s="52">
        <v>0</v>
      </c>
      <c r="AT257" s="52">
        <v>0</v>
      </c>
      <c r="AU257" s="52">
        <v>0</v>
      </c>
      <c r="AV257" s="52">
        <v>0</v>
      </c>
      <c r="AW257" s="52">
        <v>0</v>
      </c>
      <c r="AX257" s="52">
        <v>0</v>
      </c>
      <c r="AY257" s="52">
        <v>0</v>
      </c>
      <c r="AZ257" s="52">
        <v>0</v>
      </c>
      <c r="BA257" s="52">
        <v>0</v>
      </c>
      <c r="BB257" s="52">
        <v>0</v>
      </c>
      <c r="BC257" s="52">
        <v>0</v>
      </c>
      <c r="BD257" s="14"/>
      <c r="BT257" s="46"/>
    </row>
    <row r="258" spans="1:72" s="44" customFormat="1" ht="18.75" x14ac:dyDescent="0.3">
      <c r="A258" s="49" t="s">
        <v>524</v>
      </c>
      <c r="B258" s="50" t="s">
        <v>525</v>
      </c>
      <c r="C258" s="51" t="s">
        <v>74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>
        <v>0</v>
      </c>
      <c r="P258" s="52">
        <v>0</v>
      </c>
      <c r="Q258" s="52">
        <v>0</v>
      </c>
      <c r="R258" s="52">
        <v>0</v>
      </c>
      <c r="S258" s="52">
        <v>0</v>
      </c>
      <c r="T258" s="52">
        <v>0</v>
      </c>
      <c r="U258" s="52">
        <v>0</v>
      </c>
      <c r="V258" s="52">
        <v>0</v>
      </c>
      <c r="W258" s="52">
        <v>0</v>
      </c>
      <c r="X258" s="52">
        <v>0</v>
      </c>
      <c r="Y258" s="52">
        <v>0</v>
      </c>
      <c r="Z258" s="52">
        <v>0</v>
      </c>
      <c r="AA258" s="52">
        <v>0</v>
      </c>
      <c r="AB258" s="52">
        <v>0</v>
      </c>
      <c r="AC258" s="52">
        <v>0</v>
      </c>
      <c r="AD258" s="52">
        <v>0</v>
      </c>
      <c r="AE258" s="52">
        <v>0</v>
      </c>
      <c r="AF258" s="52">
        <v>0</v>
      </c>
      <c r="AG258" s="52">
        <v>0</v>
      </c>
      <c r="AH258" s="52">
        <v>0</v>
      </c>
      <c r="AI258" s="52">
        <v>0</v>
      </c>
      <c r="AJ258" s="52">
        <v>0</v>
      </c>
      <c r="AK258" s="52">
        <v>0</v>
      </c>
      <c r="AL258" s="52">
        <v>0</v>
      </c>
      <c r="AM258" s="52">
        <v>0</v>
      </c>
      <c r="AN258" s="52">
        <v>0</v>
      </c>
      <c r="AO258" s="52">
        <v>0</v>
      </c>
      <c r="AP258" s="52">
        <v>0</v>
      </c>
      <c r="AQ258" s="52">
        <v>0</v>
      </c>
      <c r="AR258" s="52">
        <v>0</v>
      </c>
      <c r="AS258" s="52">
        <v>0</v>
      </c>
      <c r="AT258" s="52">
        <v>0</v>
      </c>
      <c r="AU258" s="52">
        <v>0</v>
      </c>
      <c r="AV258" s="52">
        <v>0</v>
      </c>
      <c r="AW258" s="52">
        <v>0</v>
      </c>
      <c r="AX258" s="52">
        <v>0</v>
      </c>
      <c r="AY258" s="52">
        <v>0</v>
      </c>
      <c r="AZ258" s="52">
        <v>0</v>
      </c>
      <c r="BA258" s="52">
        <v>0</v>
      </c>
      <c r="BB258" s="52">
        <v>0</v>
      </c>
      <c r="BC258" s="52">
        <v>0</v>
      </c>
      <c r="BD258" s="14"/>
      <c r="BT258" s="46"/>
    </row>
    <row r="259" spans="1:72" s="44" customFormat="1" ht="18.75" x14ac:dyDescent="0.3">
      <c r="A259" s="49" t="s">
        <v>526</v>
      </c>
      <c r="B259" s="50" t="s">
        <v>225</v>
      </c>
      <c r="C259" s="51" t="s">
        <v>74</v>
      </c>
      <c r="D259" s="52">
        <v>0</v>
      </c>
      <c r="E259" s="52">
        <v>0</v>
      </c>
      <c r="F259" s="52">
        <v>0</v>
      </c>
      <c r="G259" s="52">
        <v>0</v>
      </c>
      <c r="H259" s="52">
        <v>0</v>
      </c>
      <c r="I259" s="52">
        <v>0</v>
      </c>
      <c r="J259" s="52">
        <v>0</v>
      </c>
      <c r="K259" s="52">
        <v>0</v>
      </c>
      <c r="L259" s="52">
        <v>0</v>
      </c>
      <c r="M259" s="52">
        <v>0</v>
      </c>
      <c r="N259" s="52">
        <v>0</v>
      </c>
      <c r="O259" s="52">
        <v>0</v>
      </c>
      <c r="P259" s="52">
        <v>0</v>
      </c>
      <c r="Q259" s="52">
        <v>0</v>
      </c>
      <c r="R259" s="52">
        <v>0</v>
      </c>
      <c r="S259" s="52">
        <v>0</v>
      </c>
      <c r="T259" s="52">
        <v>0</v>
      </c>
      <c r="U259" s="52">
        <v>0</v>
      </c>
      <c r="V259" s="52">
        <v>0</v>
      </c>
      <c r="W259" s="52">
        <v>0</v>
      </c>
      <c r="X259" s="52">
        <v>0</v>
      </c>
      <c r="Y259" s="52">
        <v>0</v>
      </c>
      <c r="Z259" s="52">
        <v>0</v>
      </c>
      <c r="AA259" s="52">
        <v>0</v>
      </c>
      <c r="AB259" s="52">
        <v>0</v>
      </c>
      <c r="AC259" s="52">
        <v>0</v>
      </c>
      <c r="AD259" s="52">
        <v>0</v>
      </c>
      <c r="AE259" s="52">
        <v>0</v>
      </c>
      <c r="AF259" s="52">
        <v>0</v>
      </c>
      <c r="AG259" s="52">
        <v>0</v>
      </c>
      <c r="AH259" s="52">
        <v>0</v>
      </c>
      <c r="AI259" s="52">
        <v>0</v>
      </c>
      <c r="AJ259" s="52">
        <v>0</v>
      </c>
      <c r="AK259" s="52">
        <v>0</v>
      </c>
      <c r="AL259" s="52">
        <v>0</v>
      </c>
      <c r="AM259" s="52">
        <v>0</v>
      </c>
      <c r="AN259" s="52">
        <v>0</v>
      </c>
      <c r="AO259" s="52">
        <v>0</v>
      </c>
      <c r="AP259" s="52">
        <v>0</v>
      </c>
      <c r="AQ259" s="52">
        <v>0</v>
      </c>
      <c r="AR259" s="52">
        <v>0</v>
      </c>
      <c r="AS259" s="52">
        <v>0</v>
      </c>
      <c r="AT259" s="52">
        <v>0</v>
      </c>
      <c r="AU259" s="52">
        <v>0</v>
      </c>
      <c r="AV259" s="52">
        <v>0</v>
      </c>
      <c r="AW259" s="52">
        <v>0</v>
      </c>
      <c r="AX259" s="52">
        <v>0</v>
      </c>
      <c r="AY259" s="52">
        <v>0</v>
      </c>
      <c r="AZ259" s="52">
        <v>0</v>
      </c>
      <c r="BA259" s="52">
        <v>0</v>
      </c>
      <c r="BB259" s="52">
        <v>0</v>
      </c>
      <c r="BC259" s="52">
        <v>0</v>
      </c>
      <c r="BD259" s="14"/>
      <c r="BT259" s="46"/>
    </row>
    <row r="260" spans="1:72" s="44" customFormat="1" ht="18.75" x14ac:dyDescent="0.3">
      <c r="A260" s="49" t="s">
        <v>527</v>
      </c>
      <c r="B260" s="50" t="s">
        <v>528</v>
      </c>
      <c r="C260" s="51" t="s">
        <v>74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>
        <v>0</v>
      </c>
      <c r="P260" s="52">
        <v>0</v>
      </c>
      <c r="Q260" s="52">
        <v>0</v>
      </c>
      <c r="R260" s="52">
        <v>0</v>
      </c>
      <c r="S260" s="52">
        <v>0</v>
      </c>
      <c r="T260" s="52">
        <v>0</v>
      </c>
      <c r="U260" s="52">
        <v>0</v>
      </c>
      <c r="V260" s="52">
        <v>0</v>
      </c>
      <c r="W260" s="52">
        <v>0</v>
      </c>
      <c r="X260" s="52">
        <v>0</v>
      </c>
      <c r="Y260" s="52">
        <v>0</v>
      </c>
      <c r="Z260" s="52">
        <v>0</v>
      </c>
      <c r="AA260" s="52">
        <v>0</v>
      </c>
      <c r="AB260" s="52">
        <v>0</v>
      </c>
      <c r="AC260" s="52">
        <v>0</v>
      </c>
      <c r="AD260" s="52">
        <v>0</v>
      </c>
      <c r="AE260" s="52">
        <v>0</v>
      </c>
      <c r="AF260" s="52">
        <v>0</v>
      </c>
      <c r="AG260" s="52">
        <v>0</v>
      </c>
      <c r="AH260" s="52">
        <v>0</v>
      </c>
      <c r="AI260" s="52">
        <v>0</v>
      </c>
      <c r="AJ260" s="52">
        <v>0</v>
      </c>
      <c r="AK260" s="52">
        <v>0</v>
      </c>
      <c r="AL260" s="52">
        <v>0</v>
      </c>
      <c r="AM260" s="52">
        <v>0</v>
      </c>
      <c r="AN260" s="52">
        <v>0</v>
      </c>
      <c r="AO260" s="52">
        <v>0</v>
      </c>
      <c r="AP260" s="52">
        <v>0</v>
      </c>
      <c r="AQ260" s="52">
        <v>0</v>
      </c>
      <c r="AR260" s="52">
        <v>0</v>
      </c>
      <c r="AS260" s="52">
        <v>0</v>
      </c>
      <c r="AT260" s="52">
        <v>0</v>
      </c>
      <c r="AU260" s="52">
        <v>0</v>
      </c>
      <c r="AV260" s="52">
        <v>0</v>
      </c>
      <c r="AW260" s="52">
        <v>0</v>
      </c>
      <c r="AX260" s="52">
        <v>0</v>
      </c>
      <c r="AY260" s="52">
        <v>0</v>
      </c>
      <c r="AZ260" s="52">
        <v>0</v>
      </c>
      <c r="BA260" s="52">
        <v>0</v>
      </c>
      <c r="BB260" s="52">
        <v>0</v>
      </c>
      <c r="BC260" s="52">
        <v>0</v>
      </c>
      <c r="BD260" s="14"/>
      <c r="BT260" s="46"/>
    </row>
    <row r="261" spans="1:72" s="44" customFormat="1" ht="31.5" x14ac:dyDescent="0.3">
      <c r="A261" s="49" t="s">
        <v>529</v>
      </c>
      <c r="B261" s="50" t="s">
        <v>530</v>
      </c>
      <c r="C261" s="51" t="s">
        <v>74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2">
        <v>0</v>
      </c>
      <c r="R261" s="52">
        <v>0</v>
      </c>
      <c r="S261" s="52">
        <v>0</v>
      </c>
      <c r="T261" s="52">
        <v>0</v>
      </c>
      <c r="U261" s="52">
        <v>0</v>
      </c>
      <c r="V261" s="52">
        <v>0</v>
      </c>
      <c r="W261" s="52">
        <v>0</v>
      </c>
      <c r="X261" s="52">
        <v>0</v>
      </c>
      <c r="Y261" s="52">
        <v>0</v>
      </c>
      <c r="Z261" s="52">
        <v>0</v>
      </c>
      <c r="AA261" s="52">
        <v>0</v>
      </c>
      <c r="AB261" s="52">
        <v>0</v>
      </c>
      <c r="AC261" s="52">
        <v>0</v>
      </c>
      <c r="AD261" s="52">
        <v>0</v>
      </c>
      <c r="AE261" s="52">
        <v>0</v>
      </c>
      <c r="AF261" s="52">
        <v>0</v>
      </c>
      <c r="AG261" s="52">
        <v>0</v>
      </c>
      <c r="AH261" s="52">
        <v>0</v>
      </c>
      <c r="AI261" s="52">
        <v>0</v>
      </c>
      <c r="AJ261" s="52">
        <v>0</v>
      </c>
      <c r="AK261" s="52">
        <v>0</v>
      </c>
      <c r="AL261" s="52">
        <v>0</v>
      </c>
      <c r="AM261" s="52">
        <v>0</v>
      </c>
      <c r="AN261" s="52">
        <v>0</v>
      </c>
      <c r="AO261" s="52">
        <v>0</v>
      </c>
      <c r="AP261" s="52">
        <v>0</v>
      </c>
      <c r="AQ261" s="52">
        <v>0</v>
      </c>
      <c r="AR261" s="52">
        <v>0</v>
      </c>
      <c r="AS261" s="52">
        <v>0</v>
      </c>
      <c r="AT261" s="52">
        <v>0</v>
      </c>
      <c r="AU261" s="52">
        <v>0</v>
      </c>
      <c r="AV261" s="52">
        <v>0</v>
      </c>
      <c r="AW261" s="52">
        <v>0</v>
      </c>
      <c r="AX261" s="52">
        <v>0</v>
      </c>
      <c r="AY261" s="52">
        <v>0</v>
      </c>
      <c r="AZ261" s="52">
        <v>0</v>
      </c>
      <c r="BA261" s="52">
        <v>0</v>
      </c>
      <c r="BB261" s="52">
        <v>0</v>
      </c>
      <c r="BC261" s="52">
        <v>0</v>
      </c>
      <c r="BD261" s="14"/>
      <c r="BT261" s="46"/>
    </row>
    <row r="262" spans="1:72" s="44" customFormat="1" ht="31.5" x14ac:dyDescent="0.3">
      <c r="A262" s="49" t="s">
        <v>531</v>
      </c>
      <c r="B262" s="50" t="s">
        <v>532</v>
      </c>
      <c r="C262" s="51" t="s">
        <v>74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2">
        <v>0</v>
      </c>
      <c r="R262" s="52">
        <v>0</v>
      </c>
      <c r="S262" s="52">
        <v>0</v>
      </c>
      <c r="T262" s="52">
        <v>0</v>
      </c>
      <c r="U262" s="52">
        <v>0</v>
      </c>
      <c r="V262" s="52">
        <v>0</v>
      </c>
      <c r="W262" s="52">
        <v>0</v>
      </c>
      <c r="X262" s="52">
        <v>0</v>
      </c>
      <c r="Y262" s="52">
        <v>0</v>
      </c>
      <c r="Z262" s="52">
        <v>0</v>
      </c>
      <c r="AA262" s="52">
        <v>0</v>
      </c>
      <c r="AB262" s="52">
        <v>0</v>
      </c>
      <c r="AC262" s="52">
        <v>0</v>
      </c>
      <c r="AD262" s="52">
        <v>0</v>
      </c>
      <c r="AE262" s="52">
        <v>0</v>
      </c>
      <c r="AF262" s="52">
        <v>0</v>
      </c>
      <c r="AG262" s="52">
        <v>0</v>
      </c>
      <c r="AH262" s="52">
        <v>0</v>
      </c>
      <c r="AI262" s="52">
        <v>0</v>
      </c>
      <c r="AJ262" s="52">
        <v>0</v>
      </c>
      <c r="AK262" s="52">
        <v>0</v>
      </c>
      <c r="AL262" s="52">
        <v>0</v>
      </c>
      <c r="AM262" s="52">
        <v>0</v>
      </c>
      <c r="AN262" s="52">
        <v>0</v>
      </c>
      <c r="AO262" s="52">
        <v>0</v>
      </c>
      <c r="AP262" s="52">
        <v>0</v>
      </c>
      <c r="AQ262" s="52">
        <v>0</v>
      </c>
      <c r="AR262" s="52">
        <v>0</v>
      </c>
      <c r="AS262" s="52">
        <v>0</v>
      </c>
      <c r="AT262" s="52">
        <v>0</v>
      </c>
      <c r="AU262" s="52">
        <v>0</v>
      </c>
      <c r="AV262" s="52">
        <v>0</v>
      </c>
      <c r="AW262" s="52">
        <v>0</v>
      </c>
      <c r="AX262" s="52">
        <v>0</v>
      </c>
      <c r="AY262" s="52">
        <v>0</v>
      </c>
      <c r="AZ262" s="52">
        <v>0</v>
      </c>
      <c r="BA262" s="52">
        <v>0</v>
      </c>
      <c r="BB262" s="52">
        <v>0</v>
      </c>
      <c r="BC262" s="52">
        <v>0</v>
      </c>
      <c r="BD262" s="14"/>
      <c r="BT262" s="46"/>
    </row>
    <row r="263" spans="1:72" s="44" customFormat="1" ht="31.5" x14ac:dyDescent="0.3">
      <c r="A263" s="49" t="s">
        <v>533</v>
      </c>
      <c r="B263" s="50" t="s">
        <v>534</v>
      </c>
      <c r="C263" s="51" t="s">
        <v>74</v>
      </c>
      <c r="D263" s="52">
        <v>0</v>
      </c>
      <c r="E263" s="52">
        <v>0</v>
      </c>
      <c r="F263" s="52">
        <v>0</v>
      </c>
      <c r="G263" s="52">
        <v>0</v>
      </c>
      <c r="H263" s="52">
        <v>0</v>
      </c>
      <c r="I263" s="52">
        <v>0</v>
      </c>
      <c r="J263" s="52">
        <v>0</v>
      </c>
      <c r="K263" s="52">
        <v>0</v>
      </c>
      <c r="L263" s="52">
        <v>0</v>
      </c>
      <c r="M263" s="52">
        <v>0</v>
      </c>
      <c r="N263" s="52">
        <v>0</v>
      </c>
      <c r="O263" s="52">
        <v>0</v>
      </c>
      <c r="P263" s="52">
        <v>0</v>
      </c>
      <c r="Q263" s="52">
        <v>0</v>
      </c>
      <c r="R263" s="52">
        <v>0</v>
      </c>
      <c r="S263" s="52">
        <v>0</v>
      </c>
      <c r="T263" s="52">
        <v>0</v>
      </c>
      <c r="U263" s="52">
        <v>0</v>
      </c>
      <c r="V263" s="52">
        <v>0</v>
      </c>
      <c r="W263" s="52">
        <v>0</v>
      </c>
      <c r="X263" s="52">
        <v>0</v>
      </c>
      <c r="Y263" s="52">
        <v>0</v>
      </c>
      <c r="Z263" s="52">
        <v>0</v>
      </c>
      <c r="AA263" s="52">
        <v>0</v>
      </c>
      <c r="AB263" s="52">
        <v>0</v>
      </c>
      <c r="AC263" s="52">
        <v>0</v>
      </c>
      <c r="AD263" s="52">
        <v>0</v>
      </c>
      <c r="AE263" s="52">
        <v>0</v>
      </c>
      <c r="AF263" s="52">
        <v>0</v>
      </c>
      <c r="AG263" s="52">
        <v>0</v>
      </c>
      <c r="AH263" s="52">
        <v>0</v>
      </c>
      <c r="AI263" s="52">
        <v>0</v>
      </c>
      <c r="AJ263" s="52">
        <v>0</v>
      </c>
      <c r="AK263" s="52">
        <v>0</v>
      </c>
      <c r="AL263" s="52">
        <v>0</v>
      </c>
      <c r="AM263" s="52">
        <v>0</v>
      </c>
      <c r="AN263" s="52">
        <v>0</v>
      </c>
      <c r="AO263" s="52">
        <v>0</v>
      </c>
      <c r="AP263" s="52">
        <v>0</v>
      </c>
      <c r="AQ263" s="52">
        <v>0</v>
      </c>
      <c r="AR263" s="52">
        <v>0</v>
      </c>
      <c r="AS263" s="52">
        <v>0</v>
      </c>
      <c r="AT263" s="52">
        <v>0</v>
      </c>
      <c r="AU263" s="52">
        <v>0</v>
      </c>
      <c r="AV263" s="52">
        <v>0</v>
      </c>
      <c r="AW263" s="52">
        <v>0</v>
      </c>
      <c r="AX263" s="52">
        <v>0</v>
      </c>
      <c r="AY263" s="52">
        <v>0</v>
      </c>
      <c r="AZ263" s="52">
        <v>0</v>
      </c>
      <c r="BA263" s="52">
        <v>0</v>
      </c>
      <c r="BB263" s="52">
        <v>0</v>
      </c>
      <c r="BC263" s="52">
        <v>0</v>
      </c>
      <c r="BD263" s="14"/>
      <c r="BT263" s="46"/>
    </row>
    <row r="264" spans="1:72" s="44" customFormat="1" ht="31.5" x14ac:dyDescent="0.3">
      <c r="A264" s="49" t="s">
        <v>535</v>
      </c>
      <c r="B264" s="50" t="s">
        <v>227</v>
      </c>
      <c r="C264" s="51" t="s">
        <v>74</v>
      </c>
      <c r="D264" s="52">
        <v>0</v>
      </c>
      <c r="E264" s="52">
        <v>0</v>
      </c>
      <c r="F264" s="52">
        <v>0</v>
      </c>
      <c r="G264" s="52">
        <v>0</v>
      </c>
      <c r="H264" s="52">
        <v>0</v>
      </c>
      <c r="I264" s="52">
        <v>0</v>
      </c>
      <c r="J264" s="52">
        <v>0</v>
      </c>
      <c r="K264" s="52">
        <v>0</v>
      </c>
      <c r="L264" s="52">
        <v>0</v>
      </c>
      <c r="M264" s="52">
        <v>0</v>
      </c>
      <c r="N264" s="52">
        <v>0</v>
      </c>
      <c r="O264" s="52">
        <v>0</v>
      </c>
      <c r="P264" s="52">
        <v>0</v>
      </c>
      <c r="Q264" s="52">
        <v>0</v>
      </c>
      <c r="R264" s="52">
        <v>0</v>
      </c>
      <c r="S264" s="52">
        <v>0</v>
      </c>
      <c r="T264" s="52">
        <v>0</v>
      </c>
      <c r="U264" s="52">
        <v>0</v>
      </c>
      <c r="V264" s="52">
        <v>0</v>
      </c>
      <c r="W264" s="52">
        <v>0</v>
      </c>
      <c r="X264" s="52">
        <v>0</v>
      </c>
      <c r="Y264" s="52">
        <v>0</v>
      </c>
      <c r="Z264" s="52">
        <v>0</v>
      </c>
      <c r="AA264" s="52">
        <v>0</v>
      </c>
      <c r="AB264" s="52">
        <v>0</v>
      </c>
      <c r="AC264" s="52">
        <v>0</v>
      </c>
      <c r="AD264" s="52">
        <v>0</v>
      </c>
      <c r="AE264" s="52">
        <v>0</v>
      </c>
      <c r="AF264" s="52">
        <v>0</v>
      </c>
      <c r="AG264" s="52">
        <v>0</v>
      </c>
      <c r="AH264" s="52">
        <v>0</v>
      </c>
      <c r="AI264" s="52">
        <v>0</v>
      </c>
      <c r="AJ264" s="52">
        <v>0</v>
      </c>
      <c r="AK264" s="52">
        <v>0</v>
      </c>
      <c r="AL264" s="52">
        <v>0</v>
      </c>
      <c r="AM264" s="52">
        <v>0</v>
      </c>
      <c r="AN264" s="52">
        <v>0</v>
      </c>
      <c r="AO264" s="52">
        <v>0</v>
      </c>
      <c r="AP264" s="52">
        <v>0</v>
      </c>
      <c r="AQ264" s="52">
        <v>0</v>
      </c>
      <c r="AR264" s="52">
        <v>0</v>
      </c>
      <c r="AS264" s="52">
        <v>0</v>
      </c>
      <c r="AT264" s="52">
        <v>0</v>
      </c>
      <c r="AU264" s="52">
        <v>0</v>
      </c>
      <c r="AV264" s="52">
        <v>0</v>
      </c>
      <c r="AW264" s="52">
        <v>0</v>
      </c>
      <c r="AX264" s="52">
        <v>0</v>
      </c>
      <c r="AY264" s="52">
        <v>0</v>
      </c>
      <c r="AZ264" s="52">
        <v>0</v>
      </c>
      <c r="BA264" s="52">
        <v>0</v>
      </c>
      <c r="BB264" s="52">
        <v>0</v>
      </c>
      <c r="BC264" s="52">
        <v>0</v>
      </c>
      <c r="BD264" s="14"/>
      <c r="BT264" s="46"/>
    </row>
    <row r="265" spans="1:72" s="44" customFormat="1" ht="31.5" x14ac:dyDescent="0.3">
      <c r="A265" s="49" t="s">
        <v>536</v>
      </c>
      <c r="B265" s="50" t="s">
        <v>537</v>
      </c>
      <c r="C265" s="51" t="s">
        <v>74</v>
      </c>
      <c r="D265" s="52">
        <v>0</v>
      </c>
      <c r="E265" s="52">
        <v>0</v>
      </c>
      <c r="F265" s="52">
        <v>0</v>
      </c>
      <c r="G265" s="52">
        <v>0</v>
      </c>
      <c r="H265" s="52">
        <v>0</v>
      </c>
      <c r="I265" s="52">
        <v>0</v>
      </c>
      <c r="J265" s="52">
        <v>0</v>
      </c>
      <c r="K265" s="52">
        <v>0</v>
      </c>
      <c r="L265" s="52">
        <v>0</v>
      </c>
      <c r="M265" s="52">
        <v>0</v>
      </c>
      <c r="N265" s="52">
        <v>0</v>
      </c>
      <c r="O265" s="52">
        <v>0</v>
      </c>
      <c r="P265" s="52">
        <v>0</v>
      </c>
      <c r="Q265" s="52">
        <v>0</v>
      </c>
      <c r="R265" s="52">
        <v>0</v>
      </c>
      <c r="S265" s="52">
        <v>0</v>
      </c>
      <c r="T265" s="52">
        <v>0</v>
      </c>
      <c r="U265" s="52">
        <v>0</v>
      </c>
      <c r="V265" s="52">
        <v>0</v>
      </c>
      <c r="W265" s="52">
        <v>0</v>
      </c>
      <c r="X265" s="52">
        <v>0</v>
      </c>
      <c r="Y265" s="52">
        <v>0</v>
      </c>
      <c r="Z265" s="52">
        <v>0</v>
      </c>
      <c r="AA265" s="52">
        <v>0</v>
      </c>
      <c r="AB265" s="52">
        <v>0</v>
      </c>
      <c r="AC265" s="52">
        <v>0</v>
      </c>
      <c r="AD265" s="52">
        <v>0</v>
      </c>
      <c r="AE265" s="52">
        <v>0</v>
      </c>
      <c r="AF265" s="52">
        <v>0</v>
      </c>
      <c r="AG265" s="52">
        <v>0</v>
      </c>
      <c r="AH265" s="52">
        <v>0</v>
      </c>
      <c r="AI265" s="52">
        <v>0</v>
      </c>
      <c r="AJ265" s="52">
        <v>0</v>
      </c>
      <c r="AK265" s="52">
        <v>0</v>
      </c>
      <c r="AL265" s="52">
        <v>0</v>
      </c>
      <c r="AM265" s="52">
        <v>0</v>
      </c>
      <c r="AN265" s="52">
        <v>0</v>
      </c>
      <c r="AO265" s="52">
        <v>0</v>
      </c>
      <c r="AP265" s="52">
        <v>0</v>
      </c>
      <c r="AQ265" s="52">
        <v>0</v>
      </c>
      <c r="AR265" s="52">
        <v>0</v>
      </c>
      <c r="AS265" s="52">
        <v>0</v>
      </c>
      <c r="AT265" s="52">
        <v>0</v>
      </c>
      <c r="AU265" s="52">
        <v>0</v>
      </c>
      <c r="AV265" s="52">
        <v>0</v>
      </c>
      <c r="AW265" s="52">
        <v>0</v>
      </c>
      <c r="AX265" s="52">
        <v>0</v>
      </c>
      <c r="AY265" s="52">
        <v>0</v>
      </c>
      <c r="AZ265" s="52">
        <v>0</v>
      </c>
      <c r="BA265" s="52">
        <v>0</v>
      </c>
      <c r="BB265" s="52">
        <v>0</v>
      </c>
      <c r="BC265" s="52">
        <v>0</v>
      </c>
      <c r="BD265" s="14"/>
      <c r="BT265" s="46"/>
    </row>
    <row r="266" spans="1:72" s="44" customFormat="1" ht="18.75" x14ac:dyDescent="0.3">
      <c r="A266" s="49" t="s">
        <v>538</v>
      </c>
      <c r="B266" s="50" t="s">
        <v>539</v>
      </c>
      <c r="C266" s="51" t="s">
        <v>74</v>
      </c>
      <c r="D266" s="52">
        <v>0</v>
      </c>
      <c r="E266" s="52">
        <v>0</v>
      </c>
      <c r="F266" s="52">
        <v>0</v>
      </c>
      <c r="G266" s="52">
        <v>0</v>
      </c>
      <c r="H266" s="52">
        <v>0</v>
      </c>
      <c r="I266" s="52">
        <v>0</v>
      </c>
      <c r="J266" s="52">
        <v>0</v>
      </c>
      <c r="K266" s="52">
        <v>0</v>
      </c>
      <c r="L266" s="52">
        <v>0</v>
      </c>
      <c r="M266" s="52">
        <v>0</v>
      </c>
      <c r="N266" s="52">
        <v>0</v>
      </c>
      <c r="O266" s="52">
        <v>0</v>
      </c>
      <c r="P266" s="52">
        <v>0</v>
      </c>
      <c r="Q266" s="52">
        <v>0</v>
      </c>
      <c r="R266" s="52">
        <v>0</v>
      </c>
      <c r="S266" s="52">
        <v>0</v>
      </c>
      <c r="T266" s="52">
        <v>0</v>
      </c>
      <c r="U266" s="52">
        <v>0</v>
      </c>
      <c r="V266" s="52">
        <v>0</v>
      </c>
      <c r="W266" s="52">
        <v>0</v>
      </c>
      <c r="X266" s="52">
        <v>0</v>
      </c>
      <c r="Y266" s="52">
        <v>0</v>
      </c>
      <c r="Z266" s="52">
        <v>0</v>
      </c>
      <c r="AA266" s="52">
        <v>0</v>
      </c>
      <c r="AB266" s="52">
        <v>0</v>
      </c>
      <c r="AC266" s="52">
        <v>0</v>
      </c>
      <c r="AD266" s="52">
        <v>0</v>
      </c>
      <c r="AE266" s="52">
        <v>0</v>
      </c>
      <c r="AF266" s="52">
        <v>0</v>
      </c>
      <c r="AG266" s="52">
        <v>0</v>
      </c>
      <c r="AH266" s="52">
        <v>0</v>
      </c>
      <c r="AI266" s="52">
        <v>0</v>
      </c>
      <c r="AJ266" s="52">
        <v>0</v>
      </c>
      <c r="AK266" s="52">
        <v>0</v>
      </c>
      <c r="AL266" s="52">
        <v>0</v>
      </c>
      <c r="AM266" s="52">
        <v>0</v>
      </c>
      <c r="AN266" s="52">
        <v>0</v>
      </c>
      <c r="AO266" s="52">
        <v>0</v>
      </c>
      <c r="AP266" s="52">
        <v>0</v>
      </c>
      <c r="AQ266" s="52">
        <v>0</v>
      </c>
      <c r="AR266" s="52">
        <v>0</v>
      </c>
      <c r="AS266" s="52">
        <v>0</v>
      </c>
      <c r="AT266" s="52">
        <v>0</v>
      </c>
      <c r="AU266" s="52">
        <v>0</v>
      </c>
      <c r="AV266" s="52">
        <v>0</v>
      </c>
      <c r="AW266" s="52">
        <v>0</v>
      </c>
      <c r="AX266" s="52">
        <v>0</v>
      </c>
      <c r="AY266" s="52">
        <v>0</v>
      </c>
      <c r="AZ266" s="52">
        <v>0</v>
      </c>
      <c r="BA266" s="52">
        <v>0</v>
      </c>
      <c r="BB266" s="52">
        <v>0</v>
      </c>
      <c r="BC266" s="52">
        <v>0</v>
      </c>
      <c r="BD266" s="14"/>
      <c r="BT266" s="46"/>
    </row>
    <row r="267" spans="1:72" s="44" customFormat="1" ht="31.5" x14ac:dyDescent="0.3">
      <c r="A267" s="49" t="s">
        <v>540</v>
      </c>
      <c r="B267" s="50" t="s">
        <v>541</v>
      </c>
      <c r="C267" s="51" t="s">
        <v>74</v>
      </c>
      <c r="D267" s="52">
        <v>0</v>
      </c>
      <c r="E267" s="52">
        <v>0</v>
      </c>
      <c r="F267" s="52">
        <v>0</v>
      </c>
      <c r="G267" s="52">
        <v>0</v>
      </c>
      <c r="H267" s="52">
        <v>0</v>
      </c>
      <c r="I267" s="52">
        <v>0</v>
      </c>
      <c r="J267" s="52">
        <v>0</v>
      </c>
      <c r="K267" s="52">
        <v>0</v>
      </c>
      <c r="L267" s="52">
        <v>0</v>
      </c>
      <c r="M267" s="52">
        <v>0</v>
      </c>
      <c r="N267" s="52">
        <v>0</v>
      </c>
      <c r="O267" s="52">
        <v>0</v>
      </c>
      <c r="P267" s="52">
        <v>0</v>
      </c>
      <c r="Q267" s="52">
        <v>0</v>
      </c>
      <c r="R267" s="52">
        <v>0</v>
      </c>
      <c r="S267" s="52">
        <v>0</v>
      </c>
      <c r="T267" s="52">
        <v>0</v>
      </c>
      <c r="U267" s="52">
        <v>0</v>
      </c>
      <c r="V267" s="52">
        <v>0</v>
      </c>
      <c r="W267" s="52">
        <v>0</v>
      </c>
      <c r="X267" s="52">
        <v>0</v>
      </c>
      <c r="Y267" s="52">
        <v>0</v>
      </c>
      <c r="Z267" s="52">
        <v>0</v>
      </c>
      <c r="AA267" s="52">
        <v>0</v>
      </c>
      <c r="AB267" s="52">
        <v>0</v>
      </c>
      <c r="AC267" s="52">
        <v>0</v>
      </c>
      <c r="AD267" s="52">
        <v>0</v>
      </c>
      <c r="AE267" s="52">
        <v>0</v>
      </c>
      <c r="AF267" s="52">
        <v>0</v>
      </c>
      <c r="AG267" s="52">
        <v>0</v>
      </c>
      <c r="AH267" s="52">
        <v>0</v>
      </c>
      <c r="AI267" s="52">
        <v>0</v>
      </c>
      <c r="AJ267" s="52">
        <v>0</v>
      </c>
      <c r="AK267" s="52">
        <v>0</v>
      </c>
      <c r="AL267" s="52">
        <v>0</v>
      </c>
      <c r="AM267" s="52">
        <v>0</v>
      </c>
      <c r="AN267" s="52">
        <v>0</v>
      </c>
      <c r="AO267" s="52">
        <v>0</v>
      </c>
      <c r="AP267" s="52">
        <v>0</v>
      </c>
      <c r="AQ267" s="52">
        <v>0</v>
      </c>
      <c r="AR267" s="52">
        <v>0</v>
      </c>
      <c r="AS267" s="52">
        <v>0</v>
      </c>
      <c r="AT267" s="52">
        <v>0</v>
      </c>
      <c r="AU267" s="52">
        <v>0</v>
      </c>
      <c r="AV267" s="52">
        <v>0</v>
      </c>
      <c r="AW267" s="52">
        <v>0</v>
      </c>
      <c r="AX267" s="52">
        <v>0</v>
      </c>
      <c r="AY267" s="52">
        <v>0</v>
      </c>
      <c r="AZ267" s="52">
        <v>0</v>
      </c>
      <c r="BA267" s="52">
        <v>0</v>
      </c>
      <c r="BB267" s="52">
        <v>0</v>
      </c>
      <c r="BC267" s="52">
        <v>0</v>
      </c>
      <c r="BD267" s="14"/>
      <c r="BT267" s="46"/>
    </row>
    <row r="268" spans="1:72" s="44" customFormat="1" ht="31.5" x14ac:dyDescent="0.3">
      <c r="A268" s="49" t="s">
        <v>542</v>
      </c>
      <c r="B268" s="50" t="s">
        <v>543</v>
      </c>
      <c r="C268" s="51" t="s">
        <v>74</v>
      </c>
      <c r="D268" s="52">
        <v>0</v>
      </c>
      <c r="E268" s="52">
        <v>0</v>
      </c>
      <c r="F268" s="52">
        <v>0</v>
      </c>
      <c r="G268" s="52">
        <v>0</v>
      </c>
      <c r="H268" s="52">
        <v>0</v>
      </c>
      <c r="I268" s="52">
        <v>0</v>
      </c>
      <c r="J268" s="52">
        <v>0</v>
      </c>
      <c r="K268" s="52">
        <v>0</v>
      </c>
      <c r="L268" s="52">
        <v>0</v>
      </c>
      <c r="M268" s="52">
        <v>0</v>
      </c>
      <c r="N268" s="52">
        <v>0</v>
      </c>
      <c r="O268" s="52">
        <v>0</v>
      </c>
      <c r="P268" s="52">
        <v>0</v>
      </c>
      <c r="Q268" s="52">
        <v>0</v>
      </c>
      <c r="R268" s="52">
        <v>0</v>
      </c>
      <c r="S268" s="52">
        <v>0</v>
      </c>
      <c r="T268" s="52">
        <v>0</v>
      </c>
      <c r="U268" s="52">
        <v>0</v>
      </c>
      <c r="V268" s="52">
        <v>0</v>
      </c>
      <c r="W268" s="52">
        <v>0</v>
      </c>
      <c r="X268" s="52">
        <v>0</v>
      </c>
      <c r="Y268" s="52">
        <v>0</v>
      </c>
      <c r="Z268" s="52">
        <v>0</v>
      </c>
      <c r="AA268" s="52">
        <v>0</v>
      </c>
      <c r="AB268" s="52">
        <v>0</v>
      </c>
      <c r="AC268" s="52">
        <v>0</v>
      </c>
      <c r="AD268" s="52">
        <v>0</v>
      </c>
      <c r="AE268" s="52">
        <v>0</v>
      </c>
      <c r="AF268" s="52">
        <v>0</v>
      </c>
      <c r="AG268" s="52">
        <v>0</v>
      </c>
      <c r="AH268" s="52">
        <v>0</v>
      </c>
      <c r="AI268" s="52">
        <v>0</v>
      </c>
      <c r="AJ268" s="52">
        <v>0</v>
      </c>
      <c r="AK268" s="52">
        <v>0</v>
      </c>
      <c r="AL268" s="52">
        <v>0</v>
      </c>
      <c r="AM268" s="52">
        <v>0</v>
      </c>
      <c r="AN268" s="52">
        <v>0</v>
      </c>
      <c r="AO268" s="52">
        <v>0</v>
      </c>
      <c r="AP268" s="52">
        <v>0</v>
      </c>
      <c r="AQ268" s="52">
        <v>0</v>
      </c>
      <c r="AR268" s="52">
        <v>0</v>
      </c>
      <c r="AS268" s="52">
        <v>0</v>
      </c>
      <c r="AT268" s="52">
        <v>0</v>
      </c>
      <c r="AU268" s="52">
        <v>0</v>
      </c>
      <c r="AV268" s="52">
        <v>0</v>
      </c>
      <c r="AW268" s="52">
        <v>0</v>
      </c>
      <c r="AX268" s="52">
        <v>0</v>
      </c>
      <c r="AY268" s="52">
        <v>0</v>
      </c>
      <c r="AZ268" s="52">
        <v>0</v>
      </c>
      <c r="BA268" s="52">
        <v>0</v>
      </c>
      <c r="BB268" s="52">
        <v>0</v>
      </c>
      <c r="BC268" s="52">
        <v>0</v>
      </c>
      <c r="BD268" s="14"/>
      <c r="BT268" s="46"/>
    </row>
    <row r="269" spans="1:72" s="44" customFormat="1" ht="18.75" x14ac:dyDescent="0.3">
      <c r="A269" s="49" t="s">
        <v>544</v>
      </c>
      <c r="B269" s="50" t="s">
        <v>539</v>
      </c>
      <c r="C269" s="51" t="s">
        <v>74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2">
        <v>0</v>
      </c>
      <c r="R269" s="52">
        <v>0</v>
      </c>
      <c r="S269" s="52">
        <v>0</v>
      </c>
      <c r="T269" s="52">
        <v>0</v>
      </c>
      <c r="U269" s="52">
        <v>0</v>
      </c>
      <c r="V269" s="52">
        <v>0</v>
      </c>
      <c r="W269" s="52">
        <v>0</v>
      </c>
      <c r="X269" s="52">
        <v>0</v>
      </c>
      <c r="Y269" s="52">
        <v>0</v>
      </c>
      <c r="Z269" s="52">
        <v>0</v>
      </c>
      <c r="AA269" s="52">
        <v>0</v>
      </c>
      <c r="AB269" s="52">
        <v>0</v>
      </c>
      <c r="AC269" s="52">
        <v>0</v>
      </c>
      <c r="AD269" s="52">
        <v>0</v>
      </c>
      <c r="AE269" s="52">
        <v>0</v>
      </c>
      <c r="AF269" s="52">
        <v>0</v>
      </c>
      <c r="AG269" s="52">
        <v>0</v>
      </c>
      <c r="AH269" s="52">
        <v>0</v>
      </c>
      <c r="AI269" s="52">
        <v>0</v>
      </c>
      <c r="AJ269" s="52">
        <v>0</v>
      </c>
      <c r="AK269" s="52">
        <v>0</v>
      </c>
      <c r="AL269" s="52">
        <v>0</v>
      </c>
      <c r="AM269" s="52">
        <v>0</v>
      </c>
      <c r="AN269" s="52">
        <v>0</v>
      </c>
      <c r="AO269" s="52">
        <v>0</v>
      </c>
      <c r="AP269" s="52">
        <v>0</v>
      </c>
      <c r="AQ269" s="52">
        <v>0</v>
      </c>
      <c r="AR269" s="52">
        <v>0</v>
      </c>
      <c r="AS269" s="52">
        <v>0</v>
      </c>
      <c r="AT269" s="52">
        <v>0</v>
      </c>
      <c r="AU269" s="52">
        <v>0</v>
      </c>
      <c r="AV269" s="52">
        <v>0</v>
      </c>
      <c r="AW269" s="52">
        <v>0</v>
      </c>
      <c r="AX269" s="52">
        <v>0</v>
      </c>
      <c r="AY269" s="52">
        <v>0</v>
      </c>
      <c r="AZ269" s="52">
        <v>0</v>
      </c>
      <c r="BA269" s="52">
        <v>0</v>
      </c>
      <c r="BB269" s="52">
        <v>0</v>
      </c>
      <c r="BC269" s="52">
        <v>0</v>
      </c>
      <c r="BD269" s="14"/>
      <c r="BT269" s="46"/>
    </row>
    <row r="270" spans="1:72" s="44" customFormat="1" ht="31.5" x14ac:dyDescent="0.3">
      <c r="A270" s="49" t="s">
        <v>545</v>
      </c>
      <c r="B270" s="50" t="s">
        <v>541</v>
      </c>
      <c r="C270" s="51" t="s">
        <v>74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2">
        <v>0</v>
      </c>
      <c r="R270" s="52">
        <v>0</v>
      </c>
      <c r="S270" s="52">
        <v>0</v>
      </c>
      <c r="T270" s="52">
        <v>0</v>
      </c>
      <c r="U270" s="52">
        <v>0</v>
      </c>
      <c r="V270" s="52">
        <v>0</v>
      </c>
      <c r="W270" s="52">
        <v>0</v>
      </c>
      <c r="X270" s="52">
        <v>0</v>
      </c>
      <c r="Y270" s="52">
        <v>0</v>
      </c>
      <c r="Z270" s="52">
        <v>0</v>
      </c>
      <c r="AA270" s="52">
        <v>0</v>
      </c>
      <c r="AB270" s="52">
        <v>0</v>
      </c>
      <c r="AC270" s="52">
        <v>0</v>
      </c>
      <c r="AD270" s="52">
        <v>0</v>
      </c>
      <c r="AE270" s="52">
        <v>0</v>
      </c>
      <c r="AF270" s="52">
        <v>0</v>
      </c>
      <c r="AG270" s="52">
        <v>0</v>
      </c>
      <c r="AH270" s="52">
        <v>0</v>
      </c>
      <c r="AI270" s="52">
        <v>0</v>
      </c>
      <c r="AJ270" s="52">
        <v>0</v>
      </c>
      <c r="AK270" s="52">
        <v>0</v>
      </c>
      <c r="AL270" s="52">
        <v>0</v>
      </c>
      <c r="AM270" s="52">
        <v>0</v>
      </c>
      <c r="AN270" s="52">
        <v>0</v>
      </c>
      <c r="AO270" s="52">
        <v>0</v>
      </c>
      <c r="AP270" s="52">
        <v>0</v>
      </c>
      <c r="AQ270" s="52">
        <v>0</v>
      </c>
      <c r="AR270" s="52">
        <v>0</v>
      </c>
      <c r="AS270" s="52">
        <v>0</v>
      </c>
      <c r="AT270" s="52">
        <v>0</v>
      </c>
      <c r="AU270" s="52">
        <v>0</v>
      </c>
      <c r="AV270" s="52">
        <v>0</v>
      </c>
      <c r="AW270" s="52">
        <v>0</v>
      </c>
      <c r="AX270" s="52">
        <v>0</v>
      </c>
      <c r="AY270" s="52">
        <v>0</v>
      </c>
      <c r="AZ270" s="52">
        <v>0</v>
      </c>
      <c r="BA270" s="52">
        <v>0</v>
      </c>
      <c r="BB270" s="52">
        <v>0</v>
      </c>
      <c r="BC270" s="52">
        <v>0</v>
      </c>
      <c r="BD270" s="14"/>
      <c r="BT270" s="46"/>
    </row>
    <row r="271" spans="1:72" s="44" customFormat="1" ht="31.5" x14ac:dyDescent="0.3">
      <c r="A271" s="49" t="s">
        <v>546</v>
      </c>
      <c r="B271" s="50" t="s">
        <v>543</v>
      </c>
      <c r="C271" s="51" t="s">
        <v>74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>
        <v>0</v>
      </c>
      <c r="P271" s="52">
        <v>0</v>
      </c>
      <c r="Q271" s="52">
        <v>0</v>
      </c>
      <c r="R271" s="52">
        <v>0</v>
      </c>
      <c r="S271" s="52">
        <v>0</v>
      </c>
      <c r="T271" s="52">
        <v>0</v>
      </c>
      <c r="U271" s="52">
        <v>0</v>
      </c>
      <c r="V271" s="52">
        <v>0</v>
      </c>
      <c r="W271" s="52">
        <v>0</v>
      </c>
      <c r="X271" s="52">
        <v>0</v>
      </c>
      <c r="Y271" s="52">
        <v>0</v>
      </c>
      <c r="Z271" s="52">
        <v>0</v>
      </c>
      <c r="AA271" s="52">
        <v>0</v>
      </c>
      <c r="AB271" s="52">
        <v>0</v>
      </c>
      <c r="AC271" s="52">
        <v>0</v>
      </c>
      <c r="AD271" s="52">
        <v>0</v>
      </c>
      <c r="AE271" s="52">
        <v>0</v>
      </c>
      <c r="AF271" s="52">
        <v>0</v>
      </c>
      <c r="AG271" s="52">
        <v>0</v>
      </c>
      <c r="AH271" s="52">
        <v>0</v>
      </c>
      <c r="AI271" s="52">
        <v>0</v>
      </c>
      <c r="AJ271" s="52">
        <v>0</v>
      </c>
      <c r="AK271" s="52">
        <v>0</v>
      </c>
      <c r="AL271" s="52">
        <v>0</v>
      </c>
      <c r="AM271" s="52">
        <v>0</v>
      </c>
      <c r="AN271" s="52">
        <v>0</v>
      </c>
      <c r="AO271" s="52">
        <v>0</v>
      </c>
      <c r="AP271" s="52">
        <v>0</v>
      </c>
      <c r="AQ271" s="52">
        <v>0</v>
      </c>
      <c r="AR271" s="52">
        <v>0</v>
      </c>
      <c r="AS271" s="52">
        <v>0</v>
      </c>
      <c r="AT271" s="52">
        <v>0</v>
      </c>
      <c r="AU271" s="52">
        <v>0</v>
      </c>
      <c r="AV271" s="52">
        <v>0</v>
      </c>
      <c r="AW271" s="52">
        <v>0</v>
      </c>
      <c r="AX271" s="52">
        <v>0</v>
      </c>
      <c r="AY271" s="52">
        <v>0</v>
      </c>
      <c r="AZ271" s="52">
        <v>0</v>
      </c>
      <c r="BA271" s="52">
        <v>0</v>
      </c>
      <c r="BB271" s="52">
        <v>0</v>
      </c>
      <c r="BC271" s="52">
        <v>0</v>
      </c>
      <c r="BD271" s="14"/>
      <c r="BT271" s="46"/>
    </row>
    <row r="272" spans="1:72" s="44" customFormat="1" ht="18.75" x14ac:dyDescent="0.3">
      <c r="A272" s="49" t="s">
        <v>547</v>
      </c>
      <c r="B272" s="50" t="s">
        <v>548</v>
      </c>
      <c r="C272" s="51" t="s">
        <v>74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>
        <v>0</v>
      </c>
      <c r="P272" s="52">
        <v>0</v>
      </c>
      <c r="Q272" s="52">
        <v>0</v>
      </c>
      <c r="R272" s="52">
        <v>0</v>
      </c>
      <c r="S272" s="52">
        <v>0</v>
      </c>
      <c r="T272" s="52">
        <v>0</v>
      </c>
      <c r="U272" s="52">
        <v>0</v>
      </c>
      <c r="V272" s="52">
        <v>0</v>
      </c>
      <c r="W272" s="52">
        <v>0</v>
      </c>
      <c r="X272" s="52">
        <v>0</v>
      </c>
      <c r="Y272" s="52">
        <v>0</v>
      </c>
      <c r="Z272" s="52">
        <v>0</v>
      </c>
      <c r="AA272" s="52">
        <v>0</v>
      </c>
      <c r="AB272" s="52">
        <v>0</v>
      </c>
      <c r="AC272" s="52">
        <v>0</v>
      </c>
      <c r="AD272" s="52">
        <v>0</v>
      </c>
      <c r="AE272" s="52">
        <v>0</v>
      </c>
      <c r="AF272" s="52">
        <v>0</v>
      </c>
      <c r="AG272" s="52">
        <v>0</v>
      </c>
      <c r="AH272" s="52">
        <v>0</v>
      </c>
      <c r="AI272" s="52">
        <v>0</v>
      </c>
      <c r="AJ272" s="52">
        <v>0</v>
      </c>
      <c r="AK272" s="52">
        <v>0</v>
      </c>
      <c r="AL272" s="52">
        <v>0</v>
      </c>
      <c r="AM272" s="52">
        <v>0</v>
      </c>
      <c r="AN272" s="52">
        <v>0</v>
      </c>
      <c r="AO272" s="52">
        <v>0</v>
      </c>
      <c r="AP272" s="52">
        <v>0</v>
      </c>
      <c r="AQ272" s="52">
        <v>0</v>
      </c>
      <c r="AR272" s="52">
        <v>0</v>
      </c>
      <c r="AS272" s="52">
        <v>0</v>
      </c>
      <c r="AT272" s="52">
        <v>0</v>
      </c>
      <c r="AU272" s="52">
        <v>0</v>
      </c>
      <c r="AV272" s="52">
        <v>0</v>
      </c>
      <c r="AW272" s="52">
        <v>0</v>
      </c>
      <c r="AX272" s="52">
        <v>0</v>
      </c>
      <c r="AY272" s="52">
        <v>0</v>
      </c>
      <c r="AZ272" s="52">
        <v>0</v>
      </c>
      <c r="BA272" s="52">
        <v>0</v>
      </c>
      <c r="BB272" s="52">
        <v>0</v>
      </c>
      <c r="BC272" s="52">
        <v>0</v>
      </c>
      <c r="BD272" s="14"/>
      <c r="BT272" s="46"/>
    </row>
    <row r="273" spans="1:72" s="44" customFormat="1" ht="31.5" x14ac:dyDescent="0.3">
      <c r="A273" s="49" t="s">
        <v>549</v>
      </c>
      <c r="B273" s="50" t="s">
        <v>550</v>
      </c>
      <c r="C273" s="51" t="s">
        <v>74</v>
      </c>
      <c r="D273" s="52">
        <v>0</v>
      </c>
      <c r="E273" s="52">
        <v>0</v>
      </c>
      <c r="F273" s="52">
        <v>0</v>
      </c>
      <c r="G273" s="52">
        <v>0</v>
      </c>
      <c r="H273" s="52">
        <v>0</v>
      </c>
      <c r="I273" s="52">
        <v>0</v>
      </c>
      <c r="J273" s="52">
        <v>0</v>
      </c>
      <c r="K273" s="52">
        <v>0</v>
      </c>
      <c r="L273" s="52">
        <v>0</v>
      </c>
      <c r="M273" s="52">
        <v>0</v>
      </c>
      <c r="N273" s="52">
        <v>0</v>
      </c>
      <c r="O273" s="52">
        <v>0</v>
      </c>
      <c r="P273" s="52">
        <v>0</v>
      </c>
      <c r="Q273" s="52">
        <v>0</v>
      </c>
      <c r="R273" s="52">
        <v>0</v>
      </c>
      <c r="S273" s="52">
        <v>0</v>
      </c>
      <c r="T273" s="52">
        <v>0</v>
      </c>
      <c r="U273" s="52">
        <v>0</v>
      </c>
      <c r="V273" s="52">
        <v>0</v>
      </c>
      <c r="W273" s="52">
        <v>0</v>
      </c>
      <c r="X273" s="52">
        <v>0</v>
      </c>
      <c r="Y273" s="52">
        <v>0</v>
      </c>
      <c r="Z273" s="52">
        <v>0</v>
      </c>
      <c r="AA273" s="52">
        <v>0</v>
      </c>
      <c r="AB273" s="52">
        <v>0</v>
      </c>
      <c r="AC273" s="52">
        <v>0</v>
      </c>
      <c r="AD273" s="52">
        <v>0</v>
      </c>
      <c r="AE273" s="52">
        <v>0</v>
      </c>
      <c r="AF273" s="52">
        <v>0</v>
      </c>
      <c r="AG273" s="52">
        <v>0</v>
      </c>
      <c r="AH273" s="52">
        <v>0</v>
      </c>
      <c r="AI273" s="52">
        <v>0</v>
      </c>
      <c r="AJ273" s="52">
        <v>0</v>
      </c>
      <c r="AK273" s="52">
        <v>0</v>
      </c>
      <c r="AL273" s="52">
        <v>0</v>
      </c>
      <c r="AM273" s="52">
        <v>0</v>
      </c>
      <c r="AN273" s="52">
        <v>0</v>
      </c>
      <c r="AO273" s="52">
        <v>0</v>
      </c>
      <c r="AP273" s="52">
        <v>0</v>
      </c>
      <c r="AQ273" s="52">
        <v>0</v>
      </c>
      <c r="AR273" s="52">
        <v>0</v>
      </c>
      <c r="AS273" s="52">
        <v>0</v>
      </c>
      <c r="AT273" s="52">
        <v>0</v>
      </c>
      <c r="AU273" s="52">
        <v>0</v>
      </c>
      <c r="AV273" s="52">
        <v>0</v>
      </c>
      <c r="AW273" s="52">
        <v>0</v>
      </c>
      <c r="AX273" s="52">
        <v>0</v>
      </c>
      <c r="AY273" s="52">
        <v>0</v>
      </c>
      <c r="AZ273" s="52">
        <v>0</v>
      </c>
      <c r="BA273" s="52">
        <v>0</v>
      </c>
      <c r="BB273" s="52">
        <v>0</v>
      </c>
      <c r="BC273" s="52">
        <v>0</v>
      </c>
      <c r="BD273" s="14"/>
      <c r="BT273" s="46"/>
    </row>
    <row r="274" spans="1:72" s="44" customFormat="1" ht="18.75" x14ac:dyDescent="0.3">
      <c r="A274" s="49" t="s">
        <v>551</v>
      </c>
      <c r="B274" s="50" t="s">
        <v>552</v>
      </c>
      <c r="C274" s="51" t="s">
        <v>74</v>
      </c>
      <c r="D274" s="52">
        <v>0</v>
      </c>
      <c r="E274" s="52">
        <v>0</v>
      </c>
      <c r="F274" s="52">
        <v>0</v>
      </c>
      <c r="G274" s="52">
        <v>0</v>
      </c>
      <c r="H274" s="52">
        <v>0</v>
      </c>
      <c r="I274" s="52">
        <v>0</v>
      </c>
      <c r="J274" s="52">
        <v>0</v>
      </c>
      <c r="K274" s="52">
        <v>0</v>
      </c>
      <c r="L274" s="52">
        <v>0</v>
      </c>
      <c r="M274" s="52">
        <v>0</v>
      </c>
      <c r="N274" s="52">
        <v>0</v>
      </c>
      <c r="O274" s="52">
        <v>0</v>
      </c>
      <c r="P274" s="52">
        <v>0</v>
      </c>
      <c r="Q274" s="52">
        <v>0</v>
      </c>
      <c r="R274" s="52">
        <v>0</v>
      </c>
      <c r="S274" s="52">
        <v>0</v>
      </c>
      <c r="T274" s="52">
        <v>0</v>
      </c>
      <c r="U274" s="52">
        <v>0</v>
      </c>
      <c r="V274" s="52">
        <v>0</v>
      </c>
      <c r="W274" s="52">
        <v>0</v>
      </c>
      <c r="X274" s="52">
        <v>0</v>
      </c>
      <c r="Y274" s="52">
        <v>0</v>
      </c>
      <c r="Z274" s="52">
        <v>0</v>
      </c>
      <c r="AA274" s="52">
        <v>0</v>
      </c>
      <c r="AB274" s="52">
        <v>0</v>
      </c>
      <c r="AC274" s="52">
        <v>0</v>
      </c>
      <c r="AD274" s="52">
        <v>0</v>
      </c>
      <c r="AE274" s="52">
        <v>0</v>
      </c>
      <c r="AF274" s="52">
        <v>0</v>
      </c>
      <c r="AG274" s="52">
        <v>0</v>
      </c>
      <c r="AH274" s="52">
        <v>0</v>
      </c>
      <c r="AI274" s="52">
        <v>0</v>
      </c>
      <c r="AJ274" s="52">
        <v>0</v>
      </c>
      <c r="AK274" s="52">
        <v>0</v>
      </c>
      <c r="AL274" s="52">
        <v>0</v>
      </c>
      <c r="AM274" s="52">
        <v>0</v>
      </c>
      <c r="AN274" s="52">
        <v>0</v>
      </c>
      <c r="AO274" s="52">
        <v>0</v>
      </c>
      <c r="AP274" s="52">
        <v>0</v>
      </c>
      <c r="AQ274" s="52">
        <v>0</v>
      </c>
      <c r="AR274" s="52">
        <v>0</v>
      </c>
      <c r="AS274" s="52">
        <v>0</v>
      </c>
      <c r="AT274" s="52">
        <v>0</v>
      </c>
      <c r="AU274" s="52">
        <v>0</v>
      </c>
      <c r="AV274" s="52">
        <v>0</v>
      </c>
      <c r="AW274" s="52">
        <v>0</v>
      </c>
      <c r="AX274" s="52">
        <v>0</v>
      </c>
      <c r="AY274" s="52">
        <v>0</v>
      </c>
      <c r="AZ274" s="52">
        <v>0</v>
      </c>
      <c r="BA274" s="52">
        <v>0</v>
      </c>
      <c r="BB274" s="52">
        <v>0</v>
      </c>
      <c r="BC274" s="52">
        <v>0</v>
      </c>
      <c r="BD274" s="14"/>
      <c r="BT274" s="46"/>
    </row>
    <row r="275" spans="1:72" s="44" customFormat="1" ht="18.75" x14ac:dyDescent="0.3">
      <c r="A275" s="49" t="s">
        <v>553</v>
      </c>
      <c r="B275" s="50" t="s">
        <v>554</v>
      </c>
      <c r="C275" s="51" t="s">
        <v>74</v>
      </c>
      <c r="D275" s="52">
        <v>0</v>
      </c>
      <c r="E275" s="52">
        <v>0</v>
      </c>
      <c r="F275" s="52">
        <v>0</v>
      </c>
      <c r="G275" s="52">
        <v>0</v>
      </c>
      <c r="H275" s="52">
        <v>0</v>
      </c>
      <c r="I275" s="52">
        <v>0</v>
      </c>
      <c r="J275" s="52">
        <v>0</v>
      </c>
      <c r="K275" s="52">
        <v>0</v>
      </c>
      <c r="L275" s="52">
        <v>0</v>
      </c>
      <c r="M275" s="52">
        <v>0</v>
      </c>
      <c r="N275" s="52">
        <v>0</v>
      </c>
      <c r="O275" s="52">
        <v>0</v>
      </c>
      <c r="P275" s="52">
        <v>0</v>
      </c>
      <c r="Q275" s="52">
        <v>0</v>
      </c>
      <c r="R275" s="52">
        <v>0</v>
      </c>
      <c r="S275" s="52">
        <v>0</v>
      </c>
      <c r="T275" s="52">
        <v>0</v>
      </c>
      <c r="U275" s="52">
        <v>0</v>
      </c>
      <c r="V275" s="52">
        <v>0</v>
      </c>
      <c r="W275" s="52">
        <v>0</v>
      </c>
      <c r="X275" s="52">
        <v>0</v>
      </c>
      <c r="Y275" s="52">
        <v>0</v>
      </c>
      <c r="Z275" s="52">
        <v>0</v>
      </c>
      <c r="AA275" s="52">
        <v>0</v>
      </c>
      <c r="AB275" s="52">
        <v>0</v>
      </c>
      <c r="AC275" s="52">
        <v>0</v>
      </c>
      <c r="AD275" s="52">
        <v>0</v>
      </c>
      <c r="AE275" s="52">
        <v>0</v>
      </c>
      <c r="AF275" s="52">
        <v>0</v>
      </c>
      <c r="AG275" s="52">
        <v>0</v>
      </c>
      <c r="AH275" s="52">
        <v>0</v>
      </c>
      <c r="AI275" s="52">
        <v>0</v>
      </c>
      <c r="AJ275" s="52">
        <v>0</v>
      </c>
      <c r="AK275" s="52">
        <v>0</v>
      </c>
      <c r="AL275" s="52">
        <v>0</v>
      </c>
      <c r="AM275" s="52">
        <v>0</v>
      </c>
      <c r="AN275" s="52">
        <v>0</v>
      </c>
      <c r="AO275" s="52">
        <v>0</v>
      </c>
      <c r="AP275" s="52">
        <v>0</v>
      </c>
      <c r="AQ275" s="52">
        <v>0</v>
      </c>
      <c r="AR275" s="52">
        <v>0</v>
      </c>
      <c r="AS275" s="52">
        <v>0</v>
      </c>
      <c r="AT275" s="52">
        <v>0</v>
      </c>
      <c r="AU275" s="52">
        <v>0</v>
      </c>
      <c r="AV275" s="52">
        <v>0</v>
      </c>
      <c r="AW275" s="52">
        <v>0</v>
      </c>
      <c r="AX275" s="52">
        <v>0</v>
      </c>
      <c r="AY275" s="52">
        <v>0</v>
      </c>
      <c r="AZ275" s="52">
        <v>0</v>
      </c>
      <c r="BA275" s="52">
        <v>0</v>
      </c>
      <c r="BB275" s="52">
        <v>0</v>
      </c>
      <c r="BC275" s="52">
        <v>0</v>
      </c>
      <c r="BD275" s="14"/>
      <c r="BT275" s="46"/>
    </row>
    <row r="276" spans="1:72" s="44" customFormat="1" ht="18.75" x14ac:dyDescent="0.3">
      <c r="A276" s="49" t="s">
        <v>555</v>
      </c>
      <c r="B276" s="50" t="s">
        <v>556</v>
      </c>
      <c r="C276" s="51" t="s">
        <v>74</v>
      </c>
      <c r="D276" s="52">
        <v>0</v>
      </c>
      <c r="E276" s="52">
        <v>0</v>
      </c>
      <c r="F276" s="52">
        <v>0</v>
      </c>
      <c r="G276" s="52">
        <v>0</v>
      </c>
      <c r="H276" s="52">
        <v>0</v>
      </c>
      <c r="I276" s="52">
        <v>0</v>
      </c>
      <c r="J276" s="52">
        <v>0</v>
      </c>
      <c r="K276" s="52">
        <v>0</v>
      </c>
      <c r="L276" s="52">
        <v>0</v>
      </c>
      <c r="M276" s="52">
        <v>0</v>
      </c>
      <c r="N276" s="52">
        <v>0</v>
      </c>
      <c r="O276" s="52">
        <v>0</v>
      </c>
      <c r="P276" s="52">
        <v>0</v>
      </c>
      <c r="Q276" s="52">
        <v>0</v>
      </c>
      <c r="R276" s="52">
        <v>0</v>
      </c>
      <c r="S276" s="52">
        <v>0</v>
      </c>
      <c r="T276" s="52">
        <v>0</v>
      </c>
      <c r="U276" s="52">
        <v>0</v>
      </c>
      <c r="V276" s="52">
        <v>0</v>
      </c>
      <c r="W276" s="52">
        <v>0</v>
      </c>
      <c r="X276" s="52">
        <v>0</v>
      </c>
      <c r="Y276" s="52">
        <v>0</v>
      </c>
      <c r="Z276" s="52">
        <v>0</v>
      </c>
      <c r="AA276" s="52">
        <v>0</v>
      </c>
      <c r="AB276" s="52">
        <v>0</v>
      </c>
      <c r="AC276" s="52">
        <v>0</v>
      </c>
      <c r="AD276" s="52">
        <v>0</v>
      </c>
      <c r="AE276" s="52">
        <v>0</v>
      </c>
      <c r="AF276" s="52">
        <v>0</v>
      </c>
      <c r="AG276" s="52">
        <v>0</v>
      </c>
      <c r="AH276" s="52">
        <v>0</v>
      </c>
      <c r="AI276" s="52">
        <v>0</v>
      </c>
      <c r="AJ276" s="52">
        <v>0</v>
      </c>
      <c r="AK276" s="52">
        <v>0</v>
      </c>
      <c r="AL276" s="52">
        <v>0</v>
      </c>
      <c r="AM276" s="52">
        <v>0</v>
      </c>
      <c r="AN276" s="52">
        <v>0</v>
      </c>
      <c r="AO276" s="52">
        <v>0</v>
      </c>
      <c r="AP276" s="52">
        <v>0</v>
      </c>
      <c r="AQ276" s="52">
        <v>0</v>
      </c>
      <c r="AR276" s="52">
        <v>0</v>
      </c>
      <c r="AS276" s="52">
        <v>0</v>
      </c>
      <c r="AT276" s="52">
        <v>0</v>
      </c>
      <c r="AU276" s="52">
        <v>0</v>
      </c>
      <c r="AV276" s="52">
        <v>0</v>
      </c>
      <c r="AW276" s="52">
        <v>0</v>
      </c>
      <c r="AX276" s="52">
        <v>0</v>
      </c>
      <c r="AY276" s="52">
        <v>0</v>
      </c>
      <c r="AZ276" s="52">
        <v>0</v>
      </c>
      <c r="BA276" s="52">
        <v>0</v>
      </c>
      <c r="BB276" s="52">
        <v>0</v>
      </c>
      <c r="BC276" s="52">
        <v>0</v>
      </c>
      <c r="BD276" s="14"/>
      <c r="BT276" s="46"/>
    </row>
    <row r="277" spans="1:72" s="44" customFormat="1" ht="31.5" x14ac:dyDescent="0.3">
      <c r="A277" s="49" t="s">
        <v>557</v>
      </c>
      <c r="B277" s="50" t="s">
        <v>279</v>
      </c>
      <c r="C277" s="51" t="s">
        <v>74</v>
      </c>
      <c r="D277" s="52">
        <v>0</v>
      </c>
      <c r="E277" s="52">
        <v>0</v>
      </c>
      <c r="F277" s="52">
        <v>0</v>
      </c>
      <c r="G277" s="52">
        <v>0</v>
      </c>
      <c r="H277" s="52">
        <v>0</v>
      </c>
      <c r="I277" s="52">
        <v>0</v>
      </c>
      <c r="J277" s="52">
        <v>0</v>
      </c>
      <c r="K277" s="52">
        <v>0</v>
      </c>
      <c r="L277" s="52">
        <v>0</v>
      </c>
      <c r="M277" s="52">
        <v>0</v>
      </c>
      <c r="N277" s="52">
        <v>0</v>
      </c>
      <c r="O277" s="52">
        <v>0</v>
      </c>
      <c r="P277" s="52">
        <v>0</v>
      </c>
      <c r="Q277" s="52">
        <v>0</v>
      </c>
      <c r="R277" s="52">
        <v>0</v>
      </c>
      <c r="S277" s="52">
        <v>0</v>
      </c>
      <c r="T277" s="52">
        <v>0</v>
      </c>
      <c r="U277" s="52">
        <v>0</v>
      </c>
      <c r="V277" s="52">
        <v>0</v>
      </c>
      <c r="W277" s="52">
        <v>0</v>
      </c>
      <c r="X277" s="52">
        <v>0</v>
      </c>
      <c r="Y277" s="52">
        <v>0</v>
      </c>
      <c r="Z277" s="52">
        <v>0</v>
      </c>
      <c r="AA277" s="52">
        <v>0</v>
      </c>
      <c r="AB277" s="52">
        <v>0</v>
      </c>
      <c r="AC277" s="52">
        <v>0</v>
      </c>
      <c r="AD277" s="52">
        <v>0</v>
      </c>
      <c r="AE277" s="52">
        <v>0</v>
      </c>
      <c r="AF277" s="52">
        <v>0</v>
      </c>
      <c r="AG277" s="52">
        <v>0</v>
      </c>
      <c r="AH277" s="52">
        <v>0</v>
      </c>
      <c r="AI277" s="52">
        <v>0</v>
      </c>
      <c r="AJ277" s="52">
        <v>0</v>
      </c>
      <c r="AK277" s="52">
        <v>0</v>
      </c>
      <c r="AL277" s="52">
        <v>0</v>
      </c>
      <c r="AM277" s="52">
        <v>0</v>
      </c>
      <c r="AN277" s="52">
        <v>0</v>
      </c>
      <c r="AO277" s="52">
        <v>0</v>
      </c>
      <c r="AP277" s="52">
        <v>0</v>
      </c>
      <c r="AQ277" s="52">
        <v>0</v>
      </c>
      <c r="AR277" s="52">
        <v>0</v>
      </c>
      <c r="AS277" s="52">
        <v>0</v>
      </c>
      <c r="AT277" s="52">
        <v>0</v>
      </c>
      <c r="AU277" s="52">
        <v>0</v>
      </c>
      <c r="AV277" s="52">
        <v>0</v>
      </c>
      <c r="AW277" s="52">
        <v>0</v>
      </c>
      <c r="AX277" s="52">
        <v>0</v>
      </c>
      <c r="AY277" s="52">
        <v>0</v>
      </c>
      <c r="AZ277" s="52">
        <v>0</v>
      </c>
      <c r="BA277" s="52">
        <v>0</v>
      </c>
      <c r="BB277" s="52">
        <v>0</v>
      </c>
      <c r="BC277" s="52">
        <v>0</v>
      </c>
      <c r="BD277" s="14"/>
      <c r="BT277" s="46"/>
    </row>
    <row r="278" spans="1:72" s="44" customFormat="1" ht="18.75" x14ac:dyDescent="0.3">
      <c r="A278" s="49" t="s">
        <v>558</v>
      </c>
      <c r="B278" s="50" t="s">
        <v>559</v>
      </c>
      <c r="C278" s="51" t="s">
        <v>74</v>
      </c>
      <c r="D278" s="52">
        <v>0</v>
      </c>
      <c r="E278" s="52">
        <v>0</v>
      </c>
      <c r="F278" s="52">
        <v>0</v>
      </c>
      <c r="G278" s="52">
        <v>0</v>
      </c>
      <c r="H278" s="52">
        <v>0</v>
      </c>
      <c r="I278" s="52">
        <v>0</v>
      </c>
      <c r="J278" s="52">
        <v>0</v>
      </c>
      <c r="K278" s="52">
        <v>0</v>
      </c>
      <c r="L278" s="52">
        <v>0</v>
      </c>
      <c r="M278" s="52">
        <v>0</v>
      </c>
      <c r="N278" s="52">
        <v>0</v>
      </c>
      <c r="O278" s="52">
        <v>0</v>
      </c>
      <c r="P278" s="52">
        <v>0</v>
      </c>
      <c r="Q278" s="52">
        <v>0</v>
      </c>
      <c r="R278" s="52">
        <v>0</v>
      </c>
      <c r="S278" s="52">
        <v>0</v>
      </c>
      <c r="T278" s="52">
        <v>0</v>
      </c>
      <c r="U278" s="52">
        <v>0</v>
      </c>
      <c r="V278" s="52">
        <v>0</v>
      </c>
      <c r="W278" s="52">
        <v>0</v>
      </c>
      <c r="X278" s="52">
        <v>0</v>
      </c>
      <c r="Y278" s="52">
        <v>0</v>
      </c>
      <c r="Z278" s="52">
        <v>0</v>
      </c>
      <c r="AA278" s="52">
        <v>0</v>
      </c>
      <c r="AB278" s="52">
        <v>0</v>
      </c>
      <c r="AC278" s="52">
        <v>0</v>
      </c>
      <c r="AD278" s="52">
        <v>0</v>
      </c>
      <c r="AE278" s="52">
        <v>0</v>
      </c>
      <c r="AF278" s="52">
        <v>0</v>
      </c>
      <c r="AG278" s="52">
        <v>0</v>
      </c>
      <c r="AH278" s="52">
        <v>0</v>
      </c>
      <c r="AI278" s="52">
        <v>0</v>
      </c>
      <c r="AJ278" s="52">
        <v>0</v>
      </c>
      <c r="AK278" s="52">
        <v>0</v>
      </c>
      <c r="AL278" s="52">
        <v>0</v>
      </c>
      <c r="AM278" s="52">
        <v>0</v>
      </c>
      <c r="AN278" s="52">
        <v>0</v>
      </c>
      <c r="AO278" s="52">
        <v>0</v>
      </c>
      <c r="AP278" s="52">
        <v>0</v>
      </c>
      <c r="AQ278" s="52">
        <v>0</v>
      </c>
      <c r="AR278" s="52">
        <v>0</v>
      </c>
      <c r="AS278" s="52">
        <v>0</v>
      </c>
      <c r="AT278" s="52">
        <v>0</v>
      </c>
      <c r="AU278" s="52">
        <v>0</v>
      </c>
      <c r="AV278" s="52">
        <v>0</v>
      </c>
      <c r="AW278" s="52">
        <v>0</v>
      </c>
      <c r="AX278" s="52">
        <v>0</v>
      </c>
      <c r="AY278" s="52">
        <v>0</v>
      </c>
      <c r="AZ278" s="52">
        <v>0</v>
      </c>
      <c r="BA278" s="52">
        <v>0</v>
      </c>
      <c r="BB278" s="52">
        <v>0</v>
      </c>
      <c r="BC278" s="52">
        <v>0</v>
      </c>
      <c r="BD278" s="14"/>
      <c r="BT278" s="46"/>
    </row>
    <row r="279" spans="1:72" s="44" customFormat="1" ht="47.25" x14ac:dyDescent="0.3">
      <c r="A279" s="49" t="s">
        <v>560</v>
      </c>
      <c r="B279" s="50" t="s">
        <v>561</v>
      </c>
      <c r="C279" s="51" t="s">
        <v>74</v>
      </c>
      <c r="D279" s="42">
        <f>D280+D286+D293+D300+D301</f>
        <v>1.6004536600000001</v>
      </c>
      <c r="E279" s="42">
        <f t="shared" ref="E279:BC279" si="82">E280+E286+E293+E300+E301</f>
        <v>1.5895619999999999</v>
      </c>
      <c r="F279" s="42">
        <f t="shared" si="82"/>
        <v>0</v>
      </c>
      <c r="G279" s="42">
        <f t="shared" si="82"/>
        <v>0</v>
      </c>
      <c r="H279" s="42">
        <f t="shared" si="82"/>
        <v>1.5895619999999999</v>
      </c>
      <c r="I279" s="42">
        <f t="shared" si="82"/>
        <v>0</v>
      </c>
      <c r="J279" s="42">
        <f t="shared" si="82"/>
        <v>0</v>
      </c>
      <c r="K279" s="42">
        <f t="shared" si="82"/>
        <v>0</v>
      </c>
      <c r="L279" s="42">
        <f t="shared" si="82"/>
        <v>0</v>
      </c>
      <c r="M279" s="42">
        <f t="shared" si="82"/>
        <v>0</v>
      </c>
      <c r="N279" s="42">
        <f t="shared" si="82"/>
        <v>0</v>
      </c>
      <c r="O279" s="42">
        <f t="shared" si="82"/>
        <v>0</v>
      </c>
      <c r="P279" s="42">
        <f t="shared" si="82"/>
        <v>0</v>
      </c>
      <c r="Q279" s="42">
        <f t="shared" si="82"/>
        <v>0</v>
      </c>
      <c r="R279" s="42">
        <f t="shared" si="82"/>
        <v>0</v>
      </c>
      <c r="S279" s="42">
        <f t="shared" si="82"/>
        <v>0</v>
      </c>
      <c r="T279" s="42">
        <f t="shared" si="82"/>
        <v>1.5895619999999999</v>
      </c>
      <c r="U279" s="42">
        <f t="shared" si="82"/>
        <v>0</v>
      </c>
      <c r="V279" s="42">
        <f t="shared" si="82"/>
        <v>0</v>
      </c>
      <c r="W279" s="42">
        <f t="shared" si="82"/>
        <v>1.5895619999999999</v>
      </c>
      <c r="X279" s="42">
        <f t="shared" si="82"/>
        <v>0</v>
      </c>
      <c r="Y279" s="42">
        <f t="shared" si="82"/>
        <v>0</v>
      </c>
      <c r="Z279" s="42">
        <f t="shared" si="82"/>
        <v>0</v>
      </c>
      <c r="AA279" s="42">
        <f t="shared" si="82"/>
        <v>0</v>
      </c>
      <c r="AB279" s="42">
        <f t="shared" si="82"/>
        <v>0</v>
      </c>
      <c r="AC279" s="42">
        <f t="shared" si="82"/>
        <v>0</v>
      </c>
      <c r="AD279" s="42">
        <f t="shared" si="82"/>
        <v>1.3337113833333334</v>
      </c>
      <c r="AE279" s="42">
        <f t="shared" si="82"/>
        <v>1.324635</v>
      </c>
      <c r="AF279" s="42">
        <f t="shared" si="82"/>
        <v>0</v>
      </c>
      <c r="AG279" s="42">
        <f t="shared" si="82"/>
        <v>0</v>
      </c>
      <c r="AH279" s="42">
        <f t="shared" si="82"/>
        <v>1.324635</v>
      </c>
      <c r="AI279" s="42">
        <f t="shared" si="82"/>
        <v>0</v>
      </c>
      <c r="AJ279" s="42">
        <f t="shared" si="82"/>
        <v>0</v>
      </c>
      <c r="AK279" s="42">
        <f t="shared" si="82"/>
        <v>0</v>
      </c>
      <c r="AL279" s="42">
        <f t="shared" si="82"/>
        <v>0</v>
      </c>
      <c r="AM279" s="42">
        <f t="shared" si="82"/>
        <v>0</v>
      </c>
      <c r="AN279" s="42">
        <f t="shared" si="82"/>
        <v>0</v>
      </c>
      <c r="AO279" s="42">
        <f t="shared" si="82"/>
        <v>0</v>
      </c>
      <c r="AP279" s="42">
        <f t="shared" si="82"/>
        <v>0</v>
      </c>
      <c r="AQ279" s="42">
        <f t="shared" si="82"/>
        <v>0</v>
      </c>
      <c r="AR279" s="42">
        <f t="shared" si="82"/>
        <v>0</v>
      </c>
      <c r="AS279" s="42">
        <f t="shared" si="82"/>
        <v>0</v>
      </c>
      <c r="AT279" s="42">
        <f t="shared" si="82"/>
        <v>1.324635</v>
      </c>
      <c r="AU279" s="42">
        <f t="shared" si="82"/>
        <v>0</v>
      </c>
      <c r="AV279" s="42">
        <f t="shared" si="82"/>
        <v>0</v>
      </c>
      <c r="AW279" s="42">
        <f t="shared" si="82"/>
        <v>1.324635</v>
      </c>
      <c r="AX279" s="42">
        <f t="shared" si="82"/>
        <v>0</v>
      </c>
      <c r="AY279" s="42">
        <f t="shared" si="82"/>
        <v>0</v>
      </c>
      <c r="AZ279" s="42">
        <f t="shared" si="82"/>
        <v>0</v>
      </c>
      <c r="BA279" s="42">
        <f t="shared" si="82"/>
        <v>0</v>
      </c>
      <c r="BB279" s="42">
        <f t="shared" si="82"/>
        <v>0</v>
      </c>
      <c r="BC279" s="42">
        <f t="shared" si="82"/>
        <v>0</v>
      </c>
      <c r="BD279" s="14"/>
      <c r="BT279" s="46"/>
    </row>
    <row r="280" spans="1:72" s="44" customFormat="1" ht="18.75" x14ac:dyDescent="0.3">
      <c r="A280" s="49" t="s">
        <v>562</v>
      </c>
      <c r="B280" s="50" t="s">
        <v>563</v>
      </c>
      <c r="C280" s="51" t="s">
        <v>74</v>
      </c>
      <c r="D280" s="42">
        <v>0</v>
      </c>
      <c r="E280" s="42">
        <v>0</v>
      </c>
      <c r="F280" s="42">
        <v>0</v>
      </c>
      <c r="G280" s="42">
        <v>0</v>
      </c>
      <c r="H280" s="42">
        <v>0</v>
      </c>
      <c r="I280" s="42">
        <v>0</v>
      </c>
      <c r="J280" s="42">
        <v>0</v>
      </c>
      <c r="K280" s="42">
        <v>0</v>
      </c>
      <c r="L280" s="42">
        <v>0</v>
      </c>
      <c r="M280" s="42">
        <v>0</v>
      </c>
      <c r="N280" s="42">
        <v>0</v>
      </c>
      <c r="O280" s="42">
        <v>0</v>
      </c>
      <c r="P280" s="42">
        <v>0</v>
      </c>
      <c r="Q280" s="42">
        <v>0</v>
      </c>
      <c r="R280" s="42">
        <v>0</v>
      </c>
      <c r="S280" s="42">
        <v>0</v>
      </c>
      <c r="T280" s="42">
        <v>0</v>
      </c>
      <c r="U280" s="42">
        <v>0</v>
      </c>
      <c r="V280" s="42">
        <v>0</v>
      </c>
      <c r="W280" s="42">
        <v>0</v>
      </c>
      <c r="X280" s="42">
        <v>0</v>
      </c>
      <c r="Y280" s="42">
        <v>0</v>
      </c>
      <c r="Z280" s="42">
        <v>0</v>
      </c>
      <c r="AA280" s="42">
        <v>0</v>
      </c>
      <c r="AB280" s="42">
        <v>0</v>
      </c>
      <c r="AC280" s="42">
        <v>0</v>
      </c>
      <c r="AD280" s="42">
        <v>0</v>
      </c>
      <c r="AE280" s="42">
        <v>0</v>
      </c>
      <c r="AF280" s="42">
        <v>0</v>
      </c>
      <c r="AG280" s="42">
        <v>0</v>
      </c>
      <c r="AH280" s="42">
        <v>0</v>
      </c>
      <c r="AI280" s="42">
        <v>0</v>
      </c>
      <c r="AJ280" s="42">
        <v>0</v>
      </c>
      <c r="AK280" s="42">
        <v>0</v>
      </c>
      <c r="AL280" s="42">
        <v>0</v>
      </c>
      <c r="AM280" s="42">
        <v>0</v>
      </c>
      <c r="AN280" s="42">
        <v>0</v>
      </c>
      <c r="AO280" s="42">
        <v>0</v>
      </c>
      <c r="AP280" s="42">
        <v>0</v>
      </c>
      <c r="AQ280" s="42">
        <v>0</v>
      </c>
      <c r="AR280" s="42">
        <v>0</v>
      </c>
      <c r="AS280" s="42">
        <v>0</v>
      </c>
      <c r="AT280" s="42">
        <v>0</v>
      </c>
      <c r="AU280" s="42">
        <v>0</v>
      </c>
      <c r="AV280" s="42">
        <v>0</v>
      </c>
      <c r="AW280" s="42">
        <v>0</v>
      </c>
      <c r="AX280" s="42">
        <v>0</v>
      </c>
      <c r="AY280" s="42">
        <v>0</v>
      </c>
      <c r="AZ280" s="42">
        <v>0</v>
      </c>
      <c r="BA280" s="42">
        <v>0</v>
      </c>
      <c r="BB280" s="42">
        <v>0</v>
      </c>
      <c r="BC280" s="42">
        <v>0</v>
      </c>
      <c r="BD280" s="14"/>
      <c r="BT280" s="46"/>
    </row>
    <row r="281" spans="1:72" s="44" customFormat="1" ht="18.75" x14ac:dyDescent="0.3">
      <c r="A281" s="49" t="s">
        <v>564</v>
      </c>
      <c r="B281" s="50" t="s">
        <v>565</v>
      </c>
      <c r="C281" s="51" t="s">
        <v>74</v>
      </c>
      <c r="D281" s="42">
        <v>0</v>
      </c>
      <c r="E281" s="42">
        <v>0</v>
      </c>
      <c r="F281" s="42">
        <v>0</v>
      </c>
      <c r="G281" s="42">
        <v>0</v>
      </c>
      <c r="H281" s="42">
        <v>0</v>
      </c>
      <c r="I281" s="42">
        <v>0</v>
      </c>
      <c r="J281" s="42">
        <v>0</v>
      </c>
      <c r="K281" s="42">
        <v>0</v>
      </c>
      <c r="L281" s="42">
        <v>0</v>
      </c>
      <c r="M281" s="42">
        <v>0</v>
      </c>
      <c r="N281" s="42">
        <v>0</v>
      </c>
      <c r="O281" s="42">
        <v>0</v>
      </c>
      <c r="P281" s="42">
        <v>0</v>
      </c>
      <c r="Q281" s="42">
        <v>0</v>
      </c>
      <c r="R281" s="42">
        <v>0</v>
      </c>
      <c r="S281" s="42">
        <v>0</v>
      </c>
      <c r="T281" s="42">
        <v>0</v>
      </c>
      <c r="U281" s="42">
        <v>0</v>
      </c>
      <c r="V281" s="42">
        <v>0</v>
      </c>
      <c r="W281" s="42">
        <v>0</v>
      </c>
      <c r="X281" s="42">
        <v>0</v>
      </c>
      <c r="Y281" s="42">
        <v>0</v>
      </c>
      <c r="Z281" s="42">
        <v>0</v>
      </c>
      <c r="AA281" s="42">
        <v>0</v>
      </c>
      <c r="AB281" s="42">
        <v>0</v>
      </c>
      <c r="AC281" s="42">
        <v>0</v>
      </c>
      <c r="AD281" s="42">
        <v>0</v>
      </c>
      <c r="AE281" s="42">
        <v>0</v>
      </c>
      <c r="AF281" s="42">
        <v>0</v>
      </c>
      <c r="AG281" s="42">
        <v>0</v>
      </c>
      <c r="AH281" s="42">
        <v>0</v>
      </c>
      <c r="AI281" s="42">
        <v>0</v>
      </c>
      <c r="AJ281" s="42">
        <v>0</v>
      </c>
      <c r="AK281" s="42">
        <v>0</v>
      </c>
      <c r="AL281" s="42">
        <v>0</v>
      </c>
      <c r="AM281" s="42">
        <v>0</v>
      </c>
      <c r="AN281" s="42">
        <v>0</v>
      </c>
      <c r="AO281" s="42">
        <v>0</v>
      </c>
      <c r="AP281" s="42">
        <v>0</v>
      </c>
      <c r="AQ281" s="42">
        <v>0</v>
      </c>
      <c r="AR281" s="42">
        <v>0</v>
      </c>
      <c r="AS281" s="42">
        <v>0</v>
      </c>
      <c r="AT281" s="42">
        <v>0</v>
      </c>
      <c r="AU281" s="42">
        <v>0</v>
      </c>
      <c r="AV281" s="42">
        <v>0</v>
      </c>
      <c r="AW281" s="42">
        <v>0</v>
      </c>
      <c r="AX281" s="42">
        <v>0</v>
      </c>
      <c r="AY281" s="42">
        <v>0</v>
      </c>
      <c r="AZ281" s="42">
        <v>0</v>
      </c>
      <c r="BA281" s="42">
        <v>0</v>
      </c>
      <c r="BB281" s="42">
        <v>0</v>
      </c>
      <c r="BC281" s="42">
        <v>0</v>
      </c>
      <c r="BD281" s="14"/>
      <c r="BT281" s="46"/>
    </row>
    <row r="282" spans="1:72" s="44" customFormat="1" ht="31.5" x14ac:dyDescent="0.3">
      <c r="A282" s="49" t="s">
        <v>566</v>
      </c>
      <c r="B282" s="50" t="s">
        <v>567</v>
      </c>
      <c r="C282" s="51" t="s">
        <v>74</v>
      </c>
      <c r="D282" s="42">
        <v>0</v>
      </c>
      <c r="E282" s="42">
        <v>0</v>
      </c>
      <c r="F282" s="42">
        <v>0</v>
      </c>
      <c r="G282" s="42">
        <v>0</v>
      </c>
      <c r="H282" s="42">
        <v>0</v>
      </c>
      <c r="I282" s="42">
        <v>0</v>
      </c>
      <c r="J282" s="42">
        <v>0</v>
      </c>
      <c r="K282" s="42">
        <v>0</v>
      </c>
      <c r="L282" s="42">
        <v>0</v>
      </c>
      <c r="M282" s="42">
        <v>0</v>
      </c>
      <c r="N282" s="42">
        <v>0</v>
      </c>
      <c r="O282" s="42">
        <v>0</v>
      </c>
      <c r="P282" s="42">
        <v>0</v>
      </c>
      <c r="Q282" s="42">
        <v>0</v>
      </c>
      <c r="R282" s="42">
        <v>0</v>
      </c>
      <c r="S282" s="42">
        <v>0</v>
      </c>
      <c r="T282" s="42">
        <v>0</v>
      </c>
      <c r="U282" s="42">
        <v>0</v>
      </c>
      <c r="V282" s="42">
        <v>0</v>
      </c>
      <c r="W282" s="42">
        <v>0</v>
      </c>
      <c r="X282" s="42">
        <v>0</v>
      </c>
      <c r="Y282" s="42">
        <v>0</v>
      </c>
      <c r="Z282" s="42">
        <v>0</v>
      </c>
      <c r="AA282" s="42">
        <v>0</v>
      </c>
      <c r="AB282" s="42">
        <v>0</v>
      </c>
      <c r="AC282" s="42">
        <v>0</v>
      </c>
      <c r="AD282" s="42">
        <v>0</v>
      </c>
      <c r="AE282" s="42">
        <v>0</v>
      </c>
      <c r="AF282" s="42">
        <v>0</v>
      </c>
      <c r="AG282" s="42">
        <v>0</v>
      </c>
      <c r="AH282" s="42">
        <v>0</v>
      </c>
      <c r="AI282" s="42">
        <v>0</v>
      </c>
      <c r="AJ282" s="42">
        <v>0</v>
      </c>
      <c r="AK282" s="42">
        <v>0</v>
      </c>
      <c r="AL282" s="42">
        <v>0</v>
      </c>
      <c r="AM282" s="42">
        <v>0</v>
      </c>
      <c r="AN282" s="42">
        <v>0</v>
      </c>
      <c r="AO282" s="42">
        <v>0</v>
      </c>
      <c r="AP282" s="42">
        <v>0</v>
      </c>
      <c r="AQ282" s="42">
        <v>0</v>
      </c>
      <c r="AR282" s="42">
        <v>0</v>
      </c>
      <c r="AS282" s="42">
        <v>0</v>
      </c>
      <c r="AT282" s="42">
        <v>0</v>
      </c>
      <c r="AU282" s="42">
        <v>0</v>
      </c>
      <c r="AV282" s="42">
        <v>0</v>
      </c>
      <c r="AW282" s="42">
        <v>0</v>
      </c>
      <c r="AX282" s="42">
        <v>0</v>
      </c>
      <c r="AY282" s="42">
        <v>0</v>
      </c>
      <c r="AZ282" s="42">
        <v>0</v>
      </c>
      <c r="BA282" s="42">
        <v>0</v>
      </c>
      <c r="BB282" s="42">
        <v>0</v>
      </c>
      <c r="BC282" s="42">
        <v>0</v>
      </c>
      <c r="BD282" s="14"/>
      <c r="BT282" s="46"/>
    </row>
    <row r="283" spans="1:72" s="44" customFormat="1" ht="18.75" x14ac:dyDescent="0.3">
      <c r="A283" s="49" t="s">
        <v>568</v>
      </c>
      <c r="B283" s="50" t="s">
        <v>225</v>
      </c>
      <c r="C283" s="51" t="s">
        <v>74</v>
      </c>
      <c r="D283" s="42">
        <v>0</v>
      </c>
      <c r="E283" s="42">
        <v>0</v>
      </c>
      <c r="F283" s="42">
        <v>0</v>
      </c>
      <c r="G283" s="42">
        <v>0</v>
      </c>
      <c r="H283" s="42">
        <v>0</v>
      </c>
      <c r="I283" s="42">
        <v>0</v>
      </c>
      <c r="J283" s="42">
        <v>0</v>
      </c>
      <c r="K283" s="42">
        <v>0</v>
      </c>
      <c r="L283" s="42">
        <v>0</v>
      </c>
      <c r="M283" s="42">
        <v>0</v>
      </c>
      <c r="N283" s="42">
        <v>0</v>
      </c>
      <c r="O283" s="42">
        <v>0</v>
      </c>
      <c r="P283" s="42">
        <v>0</v>
      </c>
      <c r="Q283" s="42">
        <v>0</v>
      </c>
      <c r="R283" s="42">
        <v>0</v>
      </c>
      <c r="S283" s="42">
        <v>0</v>
      </c>
      <c r="T283" s="42">
        <v>0</v>
      </c>
      <c r="U283" s="42">
        <v>0</v>
      </c>
      <c r="V283" s="42">
        <v>0</v>
      </c>
      <c r="W283" s="42">
        <v>0</v>
      </c>
      <c r="X283" s="42">
        <v>0</v>
      </c>
      <c r="Y283" s="42">
        <v>0</v>
      </c>
      <c r="Z283" s="42">
        <v>0</v>
      </c>
      <c r="AA283" s="42">
        <v>0</v>
      </c>
      <c r="AB283" s="42">
        <v>0</v>
      </c>
      <c r="AC283" s="42">
        <v>0</v>
      </c>
      <c r="AD283" s="42">
        <v>0</v>
      </c>
      <c r="AE283" s="42">
        <v>0</v>
      </c>
      <c r="AF283" s="42">
        <v>0</v>
      </c>
      <c r="AG283" s="42">
        <v>0</v>
      </c>
      <c r="AH283" s="42">
        <v>0</v>
      </c>
      <c r="AI283" s="42">
        <v>0</v>
      </c>
      <c r="AJ283" s="42">
        <v>0</v>
      </c>
      <c r="AK283" s="42">
        <v>0</v>
      </c>
      <c r="AL283" s="42">
        <v>0</v>
      </c>
      <c r="AM283" s="42">
        <v>0</v>
      </c>
      <c r="AN283" s="42">
        <v>0</v>
      </c>
      <c r="AO283" s="42">
        <v>0</v>
      </c>
      <c r="AP283" s="42">
        <v>0</v>
      </c>
      <c r="AQ283" s="42">
        <v>0</v>
      </c>
      <c r="AR283" s="42">
        <v>0</v>
      </c>
      <c r="AS283" s="42">
        <v>0</v>
      </c>
      <c r="AT283" s="42">
        <v>0</v>
      </c>
      <c r="AU283" s="42">
        <v>0</v>
      </c>
      <c r="AV283" s="42">
        <v>0</v>
      </c>
      <c r="AW283" s="42">
        <v>0</v>
      </c>
      <c r="AX283" s="42">
        <v>0</v>
      </c>
      <c r="AY283" s="42">
        <v>0</v>
      </c>
      <c r="AZ283" s="42">
        <v>0</v>
      </c>
      <c r="BA283" s="42">
        <v>0</v>
      </c>
      <c r="BB283" s="42">
        <v>0</v>
      </c>
      <c r="BC283" s="42">
        <v>0</v>
      </c>
      <c r="BD283" s="14"/>
      <c r="BT283" s="46"/>
    </row>
    <row r="284" spans="1:72" s="44" customFormat="1" ht="31.5" x14ac:dyDescent="0.3">
      <c r="A284" s="49" t="s">
        <v>569</v>
      </c>
      <c r="B284" s="50" t="s">
        <v>570</v>
      </c>
      <c r="C284" s="51" t="s">
        <v>74</v>
      </c>
      <c r="D284" s="42">
        <v>0</v>
      </c>
      <c r="E284" s="42">
        <v>0</v>
      </c>
      <c r="F284" s="42">
        <v>0</v>
      </c>
      <c r="G284" s="42">
        <v>0</v>
      </c>
      <c r="H284" s="42">
        <v>0</v>
      </c>
      <c r="I284" s="42">
        <v>0</v>
      </c>
      <c r="J284" s="42">
        <v>0</v>
      </c>
      <c r="K284" s="42">
        <v>0</v>
      </c>
      <c r="L284" s="42">
        <v>0</v>
      </c>
      <c r="M284" s="42">
        <v>0</v>
      </c>
      <c r="N284" s="42">
        <v>0</v>
      </c>
      <c r="O284" s="42">
        <v>0</v>
      </c>
      <c r="P284" s="42">
        <v>0</v>
      </c>
      <c r="Q284" s="42">
        <v>0</v>
      </c>
      <c r="R284" s="42">
        <v>0</v>
      </c>
      <c r="S284" s="42">
        <v>0</v>
      </c>
      <c r="T284" s="42">
        <v>0</v>
      </c>
      <c r="U284" s="42">
        <v>0</v>
      </c>
      <c r="V284" s="42">
        <v>0</v>
      </c>
      <c r="W284" s="42">
        <v>0</v>
      </c>
      <c r="X284" s="42">
        <v>0</v>
      </c>
      <c r="Y284" s="42">
        <v>0</v>
      </c>
      <c r="Z284" s="42">
        <v>0</v>
      </c>
      <c r="AA284" s="42">
        <v>0</v>
      </c>
      <c r="AB284" s="42">
        <v>0</v>
      </c>
      <c r="AC284" s="42">
        <v>0</v>
      </c>
      <c r="AD284" s="42">
        <v>0</v>
      </c>
      <c r="AE284" s="42">
        <v>0</v>
      </c>
      <c r="AF284" s="42">
        <v>0</v>
      </c>
      <c r="AG284" s="42">
        <v>0</v>
      </c>
      <c r="AH284" s="42">
        <v>0</v>
      </c>
      <c r="AI284" s="42">
        <v>0</v>
      </c>
      <c r="AJ284" s="42">
        <v>0</v>
      </c>
      <c r="AK284" s="42">
        <v>0</v>
      </c>
      <c r="AL284" s="42">
        <v>0</v>
      </c>
      <c r="AM284" s="42">
        <v>0</v>
      </c>
      <c r="AN284" s="42">
        <v>0</v>
      </c>
      <c r="AO284" s="42">
        <v>0</v>
      </c>
      <c r="AP284" s="42">
        <v>0</v>
      </c>
      <c r="AQ284" s="42">
        <v>0</v>
      </c>
      <c r="AR284" s="42">
        <v>0</v>
      </c>
      <c r="AS284" s="42">
        <v>0</v>
      </c>
      <c r="AT284" s="42">
        <v>0</v>
      </c>
      <c r="AU284" s="42">
        <v>0</v>
      </c>
      <c r="AV284" s="42">
        <v>0</v>
      </c>
      <c r="AW284" s="42">
        <v>0</v>
      </c>
      <c r="AX284" s="42">
        <v>0</v>
      </c>
      <c r="AY284" s="42">
        <v>0</v>
      </c>
      <c r="AZ284" s="42">
        <v>0</v>
      </c>
      <c r="BA284" s="42">
        <v>0</v>
      </c>
      <c r="BB284" s="42">
        <v>0</v>
      </c>
      <c r="BC284" s="42">
        <v>0</v>
      </c>
      <c r="BD284" s="14"/>
      <c r="BT284" s="46"/>
    </row>
    <row r="285" spans="1:72" s="44" customFormat="1" ht="31.5" x14ac:dyDescent="0.3">
      <c r="A285" s="49" t="s">
        <v>571</v>
      </c>
      <c r="B285" s="50" t="s">
        <v>572</v>
      </c>
      <c r="C285" s="51" t="s">
        <v>74</v>
      </c>
      <c r="D285" s="42">
        <v>0</v>
      </c>
      <c r="E285" s="42">
        <v>0</v>
      </c>
      <c r="F285" s="42">
        <v>0</v>
      </c>
      <c r="G285" s="42">
        <v>0</v>
      </c>
      <c r="H285" s="42">
        <v>0</v>
      </c>
      <c r="I285" s="42">
        <v>0</v>
      </c>
      <c r="J285" s="42">
        <v>0</v>
      </c>
      <c r="K285" s="42">
        <v>0</v>
      </c>
      <c r="L285" s="42">
        <v>0</v>
      </c>
      <c r="M285" s="42">
        <v>0</v>
      </c>
      <c r="N285" s="42">
        <v>0</v>
      </c>
      <c r="O285" s="42">
        <v>0</v>
      </c>
      <c r="P285" s="42">
        <v>0</v>
      </c>
      <c r="Q285" s="42">
        <v>0</v>
      </c>
      <c r="R285" s="42">
        <v>0</v>
      </c>
      <c r="S285" s="42">
        <v>0</v>
      </c>
      <c r="T285" s="42">
        <v>0</v>
      </c>
      <c r="U285" s="42">
        <v>0</v>
      </c>
      <c r="V285" s="42">
        <v>0</v>
      </c>
      <c r="W285" s="42">
        <v>0</v>
      </c>
      <c r="X285" s="42">
        <v>0</v>
      </c>
      <c r="Y285" s="42">
        <v>0</v>
      </c>
      <c r="Z285" s="42">
        <v>0</v>
      </c>
      <c r="AA285" s="42">
        <v>0</v>
      </c>
      <c r="AB285" s="42">
        <v>0</v>
      </c>
      <c r="AC285" s="42">
        <v>0</v>
      </c>
      <c r="AD285" s="42">
        <v>0</v>
      </c>
      <c r="AE285" s="42">
        <v>0</v>
      </c>
      <c r="AF285" s="42">
        <v>0</v>
      </c>
      <c r="AG285" s="42">
        <v>0</v>
      </c>
      <c r="AH285" s="42">
        <v>0</v>
      </c>
      <c r="AI285" s="42">
        <v>0</v>
      </c>
      <c r="AJ285" s="42">
        <v>0</v>
      </c>
      <c r="AK285" s="42">
        <v>0</v>
      </c>
      <c r="AL285" s="42">
        <v>0</v>
      </c>
      <c r="AM285" s="42">
        <v>0</v>
      </c>
      <c r="AN285" s="42">
        <v>0</v>
      </c>
      <c r="AO285" s="42">
        <v>0</v>
      </c>
      <c r="AP285" s="42">
        <v>0</v>
      </c>
      <c r="AQ285" s="42">
        <v>0</v>
      </c>
      <c r="AR285" s="42">
        <v>0</v>
      </c>
      <c r="AS285" s="42">
        <v>0</v>
      </c>
      <c r="AT285" s="42">
        <v>0</v>
      </c>
      <c r="AU285" s="42">
        <v>0</v>
      </c>
      <c r="AV285" s="42">
        <v>0</v>
      </c>
      <c r="AW285" s="42">
        <v>0</v>
      </c>
      <c r="AX285" s="42">
        <v>0</v>
      </c>
      <c r="AY285" s="42">
        <v>0</v>
      </c>
      <c r="AZ285" s="42">
        <v>0</v>
      </c>
      <c r="BA285" s="42">
        <v>0</v>
      </c>
      <c r="BB285" s="42">
        <v>0</v>
      </c>
      <c r="BC285" s="42">
        <v>0</v>
      </c>
      <c r="BD285" s="14"/>
      <c r="BT285" s="46"/>
    </row>
    <row r="286" spans="1:72" s="44" customFormat="1" ht="31.5" x14ac:dyDescent="0.3">
      <c r="A286" s="49" t="s">
        <v>573</v>
      </c>
      <c r="B286" s="50" t="s">
        <v>574</v>
      </c>
      <c r="C286" s="51" t="s">
        <v>74</v>
      </c>
      <c r="D286" s="42">
        <v>0</v>
      </c>
      <c r="E286" s="42">
        <v>0</v>
      </c>
      <c r="F286" s="42">
        <v>0</v>
      </c>
      <c r="G286" s="42">
        <v>0</v>
      </c>
      <c r="H286" s="42">
        <v>0</v>
      </c>
      <c r="I286" s="42">
        <v>0</v>
      </c>
      <c r="J286" s="42">
        <v>0</v>
      </c>
      <c r="K286" s="42">
        <v>0</v>
      </c>
      <c r="L286" s="42">
        <v>0</v>
      </c>
      <c r="M286" s="42">
        <v>0</v>
      </c>
      <c r="N286" s="42">
        <v>0</v>
      </c>
      <c r="O286" s="42">
        <v>0</v>
      </c>
      <c r="P286" s="42">
        <v>0</v>
      </c>
      <c r="Q286" s="42">
        <v>0</v>
      </c>
      <c r="R286" s="42">
        <v>0</v>
      </c>
      <c r="S286" s="42">
        <v>0</v>
      </c>
      <c r="T286" s="42">
        <v>0</v>
      </c>
      <c r="U286" s="42">
        <v>0</v>
      </c>
      <c r="V286" s="42">
        <v>0</v>
      </c>
      <c r="W286" s="42">
        <v>0</v>
      </c>
      <c r="X286" s="42">
        <v>0</v>
      </c>
      <c r="Y286" s="42">
        <v>0</v>
      </c>
      <c r="Z286" s="42">
        <v>0</v>
      </c>
      <c r="AA286" s="42">
        <v>0</v>
      </c>
      <c r="AB286" s="42">
        <v>0</v>
      </c>
      <c r="AC286" s="42">
        <v>0</v>
      </c>
      <c r="AD286" s="42">
        <v>0</v>
      </c>
      <c r="AE286" s="42">
        <v>0</v>
      </c>
      <c r="AF286" s="42">
        <v>0</v>
      </c>
      <c r="AG286" s="42">
        <v>0</v>
      </c>
      <c r="AH286" s="42">
        <v>0</v>
      </c>
      <c r="AI286" s="42">
        <v>0</v>
      </c>
      <c r="AJ286" s="42">
        <v>0</v>
      </c>
      <c r="AK286" s="42">
        <v>0</v>
      </c>
      <c r="AL286" s="42">
        <v>0</v>
      </c>
      <c r="AM286" s="42">
        <v>0</v>
      </c>
      <c r="AN286" s="42">
        <v>0</v>
      </c>
      <c r="AO286" s="42">
        <v>0</v>
      </c>
      <c r="AP286" s="42">
        <v>0</v>
      </c>
      <c r="AQ286" s="42">
        <v>0</v>
      </c>
      <c r="AR286" s="42">
        <v>0</v>
      </c>
      <c r="AS286" s="42">
        <v>0</v>
      </c>
      <c r="AT286" s="42">
        <v>0</v>
      </c>
      <c r="AU286" s="42">
        <v>0</v>
      </c>
      <c r="AV286" s="42">
        <v>0</v>
      </c>
      <c r="AW286" s="42">
        <v>0</v>
      </c>
      <c r="AX286" s="42">
        <v>0</v>
      </c>
      <c r="AY286" s="42">
        <v>0</v>
      </c>
      <c r="AZ286" s="42">
        <v>0</v>
      </c>
      <c r="BA286" s="42">
        <v>0</v>
      </c>
      <c r="BB286" s="42">
        <v>0</v>
      </c>
      <c r="BC286" s="42">
        <v>0</v>
      </c>
      <c r="BD286" s="14"/>
      <c r="BT286" s="46"/>
    </row>
    <row r="287" spans="1:72" s="44" customFormat="1" ht="31.5" x14ac:dyDescent="0.3">
      <c r="A287" s="49" t="s">
        <v>575</v>
      </c>
      <c r="B287" s="50" t="s">
        <v>576</v>
      </c>
      <c r="C287" s="51" t="s">
        <v>74</v>
      </c>
      <c r="D287" s="42">
        <v>0</v>
      </c>
      <c r="E287" s="42">
        <v>0</v>
      </c>
      <c r="F287" s="42">
        <v>0</v>
      </c>
      <c r="G287" s="42">
        <v>0</v>
      </c>
      <c r="H287" s="42">
        <v>0</v>
      </c>
      <c r="I287" s="42">
        <v>0</v>
      </c>
      <c r="J287" s="42">
        <v>0</v>
      </c>
      <c r="K287" s="42">
        <v>0</v>
      </c>
      <c r="L287" s="42">
        <v>0</v>
      </c>
      <c r="M287" s="42">
        <v>0</v>
      </c>
      <c r="N287" s="42">
        <v>0</v>
      </c>
      <c r="O287" s="42">
        <v>0</v>
      </c>
      <c r="P287" s="42">
        <v>0</v>
      </c>
      <c r="Q287" s="42">
        <v>0</v>
      </c>
      <c r="R287" s="42">
        <v>0</v>
      </c>
      <c r="S287" s="42">
        <v>0</v>
      </c>
      <c r="T287" s="42">
        <v>0</v>
      </c>
      <c r="U287" s="42">
        <v>0</v>
      </c>
      <c r="V287" s="42">
        <v>0</v>
      </c>
      <c r="W287" s="42">
        <v>0</v>
      </c>
      <c r="X287" s="42">
        <v>0</v>
      </c>
      <c r="Y287" s="42">
        <v>0</v>
      </c>
      <c r="Z287" s="42">
        <v>0</v>
      </c>
      <c r="AA287" s="42">
        <v>0</v>
      </c>
      <c r="AB287" s="42">
        <v>0</v>
      </c>
      <c r="AC287" s="42">
        <v>0</v>
      </c>
      <c r="AD287" s="42">
        <v>0</v>
      </c>
      <c r="AE287" s="42">
        <v>0</v>
      </c>
      <c r="AF287" s="42">
        <v>0</v>
      </c>
      <c r="AG287" s="42">
        <v>0</v>
      </c>
      <c r="AH287" s="42">
        <v>0</v>
      </c>
      <c r="AI287" s="42">
        <v>0</v>
      </c>
      <c r="AJ287" s="42">
        <v>0</v>
      </c>
      <c r="AK287" s="42">
        <v>0</v>
      </c>
      <c r="AL287" s="42">
        <v>0</v>
      </c>
      <c r="AM287" s="42">
        <v>0</v>
      </c>
      <c r="AN287" s="42">
        <v>0</v>
      </c>
      <c r="AO287" s="42">
        <v>0</v>
      </c>
      <c r="AP287" s="42">
        <v>0</v>
      </c>
      <c r="AQ287" s="42">
        <v>0</v>
      </c>
      <c r="AR287" s="42">
        <v>0</v>
      </c>
      <c r="AS287" s="42">
        <v>0</v>
      </c>
      <c r="AT287" s="42">
        <v>0</v>
      </c>
      <c r="AU287" s="42">
        <v>0</v>
      </c>
      <c r="AV287" s="42">
        <v>0</v>
      </c>
      <c r="AW287" s="42">
        <v>0</v>
      </c>
      <c r="AX287" s="42">
        <v>0</v>
      </c>
      <c r="AY287" s="42">
        <v>0</v>
      </c>
      <c r="AZ287" s="42">
        <v>0</v>
      </c>
      <c r="BA287" s="42">
        <v>0</v>
      </c>
      <c r="BB287" s="42">
        <v>0</v>
      </c>
      <c r="BC287" s="42">
        <v>0</v>
      </c>
      <c r="BD287" s="14"/>
      <c r="BT287" s="46"/>
    </row>
    <row r="288" spans="1:72" s="44" customFormat="1" ht="47.25" x14ac:dyDescent="0.3">
      <c r="A288" s="49" t="s">
        <v>577</v>
      </c>
      <c r="B288" s="50" t="s">
        <v>578</v>
      </c>
      <c r="C288" s="51" t="s">
        <v>74</v>
      </c>
      <c r="D288" s="42">
        <v>0</v>
      </c>
      <c r="E288" s="42">
        <v>0</v>
      </c>
      <c r="F288" s="42">
        <v>0</v>
      </c>
      <c r="G288" s="42">
        <v>0</v>
      </c>
      <c r="H288" s="42">
        <v>0</v>
      </c>
      <c r="I288" s="42">
        <v>0</v>
      </c>
      <c r="J288" s="42">
        <v>0</v>
      </c>
      <c r="K288" s="42">
        <v>0</v>
      </c>
      <c r="L288" s="42">
        <v>0</v>
      </c>
      <c r="M288" s="42">
        <v>0</v>
      </c>
      <c r="N288" s="42">
        <v>0</v>
      </c>
      <c r="O288" s="42">
        <v>0</v>
      </c>
      <c r="P288" s="42">
        <v>0</v>
      </c>
      <c r="Q288" s="42">
        <v>0</v>
      </c>
      <c r="R288" s="42">
        <v>0</v>
      </c>
      <c r="S288" s="42">
        <v>0</v>
      </c>
      <c r="T288" s="42">
        <v>0</v>
      </c>
      <c r="U288" s="42">
        <v>0</v>
      </c>
      <c r="V288" s="42">
        <v>0</v>
      </c>
      <c r="W288" s="42">
        <v>0</v>
      </c>
      <c r="X288" s="42">
        <v>0</v>
      </c>
      <c r="Y288" s="42">
        <v>0</v>
      </c>
      <c r="Z288" s="42">
        <v>0</v>
      </c>
      <c r="AA288" s="42">
        <v>0</v>
      </c>
      <c r="AB288" s="42">
        <v>0</v>
      </c>
      <c r="AC288" s="42">
        <v>0</v>
      </c>
      <c r="AD288" s="42">
        <v>0</v>
      </c>
      <c r="AE288" s="42">
        <v>0</v>
      </c>
      <c r="AF288" s="42">
        <v>0</v>
      </c>
      <c r="AG288" s="42">
        <v>0</v>
      </c>
      <c r="AH288" s="42">
        <v>0</v>
      </c>
      <c r="AI288" s="42">
        <v>0</v>
      </c>
      <c r="AJ288" s="42">
        <v>0</v>
      </c>
      <c r="AK288" s="42">
        <v>0</v>
      </c>
      <c r="AL288" s="42">
        <v>0</v>
      </c>
      <c r="AM288" s="42">
        <v>0</v>
      </c>
      <c r="AN288" s="42">
        <v>0</v>
      </c>
      <c r="AO288" s="42">
        <v>0</v>
      </c>
      <c r="AP288" s="42">
        <v>0</v>
      </c>
      <c r="AQ288" s="42">
        <v>0</v>
      </c>
      <c r="AR288" s="42">
        <v>0</v>
      </c>
      <c r="AS288" s="42">
        <v>0</v>
      </c>
      <c r="AT288" s="42">
        <v>0</v>
      </c>
      <c r="AU288" s="42">
        <v>0</v>
      </c>
      <c r="AV288" s="42">
        <v>0</v>
      </c>
      <c r="AW288" s="42">
        <v>0</v>
      </c>
      <c r="AX288" s="42">
        <v>0</v>
      </c>
      <c r="AY288" s="42">
        <v>0</v>
      </c>
      <c r="AZ288" s="42">
        <v>0</v>
      </c>
      <c r="BA288" s="42">
        <v>0</v>
      </c>
      <c r="BB288" s="42">
        <v>0</v>
      </c>
      <c r="BC288" s="42">
        <v>0</v>
      </c>
      <c r="BD288" s="14"/>
      <c r="BT288" s="46"/>
    </row>
    <row r="289" spans="1:72" s="44" customFormat="1" ht="31.5" x14ac:dyDescent="0.3">
      <c r="A289" s="49" t="s">
        <v>579</v>
      </c>
      <c r="B289" s="50" t="s">
        <v>227</v>
      </c>
      <c r="C289" s="51" t="s">
        <v>74</v>
      </c>
      <c r="D289" s="42">
        <v>0</v>
      </c>
      <c r="E289" s="42">
        <v>0</v>
      </c>
      <c r="F289" s="42">
        <v>0</v>
      </c>
      <c r="G289" s="42">
        <v>0</v>
      </c>
      <c r="H289" s="42">
        <v>0</v>
      </c>
      <c r="I289" s="42">
        <v>0</v>
      </c>
      <c r="J289" s="42">
        <v>0</v>
      </c>
      <c r="K289" s="42">
        <v>0</v>
      </c>
      <c r="L289" s="42">
        <v>0</v>
      </c>
      <c r="M289" s="42">
        <v>0</v>
      </c>
      <c r="N289" s="42">
        <v>0</v>
      </c>
      <c r="O289" s="42">
        <v>0</v>
      </c>
      <c r="P289" s="42">
        <v>0</v>
      </c>
      <c r="Q289" s="42">
        <v>0</v>
      </c>
      <c r="R289" s="42">
        <v>0</v>
      </c>
      <c r="S289" s="42">
        <v>0</v>
      </c>
      <c r="T289" s="42">
        <v>0</v>
      </c>
      <c r="U289" s="42">
        <v>0</v>
      </c>
      <c r="V289" s="42">
        <v>0</v>
      </c>
      <c r="W289" s="42">
        <v>0</v>
      </c>
      <c r="X289" s="42">
        <v>0</v>
      </c>
      <c r="Y289" s="42">
        <v>0</v>
      </c>
      <c r="Z289" s="42">
        <v>0</v>
      </c>
      <c r="AA289" s="42">
        <v>0</v>
      </c>
      <c r="AB289" s="42">
        <v>0</v>
      </c>
      <c r="AC289" s="42">
        <v>0</v>
      </c>
      <c r="AD289" s="42">
        <v>0</v>
      </c>
      <c r="AE289" s="42">
        <v>0</v>
      </c>
      <c r="AF289" s="42">
        <v>0</v>
      </c>
      <c r="AG289" s="42">
        <v>0</v>
      </c>
      <c r="AH289" s="42">
        <v>0</v>
      </c>
      <c r="AI289" s="42">
        <v>0</v>
      </c>
      <c r="AJ289" s="42">
        <v>0</v>
      </c>
      <c r="AK289" s="42">
        <v>0</v>
      </c>
      <c r="AL289" s="42">
        <v>0</v>
      </c>
      <c r="AM289" s="42">
        <v>0</v>
      </c>
      <c r="AN289" s="42">
        <v>0</v>
      </c>
      <c r="AO289" s="42">
        <v>0</v>
      </c>
      <c r="AP289" s="42">
        <v>0</v>
      </c>
      <c r="AQ289" s="42">
        <v>0</v>
      </c>
      <c r="AR289" s="42">
        <v>0</v>
      </c>
      <c r="AS289" s="42">
        <v>0</v>
      </c>
      <c r="AT289" s="42">
        <v>0</v>
      </c>
      <c r="AU289" s="42">
        <v>0</v>
      </c>
      <c r="AV289" s="42">
        <v>0</v>
      </c>
      <c r="AW289" s="42">
        <v>0</v>
      </c>
      <c r="AX289" s="42">
        <v>0</v>
      </c>
      <c r="AY289" s="42">
        <v>0</v>
      </c>
      <c r="AZ289" s="42">
        <v>0</v>
      </c>
      <c r="BA289" s="42">
        <v>0</v>
      </c>
      <c r="BB289" s="42">
        <v>0</v>
      </c>
      <c r="BC289" s="42">
        <v>0</v>
      </c>
      <c r="BD289" s="14"/>
      <c r="BT289" s="46"/>
    </row>
    <row r="290" spans="1:72" s="44" customFormat="1" ht="31.5" x14ac:dyDescent="0.3">
      <c r="A290" s="49" t="s">
        <v>580</v>
      </c>
      <c r="B290" s="50" t="s">
        <v>581</v>
      </c>
      <c r="C290" s="51" t="s">
        <v>74</v>
      </c>
      <c r="D290" s="42">
        <v>0</v>
      </c>
      <c r="E290" s="42">
        <v>0</v>
      </c>
      <c r="F290" s="42">
        <v>0</v>
      </c>
      <c r="G290" s="42">
        <v>0</v>
      </c>
      <c r="H290" s="42">
        <v>0</v>
      </c>
      <c r="I290" s="42">
        <v>0</v>
      </c>
      <c r="J290" s="42">
        <v>0</v>
      </c>
      <c r="K290" s="42">
        <v>0</v>
      </c>
      <c r="L290" s="42">
        <v>0</v>
      </c>
      <c r="M290" s="42">
        <v>0</v>
      </c>
      <c r="N290" s="42">
        <v>0</v>
      </c>
      <c r="O290" s="42">
        <v>0</v>
      </c>
      <c r="P290" s="42">
        <v>0</v>
      </c>
      <c r="Q290" s="42">
        <v>0</v>
      </c>
      <c r="R290" s="42">
        <v>0</v>
      </c>
      <c r="S290" s="42">
        <v>0</v>
      </c>
      <c r="T290" s="42">
        <v>0</v>
      </c>
      <c r="U290" s="42">
        <v>0</v>
      </c>
      <c r="V290" s="42">
        <v>0</v>
      </c>
      <c r="W290" s="42">
        <v>0</v>
      </c>
      <c r="X290" s="42">
        <v>0</v>
      </c>
      <c r="Y290" s="42">
        <v>0</v>
      </c>
      <c r="Z290" s="42">
        <v>0</v>
      </c>
      <c r="AA290" s="42">
        <v>0</v>
      </c>
      <c r="AB290" s="42">
        <v>0</v>
      </c>
      <c r="AC290" s="42">
        <v>0</v>
      </c>
      <c r="AD290" s="42">
        <v>0</v>
      </c>
      <c r="AE290" s="42">
        <v>0</v>
      </c>
      <c r="AF290" s="42">
        <v>0</v>
      </c>
      <c r="AG290" s="42">
        <v>0</v>
      </c>
      <c r="AH290" s="42">
        <v>0</v>
      </c>
      <c r="AI290" s="42">
        <v>0</v>
      </c>
      <c r="AJ290" s="42">
        <v>0</v>
      </c>
      <c r="AK290" s="42">
        <v>0</v>
      </c>
      <c r="AL290" s="42">
        <v>0</v>
      </c>
      <c r="AM290" s="42">
        <v>0</v>
      </c>
      <c r="AN290" s="42">
        <v>0</v>
      </c>
      <c r="AO290" s="42">
        <v>0</v>
      </c>
      <c r="AP290" s="42">
        <v>0</v>
      </c>
      <c r="AQ290" s="42">
        <v>0</v>
      </c>
      <c r="AR290" s="42">
        <v>0</v>
      </c>
      <c r="AS290" s="42">
        <v>0</v>
      </c>
      <c r="AT290" s="42">
        <v>0</v>
      </c>
      <c r="AU290" s="42">
        <v>0</v>
      </c>
      <c r="AV290" s="42">
        <v>0</v>
      </c>
      <c r="AW290" s="42">
        <v>0</v>
      </c>
      <c r="AX290" s="42">
        <v>0</v>
      </c>
      <c r="AY290" s="42">
        <v>0</v>
      </c>
      <c r="AZ290" s="42">
        <v>0</v>
      </c>
      <c r="BA290" s="42">
        <v>0</v>
      </c>
      <c r="BB290" s="42">
        <v>0</v>
      </c>
      <c r="BC290" s="42">
        <v>0</v>
      </c>
      <c r="BD290" s="14"/>
      <c r="BT290" s="46"/>
    </row>
    <row r="291" spans="1:72" s="44" customFormat="1" ht="31.5" x14ac:dyDescent="0.3">
      <c r="A291" s="49" t="s">
        <v>582</v>
      </c>
      <c r="B291" s="50" t="s">
        <v>583</v>
      </c>
      <c r="C291" s="51" t="s">
        <v>74</v>
      </c>
      <c r="D291" s="42">
        <v>0</v>
      </c>
      <c r="E291" s="42">
        <v>0</v>
      </c>
      <c r="F291" s="42">
        <v>0</v>
      </c>
      <c r="G291" s="42">
        <v>0</v>
      </c>
      <c r="H291" s="42">
        <v>0</v>
      </c>
      <c r="I291" s="42">
        <v>0</v>
      </c>
      <c r="J291" s="42">
        <v>0</v>
      </c>
      <c r="K291" s="42">
        <v>0</v>
      </c>
      <c r="L291" s="42">
        <v>0</v>
      </c>
      <c r="M291" s="42">
        <v>0</v>
      </c>
      <c r="N291" s="42">
        <v>0</v>
      </c>
      <c r="O291" s="42">
        <v>0</v>
      </c>
      <c r="P291" s="42">
        <v>0</v>
      </c>
      <c r="Q291" s="42">
        <v>0</v>
      </c>
      <c r="R291" s="42">
        <v>0</v>
      </c>
      <c r="S291" s="42">
        <v>0</v>
      </c>
      <c r="T291" s="42">
        <v>0</v>
      </c>
      <c r="U291" s="42">
        <v>0</v>
      </c>
      <c r="V291" s="42">
        <v>0</v>
      </c>
      <c r="W291" s="42">
        <v>0</v>
      </c>
      <c r="X291" s="42">
        <v>0</v>
      </c>
      <c r="Y291" s="42">
        <v>0</v>
      </c>
      <c r="Z291" s="42">
        <v>0</v>
      </c>
      <c r="AA291" s="42">
        <v>0</v>
      </c>
      <c r="AB291" s="42">
        <v>0</v>
      </c>
      <c r="AC291" s="42">
        <v>0</v>
      </c>
      <c r="AD291" s="42">
        <v>0</v>
      </c>
      <c r="AE291" s="42">
        <v>0</v>
      </c>
      <c r="AF291" s="42">
        <v>0</v>
      </c>
      <c r="AG291" s="42">
        <v>0</v>
      </c>
      <c r="AH291" s="42">
        <v>0</v>
      </c>
      <c r="AI291" s="42">
        <v>0</v>
      </c>
      <c r="AJ291" s="42">
        <v>0</v>
      </c>
      <c r="AK291" s="42">
        <v>0</v>
      </c>
      <c r="AL291" s="42">
        <v>0</v>
      </c>
      <c r="AM291" s="42">
        <v>0</v>
      </c>
      <c r="AN291" s="42">
        <v>0</v>
      </c>
      <c r="AO291" s="42">
        <v>0</v>
      </c>
      <c r="AP291" s="42">
        <v>0</v>
      </c>
      <c r="AQ291" s="42">
        <v>0</v>
      </c>
      <c r="AR291" s="42">
        <v>0</v>
      </c>
      <c r="AS291" s="42">
        <v>0</v>
      </c>
      <c r="AT291" s="42">
        <v>0</v>
      </c>
      <c r="AU291" s="42">
        <v>0</v>
      </c>
      <c r="AV291" s="42">
        <v>0</v>
      </c>
      <c r="AW291" s="42">
        <v>0</v>
      </c>
      <c r="AX291" s="42">
        <v>0</v>
      </c>
      <c r="AY291" s="42">
        <v>0</v>
      </c>
      <c r="AZ291" s="42">
        <v>0</v>
      </c>
      <c r="BA291" s="42">
        <v>0</v>
      </c>
      <c r="BB291" s="42">
        <v>0</v>
      </c>
      <c r="BC291" s="42">
        <v>0</v>
      </c>
      <c r="BD291" s="14"/>
      <c r="BT291" s="46"/>
    </row>
    <row r="292" spans="1:72" s="44" customFormat="1" ht="18.75" x14ac:dyDescent="0.3">
      <c r="A292" s="49" t="s">
        <v>584</v>
      </c>
      <c r="B292" s="50" t="s">
        <v>585</v>
      </c>
      <c r="C292" s="51" t="s">
        <v>74</v>
      </c>
      <c r="D292" s="42">
        <v>0</v>
      </c>
      <c r="E292" s="42">
        <v>0</v>
      </c>
      <c r="F292" s="42">
        <v>0</v>
      </c>
      <c r="G292" s="42">
        <v>0</v>
      </c>
      <c r="H292" s="42">
        <v>0</v>
      </c>
      <c r="I292" s="42">
        <v>0</v>
      </c>
      <c r="J292" s="42">
        <v>0</v>
      </c>
      <c r="K292" s="42">
        <v>0</v>
      </c>
      <c r="L292" s="42">
        <v>0</v>
      </c>
      <c r="M292" s="42">
        <v>0</v>
      </c>
      <c r="N292" s="42">
        <v>0</v>
      </c>
      <c r="O292" s="42">
        <v>0</v>
      </c>
      <c r="P292" s="42">
        <v>0</v>
      </c>
      <c r="Q292" s="42">
        <v>0</v>
      </c>
      <c r="R292" s="42">
        <v>0</v>
      </c>
      <c r="S292" s="42">
        <v>0</v>
      </c>
      <c r="T292" s="42">
        <v>0</v>
      </c>
      <c r="U292" s="42">
        <v>0</v>
      </c>
      <c r="V292" s="42">
        <v>0</v>
      </c>
      <c r="W292" s="42">
        <v>0</v>
      </c>
      <c r="X292" s="42">
        <v>0</v>
      </c>
      <c r="Y292" s="42">
        <v>0</v>
      </c>
      <c r="Z292" s="42">
        <v>0</v>
      </c>
      <c r="AA292" s="42">
        <v>0</v>
      </c>
      <c r="AB292" s="42">
        <v>0</v>
      </c>
      <c r="AC292" s="42">
        <v>0</v>
      </c>
      <c r="AD292" s="42">
        <v>0</v>
      </c>
      <c r="AE292" s="42">
        <v>0</v>
      </c>
      <c r="AF292" s="42">
        <v>0</v>
      </c>
      <c r="AG292" s="42">
        <v>0</v>
      </c>
      <c r="AH292" s="42">
        <v>0</v>
      </c>
      <c r="AI292" s="42">
        <v>0</v>
      </c>
      <c r="AJ292" s="42">
        <v>0</v>
      </c>
      <c r="AK292" s="42">
        <v>0</v>
      </c>
      <c r="AL292" s="42">
        <v>0</v>
      </c>
      <c r="AM292" s="42">
        <v>0</v>
      </c>
      <c r="AN292" s="42">
        <v>0</v>
      </c>
      <c r="AO292" s="42">
        <v>0</v>
      </c>
      <c r="AP292" s="42">
        <v>0</v>
      </c>
      <c r="AQ292" s="42">
        <v>0</v>
      </c>
      <c r="AR292" s="42">
        <v>0</v>
      </c>
      <c r="AS292" s="42">
        <v>0</v>
      </c>
      <c r="AT292" s="42">
        <v>0</v>
      </c>
      <c r="AU292" s="42">
        <v>0</v>
      </c>
      <c r="AV292" s="42">
        <v>0</v>
      </c>
      <c r="AW292" s="42">
        <v>0</v>
      </c>
      <c r="AX292" s="42">
        <v>0</v>
      </c>
      <c r="AY292" s="42">
        <v>0</v>
      </c>
      <c r="AZ292" s="42">
        <v>0</v>
      </c>
      <c r="BA292" s="42">
        <v>0</v>
      </c>
      <c r="BB292" s="42">
        <v>0</v>
      </c>
      <c r="BC292" s="42">
        <v>0</v>
      </c>
      <c r="BD292" s="14"/>
      <c r="BT292" s="46"/>
    </row>
    <row r="293" spans="1:72" s="44" customFormat="1" ht="18.75" x14ac:dyDescent="0.3">
      <c r="A293" s="49" t="s">
        <v>586</v>
      </c>
      <c r="B293" s="50" t="s">
        <v>587</v>
      </c>
      <c r="C293" s="51" t="s">
        <v>74</v>
      </c>
      <c r="D293" s="42">
        <v>0</v>
      </c>
      <c r="E293" s="42">
        <v>0</v>
      </c>
      <c r="F293" s="42">
        <v>0</v>
      </c>
      <c r="G293" s="42">
        <v>0</v>
      </c>
      <c r="H293" s="42">
        <v>0</v>
      </c>
      <c r="I293" s="42">
        <v>0</v>
      </c>
      <c r="J293" s="42">
        <v>0</v>
      </c>
      <c r="K293" s="42">
        <v>0</v>
      </c>
      <c r="L293" s="42">
        <v>0</v>
      </c>
      <c r="M293" s="42">
        <v>0</v>
      </c>
      <c r="N293" s="42">
        <v>0</v>
      </c>
      <c r="O293" s="42">
        <v>0</v>
      </c>
      <c r="P293" s="42">
        <v>0</v>
      </c>
      <c r="Q293" s="42">
        <v>0</v>
      </c>
      <c r="R293" s="42">
        <v>0</v>
      </c>
      <c r="S293" s="42">
        <v>0</v>
      </c>
      <c r="T293" s="42">
        <v>0</v>
      </c>
      <c r="U293" s="42">
        <v>0</v>
      </c>
      <c r="V293" s="42">
        <v>0</v>
      </c>
      <c r="W293" s="42">
        <v>0</v>
      </c>
      <c r="X293" s="42">
        <v>0</v>
      </c>
      <c r="Y293" s="42">
        <v>0</v>
      </c>
      <c r="Z293" s="42">
        <v>0</v>
      </c>
      <c r="AA293" s="42">
        <v>0</v>
      </c>
      <c r="AB293" s="42">
        <v>0</v>
      </c>
      <c r="AC293" s="42">
        <v>0</v>
      </c>
      <c r="AD293" s="42">
        <v>0</v>
      </c>
      <c r="AE293" s="42">
        <v>0</v>
      </c>
      <c r="AF293" s="42">
        <v>0</v>
      </c>
      <c r="AG293" s="42">
        <v>0</v>
      </c>
      <c r="AH293" s="42">
        <v>0</v>
      </c>
      <c r="AI293" s="42">
        <v>0</v>
      </c>
      <c r="AJ293" s="42">
        <v>0</v>
      </c>
      <c r="AK293" s="42">
        <v>0</v>
      </c>
      <c r="AL293" s="42">
        <v>0</v>
      </c>
      <c r="AM293" s="42">
        <v>0</v>
      </c>
      <c r="AN293" s="42">
        <v>0</v>
      </c>
      <c r="AO293" s="42">
        <v>0</v>
      </c>
      <c r="AP293" s="42">
        <v>0</v>
      </c>
      <c r="AQ293" s="42">
        <v>0</v>
      </c>
      <c r="AR293" s="42">
        <v>0</v>
      </c>
      <c r="AS293" s="42">
        <v>0</v>
      </c>
      <c r="AT293" s="42">
        <v>0</v>
      </c>
      <c r="AU293" s="42">
        <v>0</v>
      </c>
      <c r="AV293" s="42">
        <v>0</v>
      </c>
      <c r="AW293" s="42">
        <v>0</v>
      </c>
      <c r="AX293" s="42">
        <v>0</v>
      </c>
      <c r="AY293" s="42">
        <v>0</v>
      </c>
      <c r="AZ293" s="42">
        <v>0</v>
      </c>
      <c r="BA293" s="42">
        <v>0</v>
      </c>
      <c r="BB293" s="42">
        <v>0</v>
      </c>
      <c r="BC293" s="42">
        <v>0</v>
      </c>
      <c r="BD293" s="14"/>
      <c r="BT293" s="46"/>
    </row>
    <row r="294" spans="1:72" s="44" customFormat="1" ht="18.75" x14ac:dyDescent="0.3">
      <c r="A294" s="49" t="s">
        <v>588</v>
      </c>
      <c r="B294" s="50" t="s">
        <v>589</v>
      </c>
      <c r="C294" s="51" t="s">
        <v>74</v>
      </c>
      <c r="D294" s="42">
        <v>0</v>
      </c>
      <c r="E294" s="42">
        <v>0</v>
      </c>
      <c r="F294" s="42">
        <v>0</v>
      </c>
      <c r="G294" s="42">
        <v>0</v>
      </c>
      <c r="H294" s="42">
        <v>0</v>
      </c>
      <c r="I294" s="42">
        <v>0</v>
      </c>
      <c r="J294" s="42">
        <v>0</v>
      </c>
      <c r="K294" s="42">
        <v>0</v>
      </c>
      <c r="L294" s="42">
        <v>0</v>
      </c>
      <c r="M294" s="42">
        <v>0</v>
      </c>
      <c r="N294" s="42">
        <v>0</v>
      </c>
      <c r="O294" s="42">
        <v>0</v>
      </c>
      <c r="P294" s="42">
        <v>0</v>
      </c>
      <c r="Q294" s="42">
        <v>0</v>
      </c>
      <c r="R294" s="42">
        <v>0</v>
      </c>
      <c r="S294" s="42">
        <v>0</v>
      </c>
      <c r="T294" s="42">
        <v>0</v>
      </c>
      <c r="U294" s="42">
        <v>0</v>
      </c>
      <c r="V294" s="42">
        <v>0</v>
      </c>
      <c r="W294" s="42">
        <v>0</v>
      </c>
      <c r="X294" s="42">
        <v>0</v>
      </c>
      <c r="Y294" s="42">
        <v>0</v>
      </c>
      <c r="Z294" s="42">
        <v>0</v>
      </c>
      <c r="AA294" s="42">
        <v>0</v>
      </c>
      <c r="AB294" s="42">
        <v>0</v>
      </c>
      <c r="AC294" s="42">
        <v>0</v>
      </c>
      <c r="AD294" s="42">
        <v>0</v>
      </c>
      <c r="AE294" s="42">
        <v>0</v>
      </c>
      <c r="AF294" s="42">
        <v>0</v>
      </c>
      <c r="AG294" s="42">
        <v>0</v>
      </c>
      <c r="AH294" s="42">
        <v>0</v>
      </c>
      <c r="AI294" s="42">
        <v>0</v>
      </c>
      <c r="AJ294" s="42">
        <v>0</v>
      </c>
      <c r="AK294" s="42">
        <v>0</v>
      </c>
      <c r="AL294" s="42">
        <v>0</v>
      </c>
      <c r="AM294" s="42">
        <v>0</v>
      </c>
      <c r="AN294" s="42">
        <v>0</v>
      </c>
      <c r="AO294" s="42">
        <v>0</v>
      </c>
      <c r="AP294" s="42">
        <v>0</v>
      </c>
      <c r="AQ294" s="42">
        <v>0</v>
      </c>
      <c r="AR294" s="42">
        <v>0</v>
      </c>
      <c r="AS294" s="42">
        <v>0</v>
      </c>
      <c r="AT294" s="42">
        <v>0</v>
      </c>
      <c r="AU294" s="42">
        <v>0</v>
      </c>
      <c r="AV294" s="42">
        <v>0</v>
      </c>
      <c r="AW294" s="42">
        <v>0</v>
      </c>
      <c r="AX294" s="42">
        <v>0</v>
      </c>
      <c r="AY294" s="42">
        <v>0</v>
      </c>
      <c r="AZ294" s="42">
        <v>0</v>
      </c>
      <c r="BA294" s="42">
        <v>0</v>
      </c>
      <c r="BB294" s="42">
        <v>0</v>
      </c>
      <c r="BC294" s="42">
        <v>0</v>
      </c>
      <c r="BD294" s="14"/>
      <c r="BT294" s="46"/>
    </row>
    <row r="295" spans="1:72" s="44" customFormat="1" ht="31.5" x14ac:dyDescent="0.3">
      <c r="A295" s="49" t="s">
        <v>590</v>
      </c>
      <c r="B295" s="50" t="s">
        <v>591</v>
      </c>
      <c r="C295" s="51" t="s">
        <v>74</v>
      </c>
      <c r="D295" s="42">
        <v>0</v>
      </c>
      <c r="E295" s="42">
        <v>0</v>
      </c>
      <c r="F295" s="42">
        <v>0</v>
      </c>
      <c r="G295" s="42">
        <v>0</v>
      </c>
      <c r="H295" s="42">
        <v>0</v>
      </c>
      <c r="I295" s="42">
        <v>0</v>
      </c>
      <c r="J295" s="42">
        <v>0</v>
      </c>
      <c r="K295" s="42">
        <v>0</v>
      </c>
      <c r="L295" s="42">
        <v>0</v>
      </c>
      <c r="M295" s="42">
        <v>0</v>
      </c>
      <c r="N295" s="42">
        <v>0</v>
      </c>
      <c r="O295" s="42">
        <v>0</v>
      </c>
      <c r="P295" s="42">
        <v>0</v>
      </c>
      <c r="Q295" s="42">
        <v>0</v>
      </c>
      <c r="R295" s="42">
        <v>0</v>
      </c>
      <c r="S295" s="42">
        <v>0</v>
      </c>
      <c r="T295" s="42">
        <v>0</v>
      </c>
      <c r="U295" s="42">
        <v>0</v>
      </c>
      <c r="V295" s="42">
        <v>0</v>
      </c>
      <c r="W295" s="42">
        <v>0</v>
      </c>
      <c r="X295" s="42">
        <v>0</v>
      </c>
      <c r="Y295" s="42">
        <v>0</v>
      </c>
      <c r="Z295" s="42">
        <v>0</v>
      </c>
      <c r="AA295" s="42">
        <v>0</v>
      </c>
      <c r="AB295" s="42">
        <v>0</v>
      </c>
      <c r="AC295" s="42">
        <v>0</v>
      </c>
      <c r="AD295" s="42">
        <v>0</v>
      </c>
      <c r="AE295" s="42">
        <v>0</v>
      </c>
      <c r="AF295" s="42">
        <v>0</v>
      </c>
      <c r="AG295" s="42">
        <v>0</v>
      </c>
      <c r="AH295" s="42">
        <v>0</v>
      </c>
      <c r="AI295" s="42">
        <v>0</v>
      </c>
      <c r="AJ295" s="42">
        <v>0</v>
      </c>
      <c r="AK295" s="42">
        <v>0</v>
      </c>
      <c r="AL295" s="42">
        <v>0</v>
      </c>
      <c r="AM295" s="42">
        <v>0</v>
      </c>
      <c r="AN295" s="42">
        <v>0</v>
      </c>
      <c r="AO295" s="42">
        <v>0</v>
      </c>
      <c r="AP295" s="42">
        <v>0</v>
      </c>
      <c r="AQ295" s="42">
        <v>0</v>
      </c>
      <c r="AR295" s="42">
        <v>0</v>
      </c>
      <c r="AS295" s="42">
        <v>0</v>
      </c>
      <c r="AT295" s="42">
        <v>0</v>
      </c>
      <c r="AU295" s="42">
        <v>0</v>
      </c>
      <c r="AV295" s="42">
        <v>0</v>
      </c>
      <c r="AW295" s="42">
        <v>0</v>
      </c>
      <c r="AX295" s="42">
        <v>0</v>
      </c>
      <c r="AY295" s="42">
        <v>0</v>
      </c>
      <c r="AZ295" s="42">
        <v>0</v>
      </c>
      <c r="BA295" s="42">
        <v>0</v>
      </c>
      <c r="BB295" s="42">
        <v>0</v>
      </c>
      <c r="BC295" s="42">
        <v>0</v>
      </c>
      <c r="BD295" s="14"/>
      <c r="BT295" s="46"/>
    </row>
    <row r="296" spans="1:72" s="44" customFormat="1" ht="31.5" x14ac:dyDescent="0.3">
      <c r="A296" s="49" t="s">
        <v>592</v>
      </c>
      <c r="B296" s="50" t="s">
        <v>593</v>
      </c>
      <c r="C296" s="51" t="s">
        <v>74</v>
      </c>
      <c r="D296" s="42">
        <v>0</v>
      </c>
      <c r="E296" s="42">
        <v>0</v>
      </c>
      <c r="F296" s="42">
        <v>0</v>
      </c>
      <c r="G296" s="42">
        <v>0</v>
      </c>
      <c r="H296" s="42">
        <v>0</v>
      </c>
      <c r="I296" s="42">
        <v>0</v>
      </c>
      <c r="J296" s="42">
        <v>0</v>
      </c>
      <c r="K296" s="42">
        <v>0</v>
      </c>
      <c r="L296" s="42">
        <v>0</v>
      </c>
      <c r="M296" s="42">
        <v>0</v>
      </c>
      <c r="N296" s="42">
        <v>0</v>
      </c>
      <c r="O296" s="42">
        <v>0</v>
      </c>
      <c r="P296" s="42">
        <v>0</v>
      </c>
      <c r="Q296" s="42">
        <v>0</v>
      </c>
      <c r="R296" s="42">
        <v>0</v>
      </c>
      <c r="S296" s="42">
        <v>0</v>
      </c>
      <c r="T296" s="42">
        <v>0</v>
      </c>
      <c r="U296" s="42">
        <v>0</v>
      </c>
      <c r="V296" s="42">
        <v>0</v>
      </c>
      <c r="W296" s="42">
        <v>0</v>
      </c>
      <c r="X296" s="42">
        <v>0</v>
      </c>
      <c r="Y296" s="42">
        <v>0</v>
      </c>
      <c r="Z296" s="42">
        <v>0</v>
      </c>
      <c r="AA296" s="42">
        <v>0</v>
      </c>
      <c r="AB296" s="42">
        <v>0</v>
      </c>
      <c r="AC296" s="42">
        <v>0</v>
      </c>
      <c r="AD296" s="42">
        <v>0</v>
      </c>
      <c r="AE296" s="42">
        <v>0</v>
      </c>
      <c r="AF296" s="42">
        <v>0</v>
      </c>
      <c r="AG296" s="42">
        <v>0</v>
      </c>
      <c r="AH296" s="42">
        <v>0</v>
      </c>
      <c r="AI296" s="42">
        <v>0</v>
      </c>
      <c r="AJ296" s="42">
        <v>0</v>
      </c>
      <c r="AK296" s="42">
        <v>0</v>
      </c>
      <c r="AL296" s="42">
        <v>0</v>
      </c>
      <c r="AM296" s="42">
        <v>0</v>
      </c>
      <c r="AN296" s="42">
        <v>0</v>
      </c>
      <c r="AO296" s="42">
        <v>0</v>
      </c>
      <c r="AP296" s="42">
        <v>0</v>
      </c>
      <c r="AQ296" s="42">
        <v>0</v>
      </c>
      <c r="AR296" s="42">
        <v>0</v>
      </c>
      <c r="AS296" s="42">
        <v>0</v>
      </c>
      <c r="AT296" s="42">
        <v>0</v>
      </c>
      <c r="AU296" s="42">
        <v>0</v>
      </c>
      <c r="AV296" s="42">
        <v>0</v>
      </c>
      <c r="AW296" s="42">
        <v>0</v>
      </c>
      <c r="AX296" s="42">
        <v>0</v>
      </c>
      <c r="AY296" s="42">
        <v>0</v>
      </c>
      <c r="AZ296" s="42">
        <v>0</v>
      </c>
      <c r="BA296" s="42">
        <v>0</v>
      </c>
      <c r="BB296" s="42">
        <v>0</v>
      </c>
      <c r="BC296" s="42">
        <v>0</v>
      </c>
      <c r="BD296" s="14"/>
      <c r="BT296" s="46"/>
    </row>
    <row r="297" spans="1:72" s="44" customFormat="1" ht="31.5" x14ac:dyDescent="0.3">
      <c r="A297" s="49" t="s">
        <v>594</v>
      </c>
      <c r="B297" s="50" t="s">
        <v>595</v>
      </c>
      <c r="C297" s="51" t="s">
        <v>74</v>
      </c>
      <c r="D297" s="42">
        <v>0</v>
      </c>
      <c r="E297" s="42">
        <v>0</v>
      </c>
      <c r="F297" s="42">
        <v>0</v>
      </c>
      <c r="G297" s="42">
        <v>0</v>
      </c>
      <c r="H297" s="42">
        <v>0</v>
      </c>
      <c r="I297" s="42">
        <v>0</v>
      </c>
      <c r="J297" s="42">
        <v>0</v>
      </c>
      <c r="K297" s="42">
        <v>0</v>
      </c>
      <c r="L297" s="42">
        <v>0</v>
      </c>
      <c r="M297" s="42">
        <v>0</v>
      </c>
      <c r="N297" s="42">
        <v>0</v>
      </c>
      <c r="O297" s="42">
        <v>0</v>
      </c>
      <c r="P297" s="42">
        <v>0</v>
      </c>
      <c r="Q297" s="42">
        <v>0</v>
      </c>
      <c r="R297" s="42">
        <v>0</v>
      </c>
      <c r="S297" s="42">
        <v>0</v>
      </c>
      <c r="T297" s="42">
        <v>0</v>
      </c>
      <c r="U297" s="42">
        <v>0</v>
      </c>
      <c r="V297" s="42">
        <v>0</v>
      </c>
      <c r="W297" s="42">
        <v>0</v>
      </c>
      <c r="X297" s="42">
        <v>0</v>
      </c>
      <c r="Y297" s="42">
        <v>0</v>
      </c>
      <c r="Z297" s="42">
        <v>0</v>
      </c>
      <c r="AA297" s="42">
        <v>0</v>
      </c>
      <c r="AB297" s="42">
        <v>0</v>
      </c>
      <c r="AC297" s="42">
        <v>0</v>
      </c>
      <c r="AD297" s="42">
        <v>0</v>
      </c>
      <c r="AE297" s="42">
        <v>0</v>
      </c>
      <c r="AF297" s="42">
        <v>0</v>
      </c>
      <c r="AG297" s="42">
        <v>0</v>
      </c>
      <c r="AH297" s="42">
        <v>0</v>
      </c>
      <c r="AI297" s="42">
        <v>0</v>
      </c>
      <c r="AJ297" s="42">
        <v>0</v>
      </c>
      <c r="AK297" s="42">
        <v>0</v>
      </c>
      <c r="AL297" s="42">
        <v>0</v>
      </c>
      <c r="AM297" s="42">
        <v>0</v>
      </c>
      <c r="AN297" s="42">
        <v>0</v>
      </c>
      <c r="AO297" s="42">
        <v>0</v>
      </c>
      <c r="AP297" s="42">
        <v>0</v>
      </c>
      <c r="AQ297" s="42">
        <v>0</v>
      </c>
      <c r="AR297" s="42">
        <v>0</v>
      </c>
      <c r="AS297" s="42">
        <v>0</v>
      </c>
      <c r="AT297" s="42">
        <v>0</v>
      </c>
      <c r="AU297" s="42">
        <v>0</v>
      </c>
      <c r="AV297" s="42">
        <v>0</v>
      </c>
      <c r="AW297" s="42">
        <v>0</v>
      </c>
      <c r="AX297" s="42">
        <v>0</v>
      </c>
      <c r="AY297" s="42">
        <v>0</v>
      </c>
      <c r="AZ297" s="42">
        <v>0</v>
      </c>
      <c r="BA297" s="42">
        <v>0</v>
      </c>
      <c r="BB297" s="42">
        <v>0</v>
      </c>
      <c r="BC297" s="42">
        <v>0</v>
      </c>
      <c r="BD297" s="14"/>
      <c r="BT297" s="46"/>
    </row>
    <row r="298" spans="1:72" s="44" customFormat="1" ht="31.5" x14ac:dyDescent="0.3">
      <c r="A298" s="49" t="s">
        <v>596</v>
      </c>
      <c r="B298" s="50" t="s">
        <v>597</v>
      </c>
      <c r="C298" s="51" t="s">
        <v>74</v>
      </c>
      <c r="D298" s="42">
        <v>0</v>
      </c>
      <c r="E298" s="42">
        <v>0</v>
      </c>
      <c r="F298" s="42">
        <v>0</v>
      </c>
      <c r="G298" s="42">
        <v>0</v>
      </c>
      <c r="H298" s="42">
        <v>0</v>
      </c>
      <c r="I298" s="42">
        <v>0</v>
      </c>
      <c r="J298" s="42">
        <v>0</v>
      </c>
      <c r="K298" s="42">
        <v>0</v>
      </c>
      <c r="L298" s="42">
        <v>0</v>
      </c>
      <c r="M298" s="42">
        <v>0</v>
      </c>
      <c r="N298" s="42">
        <v>0</v>
      </c>
      <c r="O298" s="42">
        <v>0</v>
      </c>
      <c r="P298" s="42">
        <v>0</v>
      </c>
      <c r="Q298" s="42">
        <v>0</v>
      </c>
      <c r="R298" s="42">
        <v>0</v>
      </c>
      <c r="S298" s="42">
        <v>0</v>
      </c>
      <c r="T298" s="42">
        <v>0</v>
      </c>
      <c r="U298" s="42">
        <v>0</v>
      </c>
      <c r="V298" s="42">
        <v>0</v>
      </c>
      <c r="W298" s="42">
        <v>0</v>
      </c>
      <c r="X298" s="42">
        <v>0</v>
      </c>
      <c r="Y298" s="42">
        <v>0</v>
      </c>
      <c r="Z298" s="42">
        <v>0</v>
      </c>
      <c r="AA298" s="42">
        <v>0</v>
      </c>
      <c r="AB298" s="42">
        <v>0</v>
      </c>
      <c r="AC298" s="42">
        <v>0</v>
      </c>
      <c r="AD298" s="42">
        <v>0</v>
      </c>
      <c r="AE298" s="42">
        <v>0</v>
      </c>
      <c r="AF298" s="42">
        <v>0</v>
      </c>
      <c r="AG298" s="42">
        <v>0</v>
      </c>
      <c r="AH298" s="42">
        <v>0</v>
      </c>
      <c r="AI298" s="42">
        <v>0</v>
      </c>
      <c r="AJ298" s="42">
        <v>0</v>
      </c>
      <c r="AK298" s="42">
        <v>0</v>
      </c>
      <c r="AL298" s="42">
        <v>0</v>
      </c>
      <c r="AM298" s="42">
        <v>0</v>
      </c>
      <c r="AN298" s="42">
        <v>0</v>
      </c>
      <c r="AO298" s="42">
        <v>0</v>
      </c>
      <c r="AP298" s="42">
        <v>0</v>
      </c>
      <c r="AQ298" s="42">
        <v>0</v>
      </c>
      <c r="AR298" s="42">
        <v>0</v>
      </c>
      <c r="AS298" s="42">
        <v>0</v>
      </c>
      <c r="AT298" s="42">
        <v>0</v>
      </c>
      <c r="AU298" s="42">
        <v>0</v>
      </c>
      <c r="AV298" s="42">
        <v>0</v>
      </c>
      <c r="AW298" s="42">
        <v>0</v>
      </c>
      <c r="AX298" s="42">
        <v>0</v>
      </c>
      <c r="AY298" s="42">
        <v>0</v>
      </c>
      <c r="AZ298" s="42">
        <v>0</v>
      </c>
      <c r="BA298" s="42">
        <v>0</v>
      </c>
      <c r="BB298" s="42">
        <v>0</v>
      </c>
      <c r="BC298" s="42">
        <v>0</v>
      </c>
      <c r="BD298" s="14"/>
      <c r="BT298" s="46"/>
    </row>
    <row r="299" spans="1:72" s="44" customFormat="1" ht="31.5" x14ac:dyDescent="0.3">
      <c r="A299" s="49" t="s">
        <v>598</v>
      </c>
      <c r="B299" s="50" t="s">
        <v>599</v>
      </c>
      <c r="C299" s="51" t="s">
        <v>74</v>
      </c>
      <c r="D299" s="42">
        <v>0</v>
      </c>
      <c r="E299" s="42">
        <v>0</v>
      </c>
      <c r="F299" s="42">
        <v>0</v>
      </c>
      <c r="G299" s="42">
        <v>0</v>
      </c>
      <c r="H299" s="42">
        <v>0</v>
      </c>
      <c r="I299" s="42">
        <v>0</v>
      </c>
      <c r="J299" s="42">
        <v>0</v>
      </c>
      <c r="K299" s="42">
        <v>0</v>
      </c>
      <c r="L299" s="42">
        <v>0</v>
      </c>
      <c r="M299" s="42">
        <v>0</v>
      </c>
      <c r="N299" s="42">
        <v>0</v>
      </c>
      <c r="O299" s="42">
        <v>0</v>
      </c>
      <c r="P299" s="42">
        <v>0</v>
      </c>
      <c r="Q299" s="42">
        <v>0</v>
      </c>
      <c r="R299" s="42">
        <v>0</v>
      </c>
      <c r="S299" s="42">
        <v>0</v>
      </c>
      <c r="T299" s="42">
        <v>0</v>
      </c>
      <c r="U299" s="42">
        <v>0</v>
      </c>
      <c r="V299" s="42">
        <v>0</v>
      </c>
      <c r="W299" s="42">
        <v>0</v>
      </c>
      <c r="X299" s="42">
        <v>0</v>
      </c>
      <c r="Y299" s="42">
        <v>0</v>
      </c>
      <c r="Z299" s="42">
        <v>0</v>
      </c>
      <c r="AA299" s="42">
        <v>0</v>
      </c>
      <c r="AB299" s="42">
        <v>0</v>
      </c>
      <c r="AC299" s="42">
        <v>0</v>
      </c>
      <c r="AD299" s="42">
        <v>0</v>
      </c>
      <c r="AE299" s="42">
        <v>0</v>
      </c>
      <c r="AF299" s="42">
        <v>0</v>
      </c>
      <c r="AG299" s="42">
        <v>0</v>
      </c>
      <c r="AH299" s="42">
        <v>0</v>
      </c>
      <c r="AI299" s="42">
        <v>0</v>
      </c>
      <c r="AJ299" s="42">
        <v>0</v>
      </c>
      <c r="AK299" s="42">
        <v>0</v>
      </c>
      <c r="AL299" s="42">
        <v>0</v>
      </c>
      <c r="AM299" s="42">
        <v>0</v>
      </c>
      <c r="AN299" s="42">
        <v>0</v>
      </c>
      <c r="AO299" s="42">
        <v>0</v>
      </c>
      <c r="AP299" s="42">
        <v>0</v>
      </c>
      <c r="AQ299" s="42">
        <v>0</v>
      </c>
      <c r="AR299" s="42">
        <v>0</v>
      </c>
      <c r="AS299" s="42">
        <v>0</v>
      </c>
      <c r="AT299" s="42">
        <v>0</v>
      </c>
      <c r="AU299" s="42">
        <v>0</v>
      </c>
      <c r="AV299" s="42">
        <v>0</v>
      </c>
      <c r="AW299" s="42">
        <v>0</v>
      </c>
      <c r="AX299" s="42">
        <v>0</v>
      </c>
      <c r="AY299" s="42">
        <v>0</v>
      </c>
      <c r="AZ299" s="42">
        <v>0</v>
      </c>
      <c r="BA299" s="42">
        <v>0</v>
      </c>
      <c r="BB299" s="42">
        <v>0</v>
      </c>
      <c r="BC299" s="42">
        <v>0</v>
      </c>
      <c r="BD299" s="14"/>
      <c r="BT299" s="46"/>
    </row>
    <row r="300" spans="1:72" s="44" customFormat="1" ht="31.5" x14ac:dyDescent="0.3">
      <c r="A300" s="49" t="s">
        <v>600</v>
      </c>
      <c r="B300" s="50" t="s">
        <v>279</v>
      </c>
      <c r="C300" s="51" t="s">
        <v>74</v>
      </c>
      <c r="D300" s="42">
        <v>0</v>
      </c>
      <c r="E300" s="42">
        <v>0</v>
      </c>
      <c r="F300" s="42">
        <v>0</v>
      </c>
      <c r="G300" s="42">
        <v>0</v>
      </c>
      <c r="H300" s="42">
        <v>0</v>
      </c>
      <c r="I300" s="42">
        <v>0</v>
      </c>
      <c r="J300" s="42">
        <v>0</v>
      </c>
      <c r="K300" s="42">
        <v>0</v>
      </c>
      <c r="L300" s="42">
        <v>0</v>
      </c>
      <c r="M300" s="42">
        <v>0</v>
      </c>
      <c r="N300" s="42">
        <v>0</v>
      </c>
      <c r="O300" s="42">
        <v>0</v>
      </c>
      <c r="P300" s="42">
        <v>0</v>
      </c>
      <c r="Q300" s="42">
        <v>0</v>
      </c>
      <c r="R300" s="42">
        <v>0</v>
      </c>
      <c r="S300" s="42">
        <v>0</v>
      </c>
      <c r="T300" s="42">
        <v>0</v>
      </c>
      <c r="U300" s="42">
        <v>0</v>
      </c>
      <c r="V300" s="42">
        <v>0</v>
      </c>
      <c r="W300" s="42">
        <v>0</v>
      </c>
      <c r="X300" s="42">
        <v>0</v>
      </c>
      <c r="Y300" s="42">
        <v>0</v>
      </c>
      <c r="Z300" s="42">
        <v>0</v>
      </c>
      <c r="AA300" s="42">
        <v>0</v>
      </c>
      <c r="AB300" s="42">
        <v>0</v>
      </c>
      <c r="AC300" s="42">
        <v>0</v>
      </c>
      <c r="AD300" s="42">
        <v>0</v>
      </c>
      <c r="AE300" s="42">
        <v>0</v>
      </c>
      <c r="AF300" s="42">
        <v>0</v>
      </c>
      <c r="AG300" s="42">
        <v>0</v>
      </c>
      <c r="AH300" s="42">
        <v>0</v>
      </c>
      <c r="AI300" s="42">
        <v>0</v>
      </c>
      <c r="AJ300" s="42">
        <v>0</v>
      </c>
      <c r="AK300" s="42">
        <v>0</v>
      </c>
      <c r="AL300" s="42">
        <v>0</v>
      </c>
      <c r="AM300" s="42">
        <v>0</v>
      </c>
      <c r="AN300" s="42">
        <v>0</v>
      </c>
      <c r="AO300" s="42">
        <v>0</v>
      </c>
      <c r="AP300" s="42">
        <v>0</v>
      </c>
      <c r="AQ300" s="42">
        <v>0</v>
      </c>
      <c r="AR300" s="42">
        <v>0</v>
      </c>
      <c r="AS300" s="42">
        <v>0</v>
      </c>
      <c r="AT300" s="42">
        <v>0</v>
      </c>
      <c r="AU300" s="42">
        <v>0</v>
      </c>
      <c r="AV300" s="42">
        <v>0</v>
      </c>
      <c r="AW300" s="42">
        <v>0</v>
      </c>
      <c r="AX300" s="42">
        <v>0</v>
      </c>
      <c r="AY300" s="42">
        <v>0</v>
      </c>
      <c r="AZ300" s="42">
        <v>0</v>
      </c>
      <c r="BA300" s="42">
        <v>0</v>
      </c>
      <c r="BB300" s="42">
        <v>0</v>
      </c>
      <c r="BC300" s="42">
        <v>0</v>
      </c>
      <c r="BD300" s="14"/>
      <c r="BT300" s="46"/>
    </row>
    <row r="301" spans="1:72" s="44" customFormat="1" ht="18.75" x14ac:dyDescent="0.3">
      <c r="A301" s="49" t="s">
        <v>601</v>
      </c>
      <c r="B301" s="50" t="s">
        <v>281</v>
      </c>
      <c r="C301" s="51" t="s">
        <v>74</v>
      </c>
      <c r="D301" s="42">
        <f t="shared" ref="D301:AI301" si="83">SUM(D302:D302)</f>
        <v>1.6004536600000001</v>
      </c>
      <c r="E301" s="42">
        <f t="shared" si="83"/>
        <v>1.5895619999999999</v>
      </c>
      <c r="F301" s="42">
        <f t="shared" si="83"/>
        <v>0</v>
      </c>
      <c r="G301" s="42">
        <f t="shared" si="83"/>
        <v>0</v>
      </c>
      <c r="H301" s="42">
        <f t="shared" si="83"/>
        <v>1.5895619999999999</v>
      </c>
      <c r="I301" s="42">
        <f t="shared" si="83"/>
        <v>0</v>
      </c>
      <c r="J301" s="42">
        <f t="shared" si="83"/>
        <v>0</v>
      </c>
      <c r="K301" s="42">
        <f t="shared" si="83"/>
        <v>0</v>
      </c>
      <c r="L301" s="42">
        <f t="shared" si="83"/>
        <v>0</v>
      </c>
      <c r="M301" s="42">
        <f t="shared" si="83"/>
        <v>0</v>
      </c>
      <c r="N301" s="42">
        <f t="shared" si="83"/>
        <v>0</v>
      </c>
      <c r="O301" s="42">
        <f t="shared" si="83"/>
        <v>0</v>
      </c>
      <c r="P301" s="42">
        <f t="shared" si="83"/>
        <v>0</v>
      </c>
      <c r="Q301" s="42">
        <f t="shared" si="83"/>
        <v>0</v>
      </c>
      <c r="R301" s="42">
        <f t="shared" si="83"/>
        <v>0</v>
      </c>
      <c r="S301" s="42">
        <f t="shared" si="83"/>
        <v>0</v>
      </c>
      <c r="T301" s="42">
        <f t="shared" si="83"/>
        <v>1.5895619999999999</v>
      </c>
      <c r="U301" s="42">
        <f t="shared" si="83"/>
        <v>0</v>
      </c>
      <c r="V301" s="42">
        <f t="shared" si="83"/>
        <v>0</v>
      </c>
      <c r="W301" s="42">
        <f t="shared" si="83"/>
        <v>1.5895619999999999</v>
      </c>
      <c r="X301" s="42">
        <f t="shared" si="83"/>
        <v>0</v>
      </c>
      <c r="Y301" s="42">
        <f t="shared" si="83"/>
        <v>0</v>
      </c>
      <c r="Z301" s="42">
        <f t="shared" si="83"/>
        <v>0</v>
      </c>
      <c r="AA301" s="42">
        <f t="shared" si="83"/>
        <v>0</v>
      </c>
      <c r="AB301" s="42">
        <f t="shared" si="83"/>
        <v>0</v>
      </c>
      <c r="AC301" s="42">
        <f t="shared" si="83"/>
        <v>0</v>
      </c>
      <c r="AD301" s="42">
        <f t="shared" si="83"/>
        <v>1.3337113833333334</v>
      </c>
      <c r="AE301" s="42">
        <f t="shared" si="83"/>
        <v>1.324635</v>
      </c>
      <c r="AF301" s="42">
        <f t="shared" si="83"/>
        <v>0</v>
      </c>
      <c r="AG301" s="42">
        <f t="shared" si="83"/>
        <v>0</v>
      </c>
      <c r="AH301" s="42">
        <f t="shared" si="83"/>
        <v>1.324635</v>
      </c>
      <c r="AI301" s="42">
        <f t="shared" si="83"/>
        <v>0</v>
      </c>
      <c r="AJ301" s="42">
        <f t="shared" ref="AJ301:BC301" si="84">SUM(AJ302:AJ302)</f>
        <v>0</v>
      </c>
      <c r="AK301" s="42">
        <f t="shared" si="84"/>
        <v>0</v>
      </c>
      <c r="AL301" s="42">
        <f t="shared" si="84"/>
        <v>0</v>
      </c>
      <c r="AM301" s="42">
        <f t="shared" si="84"/>
        <v>0</v>
      </c>
      <c r="AN301" s="42">
        <f t="shared" si="84"/>
        <v>0</v>
      </c>
      <c r="AO301" s="42">
        <f t="shared" si="84"/>
        <v>0</v>
      </c>
      <c r="AP301" s="42">
        <f t="shared" si="84"/>
        <v>0</v>
      </c>
      <c r="AQ301" s="42">
        <f t="shared" si="84"/>
        <v>0</v>
      </c>
      <c r="AR301" s="42">
        <f t="shared" si="84"/>
        <v>0</v>
      </c>
      <c r="AS301" s="42">
        <f t="shared" si="84"/>
        <v>0</v>
      </c>
      <c r="AT301" s="42">
        <f t="shared" si="84"/>
        <v>1.324635</v>
      </c>
      <c r="AU301" s="42">
        <f t="shared" si="84"/>
        <v>0</v>
      </c>
      <c r="AV301" s="42">
        <f t="shared" si="84"/>
        <v>0</v>
      </c>
      <c r="AW301" s="42">
        <f t="shared" si="84"/>
        <v>1.324635</v>
      </c>
      <c r="AX301" s="42">
        <f t="shared" si="84"/>
        <v>0</v>
      </c>
      <c r="AY301" s="42">
        <f t="shared" si="84"/>
        <v>0</v>
      </c>
      <c r="AZ301" s="42">
        <f t="shared" si="84"/>
        <v>0</v>
      </c>
      <c r="BA301" s="42">
        <f t="shared" si="84"/>
        <v>0</v>
      </c>
      <c r="BB301" s="42">
        <f t="shared" si="84"/>
        <v>0</v>
      </c>
      <c r="BC301" s="42">
        <f t="shared" si="84"/>
        <v>0</v>
      </c>
      <c r="BD301" s="14"/>
      <c r="BT301" s="46"/>
    </row>
    <row r="302" spans="1:72" s="44" customFormat="1" ht="31.5" x14ac:dyDescent="0.3">
      <c r="A302" s="49" t="s">
        <v>601</v>
      </c>
      <c r="B302" s="50" t="s">
        <v>602</v>
      </c>
      <c r="C302" s="51" t="s">
        <v>603</v>
      </c>
      <c r="D302" s="52">
        <v>1.6004536600000001</v>
      </c>
      <c r="E302" s="52">
        <v>1.5895619999999999</v>
      </c>
      <c r="F302" s="52">
        <f>K302+P302+U302+Z302</f>
        <v>0</v>
      </c>
      <c r="G302" s="52">
        <f>L302+Q302+V302+AA302</f>
        <v>0</v>
      </c>
      <c r="H302" s="52">
        <f>M302+R302+W302+AB302</f>
        <v>1.5895619999999999</v>
      </c>
      <c r="I302" s="52">
        <f>N302+S302+X302+AC302</f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2">
        <v>0</v>
      </c>
      <c r="R302" s="52">
        <v>0</v>
      </c>
      <c r="S302" s="52">
        <f>O302</f>
        <v>0</v>
      </c>
      <c r="T302" s="52">
        <v>1.5895619999999999</v>
      </c>
      <c r="U302" s="52">
        <v>0</v>
      </c>
      <c r="V302" s="52">
        <v>0</v>
      </c>
      <c r="W302" s="52">
        <f>T302</f>
        <v>1.5895619999999999</v>
      </c>
      <c r="X302" s="52">
        <v>0</v>
      </c>
      <c r="Y302" s="52">
        <v>0</v>
      </c>
      <c r="Z302" s="52">
        <v>0</v>
      </c>
      <c r="AA302" s="52">
        <v>0</v>
      </c>
      <c r="AB302" s="52">
        <v>0</v>
      </c>
      <c r="AC302" s="52">
        <v>0</v>
      </c>
      <c r="AD302" s="52">
        <v>1.3337113833333334</v>
      </c>
      <c r="AE302" s="52">
        <v>1.324635</v>
      </c>
      <c r="AF302" s="52">
        <f>AK302+AP302+AU302+AZ302</f>
        <v>0</v>
      </c>
      <c r="AG302" s="52">
        <f>AL302+AQ302+AV302+BA302</f>
        <v>0</v>
      </c>
      <c r="AH302" s="52">
        <f>AM302+AR302+AW302+BB302</f>
        <v>1.324635</v>
      </c>
      <c r="AI302" s="52">
        <f>AN302+AS302+AX302+BC302</f>
        <v>0</v>
      </c>
      <c r="AJ302" s="52">
        <v>0</v>
      </c>
      <c r="AK302" s="42">
        <v>0</v>
      </c>
      <c r="AL302" s="42">
        <v>0</v>
      </c>
      <c r="AM302" s="52">
        <f>AJ302</f>
        <v>0</v>
      </c>
      <c r="AN302" s="42">
        <v>0</v>
      </c>
      <c r="AO302" s="52">
        <v>0</v>
      </c>
      <c r="AP302" s="42">
        <v>0</v>
      </c>
      <c r="AQ302" s="42">
        <v>0</v>
      </c>
      <c r="AR302" s="42">
        <v>0</v>
      </c>
      <c r="AS302" s="42">
        <v>0</v>
      </c>
      <c r="AT302" s="52">
        <v>1.324635</v>
      </c>
      <c r="AU302" s="42">
        <v>0</v>
      </c>
      <c r="AV302" s="42">
        <v>0</v>
      </c>
      <c r="AW302" s="42">
        <f>AT302</f>
        <v>1.324635</v>
      </c>
      <c r="AX302" s="42">
        <v>0</v>
      </c>
      <c r="AY302" s="52">
        <v>0</v>
      </c>
      <c r="AZ302" s="42">
        <v>0</v>
      </c>
      <c r="BA302" s="42">
        <v>0</v>
      </c>
      <c r="BB302" s="42">
        <v>0</v>
      </c>
      <c r="BC302" s="42">
        <v>0</v>
      </c>
      <c r="BD302" s="14"/>
      <c r="BT302" s="46"/>
    </row>
    <row r="303" spans="1:72" s="44" customFormat="1" ht="18.75" x14ac:dyDescent="0.3">
      <c r="A303" s="49" t="s">
        <v>604</v>
      </c>
      <c r="B303" s="50" t="s">
        <v>605</v>
      </c>
      <c r="C303" s="51" t="s">
        <v>74</v>
      </c>
      <c r="D303" s="52">
        <v>0</v>
      </c>
      <c r="E303" s="52">
        <v>0</v>
      </c>
      <c r="F303" s="52">
        <v>0</v>
      </c>
      <c r="G303" s="52">
        <v>0</v>
      </c>
      <c r="H303" s="52">
        <v>0</v>
      </c>
      <c r="I303" s="52">
        <v>0</v>
      </c>
      <c r="J303" s="52">
        <v>0</v>
      </c>
      <c r="K303" s="52">
        <v>0</v>
      </c>
      <c r="L303" s="52">
        <v>0</v>
      </c>
      <c r="M303" s="52">
        <v>0</v>
      </c>
      <c r="N303" s="52">
        <v>0</v>
      </c>
      <c r="O303" s="52">
        <v>0</v>
      </c>
      <c r="P303" s="52">
        <v>0</v>
      </c>
      <c r="Q303" s="52">
        <v>0</v>
      </c>
      <c r="R303" s="52">
        <v>0</v>
      </c>
      <c r="S303" s="52">
        <v>0</v>
      </c>
      <c r="T303" s="52">
        <v>0</v>
      </c>
      <c r="U303" s="52">
        <v>0</v>
      </c>
      <c r="V303" s="52">
        <v>0</v>
      </c>
      <c r="W303" s="52">
        <v>0</v>
      </c>
      <c r="X303" s="52">
        <v>0</v>
      </c>
      <c r="Y303" s="52">
        <v>0</v>
      </c>
      <c r="Z303" s="52">
        <v>0</v>
      </c>
      <c r="AA303" s="52">
        <v>0</v>
      </c>
      <c r="AB303" s="52">
        <v>0</v>
      </c>
      <c r="AC303" s="52">
        <v>0</v>
      </c>
      <c r="AD303" s="52">
        <v>0</v>
      </c>
      <c r="AE303" s="52">
        <v>0</v>
      </c>
      <c r="AF303" s="52">
        <v>0</v>
      </c>
      <c r="AG303" s="52">
        <v>0</v>
      </c>
      <c r="AH303" s="52">
        <v>0</v>
      </c>
      <c r="AI303" s="52">
        <v>0</v>
      </c>
      <c r="AJ303" s="52">
        <v>0</v>
      </c>
      <c r="AK303" s="52">
        <v>0</v>
      </c>
      <c r="AL303" s="52">
        <v>0</v>
      </c>
      <c r="AM303" s="52">
        <v>0</v>
      </c>
      <c r="AN303" s="52">
        <v>0</v>
      </c>
      <c r="AO303" s="52">
        <v>0</v>
      </c>
      <c r="AP303" s="52">
        <v>0</v>
      </c>
      <c r="AQ303" s="52">
        <v>0</v>
      </c>
      <c r="AR303" s="52">
        <v>0</v>
      </c>
      <c r="AS303" s="52">
        <v>0</v>
      </c>
      <c r="AT303" s="52">
        <v>0</v>
      </c>
      <c r="AU303" s="52">
        <v>0</v>
      </c>
      <c r="AV303" s="52">
        <v>0</v>
      </c>
      <c r="AW303" s="52">
        <v>0</v>
      </c>
      <c r="AX303" s="52">
        <v>0</v>
      </c>
      <c r="AY303" s="52">
        <v>0</v>
      </c>
      <c r="AZ303" s="52">
        <v>0</v>
      </c>
      <c r="BA303" s="52">
        <v>0</v>
      </c>
      <c r="BB303" s="52">
        <v>0</v>
      </c>
      <c r="BC303" s="52">
        <v>0</v>
      </c>
      <c r="BD303" s="14"/>
      <c r="BT303" s="46"/>
    </row>
    <row r="304" spans="1:72" ht="18.75" x14ac:dyDescent="0.3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  <c r="AC304" s="48"/>
      <c r="AD304" s="48"/>
      <c r="AE304" s="48"/>
      <c r="AF304" s="48"/>
      <c r="AG304" s="48"/>
      <c r="AH304" s="48"/>
      <c r="AI304" s="48"/>
      <c r="AJ304" s="48"/>
      <c r="AK304" s="48"/>
      <c r="AL304" s="48"/>
      <c r="AM304" s="48"/>
      <c r="AN304" s="48"/>
      <c r="AO304" s="48"/>
      <c r="AP304" s="48"/>
      <c r="AQ304" s="48"/>
      <c r="AR304" s="48"/>
      <c r="AS304" s="48"/>
      <c r="AT304" s="48"/>
      <c r="AU304" s="48"/>
      <c r="AV304" s="48"/>
      <c r="AW304" s="48"/>
      <c r="AX304" s="48"/>
      <c r="AY304" s="48"/>
      <c r="AZ304" s="48"/>
      <c r="BA304" s="48"/>
      <c r="BB304" s="48"/>
      <c r="BC304" s="48"/>
      <c r="BD304" s="43"/>
      <c r="BT304" s="55"/>
    </row>
    <row r="305" spans="1:72" ht="18.75" x14ac:dyDescent="0.3">
      <c r="A305" s="66" t="s">
        <v>606</v>
      </c>
      <c r="B305" s="66"/>
      <c r="C305" s="56"/>
      <c r="D305" s="56"/>
      <c r="E305" s="47"/>
      <c r="F305" s="47"/>
      <c r="G305" s="47"/>
      <c r="H305" s="47"/>
      <c r="I305" s="47"/>
      <c r="J305" s="56"/>
      <c r="K305" s="48"/>
      <c r="L305" s="48"/>
      <c r="M305" s="48"/>
      <c r="N305" s="48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3"/>
      <c r="BT305" s="55"/>
    </row>
    <row r="306" spans="1:72" ht="18.75" x14ac:dyDescent="0.3">
      <c r="A306" s="48"/>
      <c r="B306" s="48" t="s">
        <v>607</v>
      </c>
      <c r="C306" s="48"/>
      <c r="D306" s="48"/>
      <c r="E306" s="47"/>
      <c r="F306" s="47"/>
      <c r="G306" s="47"/>
      <c r="H306" s="47"/>
      <c r="I306" s="47"/>
      <c r="J306" s="48"/>
      <c r="K306" s="48"/>
      <c r="L306" s="48"/>
      <c r="M306" s="48"/>
      <c r="N306" s="48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3"/>
      <c r="BT306" s="55"/>
    </row>
    <row r="307" spans="1:72" x14ac:dyDescent="0.25">
      <c r="A307" s="48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</row>
    <row r="308" spans="1:72" x14ac:dyDescent="0.25">
      <c r="A308" s="47"/>
      <c r="B308" s="67" t="s">
        <v>608</v>
      </c>
      <c r="C308" s="67"/>
      <c r="D308" s="67"/>
      <c r="E308" s="67"/>
      <c r="F308" s="67"/>
      <c r="G308" s="67"/>
      <c r="H308" s="67"/>
      <c r="I308" s="67"/>
      <c r="J308" s="67"/>
      <c r="K308" s="67"/>
      <c r="L308" s="67"/>
      <c r="M308" s="67"/>
      <c r="N308" s="67"/>
      <c r="O308" s="67"/>
      <c r="P308" s="67"/>
      <c r="Q308" s="67"/>
      <c r="R308" s="67"/>
      <c r="S308" s="67"/>
      <c r="T308" s="67"/>
      <c r="U308" s="67"/>
      <c r="V308" s="67"/>
      <c r="W308" s="67"/>
      <c r="X308" s="67"/>
      <c r="Y308" s="67"/>
      <c r="Z308" s="67"/>
      <c r="AA308" s="67"/>
      <c r="AB308" s="67"/>
      <c r="AC308" s="67"/>
      <c r="AD308" s="6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</row>
    <row r="309" spans="1:72" x14ac:dyDescent="0.25">
      <c r="A309" s="47"/>
      <c r="B309" s="47" t="s">
        <v>609</v>
      </c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</row>
    <row r="310" spans="1:72" x14ac:dyDescent="0.25">
      <c r="A310" s="47"/>
      <c r="B310" s="48"/>
      <c r="C310" s="48"/>
      <c r="D310" s="48"/>
      <c r="E310" s="47"/>
      <c r="F310" s="47"/>
      <c r="G310" s="47"/>
      <c r="H310" s="47"/>
      <c r="I310" s="47"/>
      <c r="J310" s="48"/>
      <c r="K310" s="48"/>
      <c r="L310" s="48"/>
      <c r="M310" s="48"/>
      <c r="N310" s="48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</row>
    <row r="311" spans="1:72" x14ac:dyDescent="0.25">
      <c r="A311" s="57"/>
      <c r="B311" s="68"/>
      <c r="C311" s="68"/>
      <c r="D311" s="68"/>
      <c r="E311" s="68"/>
      <c r="F311" s="68"/>
      <c r="G311" s="68"/>
      <c r="H311" s="68"/>
    </row>
    <row r="312" spans="1:72" ht="23.25" x14ac:dyDescent="0.25">
      <c r="A312" s="57"/>
      <c r="B312" s="69"/>
      <c r="C312" s="69"/>
      <c r="D312" s="69"/>
      <c r="E312" s="58"/>
      <c r="F312" s="59"/>
      <c r="G312" s="58"/>
      <c r="H312" s="58"/>
      <c r="I312" s="58"/>
      <c r="J312" s="58"/>
      <c r="K312" s="58"/>
      <c r="L312" s="58"/>
      <c r="M312" s="58"/>
      <c r="N312" s="58"/>
      <c r="O312" s="58"/>
      <c r="P312" s="59"/>
      <c r="Q312" s="58"/>
      <c r="R312" s="58"/>
      <c r="S312" s="58"/>
      <c r="T312" s="58"/>
      <c r="U312" s="59"/>
      <c r="V312" s="58"/>
      <c r="W312" s="58"/>
      <c r="X312" s="58"/>
      <c r="Y312" s="58"/>
      <c r="Z312" s="59"/>
      <c r="AA312" s="58"/>
      <c r="AB312" s="58"/>
      <c r="AC312" s="58"/>
    </row>
    <row r="313" spans="1:72" x14ac:dyDescent="0.25">
      <c r="A313" s="57"/>
      <c r="F313" s="60"/>
      <c r="P313" s="60"/>
      <c r="U313" s="60"/>
      <c r="Z313" s="60"/>
    </row>
    <row r="314" spans="1:72" x14ac:dyDescent="0.25">
      <c r="A314" s="57"/>
      <c r="F314" s="60"/>
      <c r="P314" s="60"/>
      <c r="U314" s="60"/>
      <c r="Z314" s="60"/>
    </row>
    <row r="315" spans="1:72" ht="23.25" x14ac:dyDescent="0.35">
      <c r="D315" s="61"/>
      <c r="E315" s="58"/>
      <c r="F315" s="59"/>
      <c r="G315" s="58"/>
      <c r="H315" s="58"/>
      <c r="I315" s="58"/>
      <c r="J315" s="61"/>
      <c r="K315" s="59"/>
      <c r="L315" s="62"/>
      <c r="M315" s="59"/>
      <c r="O315" s="58"/>
      <c r="P315" s="59"/>
      <c r="R315" s="58"/>
      <c r="S315" s="58"/>
      <c r="T315" s="63"/>
      <c r="U315" s="59"/>
      <c r="V315" s="58"/>
      <c r="W315" s="58"/>
      <c r="X315" s="58"/>
      <c r="Y315" s="58"/>
      <c r="Z315" s="59"/>
      <c r="AA315" s="58"/>
      <c r="AB315" s="58"/>
      <c r="AC315" s="58"/>
      <c r="AD315" s="64"/>
      <c r="AE315" s="64"/>
      <c r="AF315" s="64"/>
      <c r="AJ315" s="64"/>
      <c r="AK315" s="64"/>
      <c r="AO315" s="64"/>
      <c r="AP315" s="64"/>
      <c r="AT315" s="64"/>
      <c r="AU315" s="64"/>
      <c r="AY315" s="64"/>
      <c r="AZ315" s="64"/>
    </row>
    <row r="316" spans="1:72" ht="23.25" x14ac:dyDescent="0.25">
      <c r="Q316" s="59"/>
    </row>
    <row r="317" spans="1:72" x14ac:dyDescent="0.25">
      <c r="J317" s="46"/>
    </row>
    <row r="318" spans="1:72" x14ac:dyDescent="0.25">
      <c r="Q318" s="46"/>
    </row>
    <row r="319" spans="1:72" x14ac:dyDescent="0.25">
      <c r="J319" s="46"/>
      <c r="P319" s="24"/>
      <c r="T319" s="65"/>
      <c r="V319" s="65"/>
    </row>
    <row r="321" spans="17:17" x14ac:dyDescent="0.25">
      <c r="Q321" s="46"/>
    </row>
  </sheetData>
  <mergeCells count="32">
    <mergeCell ref="A12:BC12"/>
    <mergeCell ref="A4:BC4"/>
    <mergeCell ref="A5:BC5"/>
    <mergeCell ref="A7:BC7"/>
    <mergeCell ref="A8:BC8"/>
    <mergeCell ref="A10:BC10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E22:AI22"/>
    <mergeCell ref="AJ22:AN22"/>
    <mergeCell ref="AO22:AS22"/>
    <mergeCell ref="AT22:AX22"/>
    <mergeCell ref="AY22:BC22"/>
    <mergeCell ref="A305:B305"/>
    <mergeCell ref="B308:AD308"/>
    <mergeCell ref="B311:H311"/>
    <mergeCell ref="B312:D312"/>
    <mergeCell ref="AD22:AD23"/>
    <mergeCell ref="D22:D23"/>
    <mergeCell ref="E22:I22"/>
    <mergeCell ref="J22:N22"/>
    <mergeCell ref="O22:S22"/>
    <mergeCell ref="T22:X22"/>
    <mergeCell ref="Y22:AC2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2022-02-10T12:49:13Z</dcterms:created>
  <dcterms:modified xsi:type="dcterms:W3CDTF">2022-02-11T05:42:59Z</dcterms:modified>
</cp:coreProperties>
</file>