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3 квартал 2024 года\Направлено В МЭ 14.11.2024\ЧЭ\Форматы ИПР\"/>
    </mc:Choice>
  </mc:AlternateContent>
  <bookViews>
    <workbookView xWindow="0" yWindow="0" windowWidth="28800" windowHeight="12300"/>
  </bookViews>
  <sheets>
    <sheet name="19квРасш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'19квРасш'!$A$17:$M$191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localSheetId="0" hidden="1">[2]перекрестка!$J$42:$K$46,[2]перекрестка!$J$49,[2]перекрестка!$J$50:$K$54,[2]перекрестка!$J$55,[2]перекрестка!$J$56:$K$60,[2]перекрестка!$J$62:$K$66</definedName>
    <definedName name="P1_T1_Protect" hidden="1">[3]перекрестка!$J$42:$K$46,[3]перекрестка!$J$49,[3]перекрестка!$J$50:$K$54,[3]перекрестка!$J$55,[3]перекрестка!$J$56:$K$60,[3]перекрестка!$J$62:$K$66</definedName>
    <definedName name="P1_T16_Protect" localSheetId="0" hidden="1">'[2]16'!$G$10:$K$14,'[2]16'!$G$17:$K$17,'[2]16'!$G$20:$K$20,'[2]16'!$G$23:$K$23,'[2]16'!$G$26:$K$26,'[2]16'!$G$29:$K$29,'[2]16'!$G$33:$K$34,'[2]16'!$G$38:$K$40</definedName>
    <definedName name="P1_T16_Protect" hidden="1">'[3]16'!$G$10:$K$14,'[3]16'!$G$17:$K$17,'[3]16'!$G$20:$K$20,'[3]16'!$G$23:$K$23,'[3]16'!$G$26:$K$26,'[3]16'!$G$29:$K$29,'[3]16'!$G$33:$K$34,'[3]16'!$G$38:$K$40</definedName>
    <definedName name="P1_T18.2_Protect" localSheetId="0" hidden="1">'[2]18.2'!$F$12:$J$19,'[2]18.2'!$F$22:$J$25,'[2]18.2'!$B$28:$J$30,'[2]18.2'!$F$32:$J$32,'[2]18.2'!$B$34:$J$36,'[2]18.2'!$F$40:$J$45,'[2]18.2'!$F$52:$J$52</definedName>
    <definedName name="P1_T18.2_Protect" hidden="1">'[3]18.2'!$F$12:$J$19,'[3]18.2'!$F$22:$J$25,'[3]18.2'!$B$28:$J$30,'[3]18.2'!$F$32:$J$32,'[3]18.2'!$B$34:$J$36,'[3]18.2'!$F$40:$J$45,'[3]18.2'!$F$52:$J$52</definedName>
    <definedName name="P1_T20_Protection" hidden="1">'[4]20'!$E$4:$H$4,'[4]20'!$E$13:$H$13,'[4]20'!$E$16:$H$17,'[4]20'!$E$19:$H$19,'[4]20'!$J$4:$M$4,'[4]20'!$J$8:$M$11,'[4]20'!$J$13:$M$13,'[4]20'!$J$16:$M$17,'[4]20'!$J$19:$M$19</definedName>
    <definedName name="P1_T4_Protect" localSheetId="0" hidden="1">'[2]4'!$G$20:$J$20,'[2]4'!$G$22:$J$22,'[2]4'!$G$24:$J$28,'[2]4'!$L$11:$O$17,'[2]4'!$L$20:$O$20,'[2]4'!$L$22:$O$22,'[2]4'!$L$24:$O$28,'[2]4'!$Q$11:$T$17,'[2]4'!$Q$20:$T$20</definedName>
    <definedName name="P1_T4_Protect" hidden="1">'[3]4'!$G$20:$J$20,'[3]4'!$G$22:$J$22,'[3]4'!$G$24:$J$28,'[3]4'!$L$11:$O$17,'[3]4'!$L$20:$O$20,'[3]4'!$L$22:$O$22,'[3]4'!$L$24:$O$28,'[3]4'!$Q$11:$T$17,'[3]4'!$Q$20:$T$20</definedName>
    <definedName name="P1_T6_Protect" localSheetId="0" hidden="1">'[2]6'!$D$46:$H$55,'[2]6'!$J$46:$N$55,'[2]6'!$D$57:$H$59,'[2]6'!$J$57:$N$59,'[2]6'!$B$10:$B$19,'[2]6'!$D$10:$H$19,'[2]6'!$J$10:$N$19,'[2]6'!$D$21:$H$23,'[2]6'!$J$21:$N$23</definedName>
    <definedName name="P1_T6_Protect" hidden="1">'[3]6'!$D$46:$H$55,'[3]6'!$J$46:$N$55,'[3]6'!$D$57:$H$59,'[3]6'!$J$57:$N$59,'[3]6'!$B$10:$B$19,'[3]6'!$D$10:$H$19,'[3]6'!$J$10:$N$19,'[3]6'!$D$21:$H$23,'[3]6'!$J$21:$N$23</definedName>
    <definedName name="P18_T1_Protect" localSheetId="0" hidden="1">[2]перекрестка!$F$139:$G$139,[2]перекрестка!$F$145:$G$145,[2]перекрестка!$J$36:$K$40,'19квРасш'!P1_T1_Protect,'19квРасш'!P2_T1_Protect,'19квРасш'!P3_T1_Protect,'19квРасш'!P4_T1_Protect</definedName>
    <definedName name="P18_T1_Protect" hidden="1">[3]перекрестка!$F$139:$G$139,[3]перекрестка!$F$145:$G$145,[3]перекрестка!$J$36:$K$40,P1_T1_Protect,P2_T1_Protect,P3_T1_Protect,P4_T1_Protect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localSheetId="0" hidden="1">[2]перекрестка!$J$68:$K$72,[2]перекрестка!$J$74:$K$78,[2]перекрестка!$J$80:$K$84,[2]перекрестка!$J$89,[2]перекрестка!$J$90:$K$94,[2]перекрестка!$J$95</definedName>
    <definedName name="P2_T1_Protect" hidden="1">[3]перекрестка!$J$68:$K$72,[3]перекрестка!$J$74:$K$78,[3]перекрестка!$J$80:$K$84,[3]перекрестка!$J$89,[3]перекрестка!$J$90:$K$94,[3]перекрестка!$J$95</definedName>
    <definedName name="P2_T4_Protect" localSheetId="0" hidden="1">'[2]4'!$Q$22:$T$22,'[2]4'!$Q$24:$T$28,'[2]4'!$V$24:$Y$28,'[2]4'!$V$22:$Y$22,'[2]4'!$V$20:$Y$20,'[2]4'!$V$11:$Y$17,'[2]4'!$AA$11:$AD$17,'[2]4'!$AA$20:$AD$20,'[2]4'!$AA$22:$AD$22</definedName>
    <definedName name="P2_T4_Protect" hidden="1">'[3]4'!$Q$22:$T$22,'[3]4'!$Q$24:$T$28,'[3]4'!$V$24:$Y$28,'[3]4'!$V$22:$Y$22,'[3]4'!$V$20:$Y$20,'[3]4'!$V$11:$Y$17,'[3]4'!$AA$11:$AD$17,'[3]4'!$AA$20:$AD$20,'[3]4'!$AA$22:$AD$22</definedName>
    <definedName name="P3_T1_Protect" localSheetId="0" hidden="1">[2]перекрестка!$J$96:$K$100,[2]перекрестка!$J$102:$K$106,[2]перекрестка!$J$108:$K$112,[2]перекрестка!$J$114:$K$118,[2]перекрестка!$J$120:$K$124</definedName>
    <definedName name="P3_T1_Protect" hidden="1">[3]перекрестка!$J$96:$K$100,[3]перекрестка!$J$102:$K$106,[3]перекрестка!$J$108:$K$112,[3]перекрестка!$J$114:$K$118,[3]перекрестка!$J$120:$K$124</definedName>
    <definedName name="P4_T1_Protect" localSheetId="0" hidden="1">[2]перекрестка!$J$127,[2]перекрестка!$J$128:$K$132,[2]перекрестка!$J$133,[2]перекрестка!$J$134:$K$138,[2]перекрестка!$N$11:$N$22,[2]перекрестка!$N$24:$N$28</definedName>
    <definedName name="P4_T1_Protect" hidden="1">[3]перекрестка!$J$127,[3]перекрестка!$J$128:$K$132,[3]перекрестка!$J$133,[3]перекрестка!$J$134:$K$138,[3]перекрестка!$N$11:$N$22,[3]перекрестка!$N$24:$N$28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2B944529_4431_4AE3_A585_21D645644E2B_.wvu.FilterData" localSheetId="0" hidden="1">'19квРасш'!$A$17:$M$191</definedName>
    <definedName name="Z_2B944529_4431_4AE3_A585_21D645644E2B_.wvu.PrintArea" localSheetId="0" hidden="1">'19квРасш'!$A$1:$M$192</definedName>
    <definedName name="Z_2B944529_4431_4AE3_A585_21D645644E2B_.wvu.Rows" localSheetId="0" hidden="1">'19квРасш'!$192:$192</definedName>
    <definedName name="Z_2DB1AFA1_9EED_47A4_81DD_AA83ACAA5BC0_.wvu.FilterData" localSheetId="0" hidden="1">'19квРасш'!$A$17:$M$191</definedName>
    <definedName name="Z_2DB1AFA1_9EED_47A4_81DD_AA83ACAA5BC0_.wvu.PrintArea" localSheetId="0" hidden="1">'19квРасш'!$A$1:$M$192</definedName>
    <definedName name="Z_2DB1AFA1_9EED_47A4_81DD_AA83ACAA5BC0_.wvu.Rows" localSheetId="0" hidden="1">'19квРасш'!$192:$192</definedName>
    <definedName name="Z_33343788_544D_4423_8FF3_EF749714CEB9_.wvu.FilterData" localSheetId="0" hidden="1">'19квРасш'!$A$17:$M$191</definedName>
    <definedName name="Z_434B79F9_CE67_44DF_BBA0_0AA985688936_.wvu.FilterData" localSheetId="0" hidden="1">'19квРасш'!$A$17:$M$191</definedName>
    <definedName name="Z_434B79F9_CE67_44DF_BBA0_0AA985688936_.wvu.PrintArea" localSheetId="0" hidden="1">'19квРасш'!$A$1:$M$192</definedName>
    <definedName name="Z_434B79F9_CE67_44DF_BBA0_0AA985688936_.wvu.Rows" localSheetId="0" hidden="1">'19квРасш'!$192:$192</definedName>
    <definedName name="Z_48A60FB0_9A73_41A3_99DB_17520660C91A_.wvu.FilterData" localSheetId="0" hidden="1">'19квРасш'!$A$17:$M$191</definedName>
    <definedName name="Z_48A60FB0_9A73_41A3_99DB_17520660C91A_.wvu.PrintArea" localSheetId="0" hidden="1">'19квРасш'!$A$1:$M$192</definedName>
    <definedName name="Z_48A60FB0_9A73_41A3_99DB_17520660C91A_.wvu.Rows" localSheetId="0" hidden="1">'19квРасш'!$192:$192</definedName>
    <definedName name="Z_500C2F4F_1743_499A_A051_20565DBF52B2_.wvu.PrintArea" localSheetId="0" hidden="1">'19квРасш'!$A$1:$M$192</definedName>
    <definedName name="Z_638697C3_FF78_4B65_B9E8_EA2C7C52D3B4_.wvu.FilterData" localSheetId="0" hidden="1">'19квРасш'!$A$17:$M$191</definedName>
    <definedName name="Z_638697C3_FF78_4B65_B9E8_EA2C7C52D3B4_.wvu.PrintArea" localSheetId="0" hidden="1">'19квРасш'!$A$1:$M$192</definedName>
    <definedName name="Z_638697C3_FF78_4B65_B9E8_EA2C7C52D3B4_.wvu.Rows" localSheetId="0" hidden="1">'19квРасш'!$192:$192</definedName>
    <definedName name="Z_74CE0FEA_305F_4C35_BF60_A17DA60785C5_.wvu.FilterData" localSheetId="0" hidden="1">'19квРасш'!$A$17:$M$191</definedName>
    <definedName name="Z_74CE0FEA_305F_4C35_BF60_A17DA60785C5_.wvu.PrintArea" localSheetId="0" hidden="1">'19квРасш'!$A$1:$M$192</definedName>
    <definedName name="Z_74CE0FEA_305F_4C35_BF60_A17DA60785C5_.wvu.Rows" localSheetId="0" hidden="1">'19квРасш'!$192:$192</definedName>
    <definedName name="Z_7633D57A_F7B3_4852_B4E9_65E8CC663132_.wvu.PrintArea" localSheetId="0" hidden="1">'19квРасш'!$A$1:$M$192</definedName>
    <definedName name="Z_79AB8775_BFFD_4F7D_A9A6_4BB1B57194D3_.wvu.PrintArea" localSheetId="0" hidden="1">'19квРасш'!$A$1:$M$192</definedName>
    <definedName name="Z_7DEB5728_2FB9_407E_AD51_935C096482A6_.wvu.FilterData" localSheetId="0" hidden="1">'19квРасш'!$A$17:$U$191</definedName>
    <definedName name="Z_7DEB5728_2FB9_407E_AD51_935C096482A6_.wvu.PrintArea" localSheetId="0" hidden="1">'19квРасш'!$A$1:$M$192</definedName>
    <definedName name="Z_802102DC_FBE0_4A84_A4E5_B623C4572B73_.wvu.FilterData" localSheetId="0" hidden="1">'19квРасш'!$A$17:$M$191</definedName>
    <definedName name="Z_802102DC_FBE0_4A84_A4E5_B623C4572B73_.wvu.PrintArea" localSheetId="0" hidden="1">'19квРасш'!$A$1:$M$192</definedName>
    <definedName name="Z_802102DC_FBE0_4A84_A4E5_B623C4572B73_.wvu.Rows" localSheetId="0" hidden="1">'19квРасш'!$192:$192</definedName>
    <definedName name="Z_86ABB103_B007_4CE7_BE9F_F4EED57FA42A_.wvu.FilterData" localSheetId="0" hidden="1">'19квРасш'!$A$17:$M$191</definedName>
    <definedName name="Z_86ABB103_B007_4CE7_BE9F_F4EED57FA42A_.wvu.PrintArea" localSheetId="0" hidden="1">'19квРасш'!$A$1:$M$192</definedName>
    <definedName name="Z_86ABB103_B007_4CE7_BE9F_F4EED57FA42A_.wvu.Rows" localSheetId="0" hidden="1">'19квРасш'!$192:$192</definedName>
    <definedName name="Z_8F1D26EC_2A17_448C_B03E_3E3FACB015C6_.wvu.FilterData" localSheetId="0" hidden="1">'19квРасш'!$A$17:$M$191</definedName>
    <definedName name="Z_8F1D26EC_2A17_448C_B03E_3E3FACB015C6_.wvu.PrintArea" localSheetId="0" hidden="1">'19квРасш'!$A$1:$M$192</definedName>
    <definedName name="Z_8F1D26EC_2A17_448C_B03E_3E3FACB015C6_.wvu.Rows" localSheetId="0" hidden="1">'19квРасш'!$192:$192</definedName>
    <definedName name="Z_97A96CCC_FE99_437D_B8D6_12A96FD7E5E0_.wvu.FilterData" localSheetId="0" hidden="1">'19квРасш'!$A$17:$M$191</definedName>
    <definedName name="Z_A26238BE_7791_46AE_8DC7_FDB913DC2957_.wvu.FilterData" localSheetId="0" hidden="1">'19квРасш'!$A$17:$M$191</definedName>
    <definedName name="Z_A26238BE_7791_46AE_8DC7_FDB913DC2957_.wvu.PrintArea" localSheetId="0" hidden="1">'19квРасш'!$A$1:$M$192</definedName>
    <definedName name="Z_A26238BE_7791_46AE_8DC7_FDB913DC2957_.wvu.Rows" localSheetId="0" hidden="1">'19квРасш'!$192:$192</definedName>
    <definedName name="Z_A6016254_B165_4134_8764_5CABD680509E_.wvu.FilterData" localSheetId="0" hidden="1">'19квРасш'!$A$17:$M$191</definedName>
    <definedName name="Z_A87D2B68_D648_4377_8D0B_5BB17F60873F_.wvu.PrintArea" localSheetId="0" hidden="1">'19квРасш'!$A$1:$M$192</definedName>
    <definedName name="Z_B81CE5DD_59C7_4219_9F64_9F23059D6732_.wvu.FilterData" localSheetId="0" hidden="1">'19квРасш'!$A$17:$M$191</definedName>
    <definedName name="Z_B81CE5DD_59C7_4219_9F64_9F23059D6732_.wvu.PrintArea" localSheetId="0" hidden="1">'19квРасш'!$A$1:$M$192</definedName>
    <definedName name="Z_B81CE5DD_59C7_4219_9F64_9F23059D6732_.wvu.Rows" localSheetId="0" hidden="1">'19квРасш'!$192:$192</definedName>
    <definedName name="Z_BD42DE5F_17B7_4B29_8CB4_5F8907038680_.wvu.PrintArea" localSheetId="0" hidden="1">'19квРасш'!$A$1:$M$192</definedName>
    <definedName name="Z_BEE94A01_12F4_4BED_B3A3_C2FABB378ED2_.wvu.FilterData" localSheetId="0" hidden="1">'19квРасш'!$A$17:$M$191</definedName>
    <definedName name="Z_C4035866_E753_4E74_BD98_B610EDCCE194_.wvu.FilterData" localSheetId="0" hidden="1">'19квРасш'!$A$17:$M$191</definedName>
    <definedName name="Z_C4035866_E753_4E74_BD98_B610EDCCE194_.wvu.PrintArea" localSheetId="0" hidden="1">'19квРасш'!$A$1:$M$192</definedName>
    <definedName name="Z_C4035866_E753_4E74_BD98_B610EDCCE194_.wvu.Rows" localSheetId="0" hidden="1">'19квРасш'!$192:$192</definedName>
    <definedName name="Z_C7CDF21C_8DE5_4B6F_BFDC_DD946EAA69FC_.wvu.FilterData" localSheetId="0" hidden="1">'19квРасш'!$A$17:$M$191</definedName>
    <definedName name="Z_DA6D41D0_C49C_482E_BD1D_E41D494AC227_.wvu.FilterData" localSheetId="0" hidden="1">'19квРасш'!$A$17:$M$191</definedName>
    <definedName name="Z_EED816D2_FBCF_4108_BF46_D2DCB07CBA2E_.wvu.PrintArea" localSheetId="0" hidden="1">'19квРасш'!$A$1:$M$192</definedName>
    <definedName name="Z_EFEBBA82_2FB8_421B_A530_351B4835E08F_.wvu.PrintArea" localSheetId="0" hidden="1">'19квРасш'!$A$1:$M$192</definedName>
    <definedName name="Z_F29DD04C_48E6_48FE_90D7_16D4A05BCFB2_.wvu.FilterData" localSheetId="0" hidden="1">'19квРасш'!$A$17:$M$191</definedName>
    <definedName name="Z_F29DD04C_48E6_48FE_90D7_16D4A05BCFB2_.wvu.PrintArea" localSheetId="0" hidden="1">'19квРасш'!$A$1:$M$192</definedName>
    <definedName name="Z_F29DD04C_48E6_48FE_90D7_16D4A05BCFB2_.wvu.Rows" localSheetId="0" hidden="1">'19квРасш'!$192:$192</definedName>
    <definedName name="Z_FD1930EA_8007_402E_A74B_4199047BDA8F_.wvu.FilterData" localSheetId="0" hidden="1">'19квРасш'!$A$17:$M$191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'19квРасш'!$A$1:$M$192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'[6]Формат №2.1_ot'!#REF!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6" i="1" l="1"/>
  <c r="L186" i="1"/>
  <c r="K186" i="1"/>
  <c r="K164" i="1" s="1"/>
  <c r="K34" i="1" s="1"/>
  <c r="J186" i="1"/>
  <c r="J164" i="1" s="1"/>
  <c r="J34" i="1" s="1"/>
  <c r="I186" i="1"/>
  <c r="H186" i="1"/>
  <c r="G186" i="1"/>
  <c r="G164" i="1" s="1"/>
  <c r="G34" i="1" s="1"/>
  <c r="F186" i="1"/>
  <c r="F164" i="1" s="1"/>
  <c r="F34" i="1" s="1"/>
  <c r="M164" i="1"/>
  <c r="M34" i="1" s="1"/>
  <c r="L164" i="1"/>
  <c r="L34" i="1" s="1"/>
  <c r="I164" i="1"/>
  <c r="I34" i="1" s="1"/>
  <c r="H164" i="1"/>
  <c r="M113" i="1"/>
  <c r="L113" i="1"/>
  <c r="K113" i="1"/>
  <c r="K25" i="1" s="1"/>
  <c r="J113" i="1"/>
  <c r="I113" i="1"/>
  <c r="H113" i="1"/>
  <c r="G113" i="1"/>
  <c r="G25" i="1" s="1"/>
  <c r="F113" i="1"/>
  <c r="F25" i="1" s="1"/>
  <c r="M101" i="1"/>
  <c r="M23" i="1" s="1"/>
  <c r="L101" i="1"/>
  <c r="L23" i="1" s="1"/>
  <c r="K101" i="1"/>
  <c r="J101" i="1"/>
  <c r="I101" i="1"/>
  <c r="I23" i="1" s="1"/>
  <c r="H101" i="1"/>
  <c r="H23" i="1" s="1"/>
  <c r="G101" i="1"/>
  <c r="F101" i="1"/>
  <c r="M98" i="1"/>
  <c r="M22" i="1" s="1"/>
  <c r="L98" i="1"/>
  <c r="K98" i="1"/>
  <c r="J98" i="1"/>
  <c r="J22" i="1" s="1"/>
  <c r="I98" i="1"/>
  <c r="I22" i="1" s="1"/>
  <c r="H98" i="1"/>
  <c r="G98" i="1"/>
  <c r="F98" i="1"/>
  <c r="F22" i="1" s="1"/>
  <c r="M95" i="1"/>
  <c r="L95" i="1"/>
  <c r="K95" i="1"/>
  <c r="J95" i="1"/>
  <c r="I95" i="1"/>
  <c r="H95" i="1"/>
  <c r="G95" i="1"/>
  <c r="F95" i="1"/>
  <c r="M88" i="1"/>
  <c r="L88" i="1"/>
  <c r="K88" i="1"/>
  <c r="J88" i="1"/>
  <c r="I88" i="1"/>
  <c r="H88" i="1"/>
  <c r="G88" i="1"/>
  <c r="F88" i="1"/>
  <c r="M81" i="1"/>
  <c r="L81" i="1"/>
  <c r="K81" i="1"/>
  <c r="K80" i="1" s="1"/>
  <c r="J81" i="1"/>
  <c r="J80" i="1" s="1"/>
  <c r="I81" i="1"/>
  <c r="I80" i="1" s="1"/>
  <c r="H81" i="1"/>
  <c r="G81" i="1"/>
  <c r="G80" i="1" s="1"/>
  <c r="F81" i="1"/>
  <c r="F80" i="1" s="1"/>
  <c r="M80" i="1"/>
  <c r="L80" i="1"/>
  <c r="H80" i="1"/>
  <c r="M76" i="1"/>
  <c r="L76" i="1"/>
  <c r="L75" i="1" s="1"/>
  <c r="K76" i="1"/>
  <c r="J76" i="1"/>
  <c r="J75" i="1" s="1"/>
  <c r="I76" i="1"/>
  <c r="I75" i="1" s="1"/>
  <c r="H76" i="1"/>
  <c r="H75" i="1" s="1"/>
  <c r="G76" i="1"/>
  <c r="F76" i="1"/>
  <c r="F75" i="1" s="1"/>
  <c r="M75" i="1"/>
  <c r="K75" i="1"/>
  <c r="G75" i="1"/>
  <c r="M69" i="1"/>
  <c r="L69" i="1"/>
  <c r="L67" i="1" s="1"/>
  <c r="K69" i="1"/>
  <c r="K67" i="1" s="1"/>
  <c r="J69" i="1"/>
  <c r="I69" i="1"/>
  <c r="I67" i="1" s="1"/>
  <c r="H69" i="1"/>
  <c r="H67" i="1" s="1"/>
  <c r="G69" i="1"/>
  <c r="G67" i="1" s="1"/>
  <c r="F69" i="1"/>
  <c r="F67" i="1" s="1"/>
  <c r="M67" i="1"/>
  <c r="J67" i="1"/>
  <c r="M63" i="1"/>
  <c r="L63" i="1"/>
  <c r="K63" i="1"/>
  <c r="J63" i="1"/>
  <c r="I63" i="1"/>
  <c r="H63" i="1"/>
  <c r="G63" i="1"/>
  <c r="F63" i="1"/>
  <c r="M61" i="1"/>
  <c r="L61" i="1"/>
  <c r="L58" i="1" s="1"/>
  <c r="L57" i="1" s="1"/>
  <c r="K61" i="1"/>
  <c r="J61" i="1"/>
  <c r="I61" i="1"/>
  <c r="H61" i="1"/>
  <c r="H58" i="1" s="1"/>
  <c r="G61" i="1"/>
  <c r="G58" i="1" s="1"/>
  <c r="F61" i="1"/>
  <c r="M58" i="1"/>
  <c r="K58" i="1"/>
  <c r="K57" i="1" s="1"/>
  <c r="J58" i="1"/>
  <c r="I58" i="1"/>
  <c r="F58" i="1"/>
  <c r="H57" i="1"/>
  <c r="M54" i="1"/>
  <c r="L54" i="1"/>
  <c r="K54" i="1"/>
  <c r="J54" i="1"/>
  <c r="I54" i="1"/>
  <c r="H54" i="1"/>
  <c r="G54" i="1"/>
  <c r="F54" i="1"/>
  <c r="M47" i="1"/>
  <c r="M44" i="1" s="1"/>
  <c r="L47" i="1"/>
  <c r="K47" i="1"/>
  <c r="J47" i="1"/>
  <c r="J44" i="1" s="1"/>
  <c r="I47" i="1"/>
  <c r="I44" i="1" s="1"/>
  <c r="H47" i="1"/>
  <c r="H44" i="1" s="1"/>
  <c r="G47" i="1"/>
  <c r="G44" i="1" s="1"/>
  <c r="F47" i="1"/>
  <c r="F44" i="1" s="1"/>
  <c r="L44" i="1"/>
  <c r="K44" i="1"/>
  <c r="M39" i="1"/>
  <c r="L39" i="1"/>
  <c r="K39" i="1"/>
  <c r="J39" i="1"/>
  <c r="I39" i="1"/>
  <c r="H39" i="1"/>
  <c r="G39" i="1"/>
  <c r="F39" i="1"/>
  <c r="M38" i="1"/>
  <c r="L38" i="1"/>
  <c r="K38" i="1"/>
  <c r="J38" i="1"/>
  <c r="I38" i="1"/>
  <c r="H38" i="1"/>
  <c r="G38" i="1"/>
  <c r="F38" i="1"/>
  <c r="M37" i="1"/>
  <c r="L37" i="1"/>
  <c r="K37" i="1"/>
  <c r="J37" i="1"/>
  <c r="I37" i="1"/>
  <c r="H37" i="1"/>
  <c r="G37" i="1"/>
  <c r="F37" i="1"/>
  <c r="M36" i="1"/>
  <c r="L36" i="1"/>
  <c r="K36" i="1"/>
  <c r="J36" i="1"/>
  <c r="I36" i="1"/>
  <c r="H36" i="1"/>
  <c r="G36" i="1"/>
  <c r="F36" i="1"/>
  <c r="M35" i="1"/>
  <c r="L35" i="1"/>
  <c r="K35" i="1"/>
  <c r="J35" i="1"/>
  <c r="I35" i="1"/>
  <c r="H35" i="1"/>
  <c r="G35" i="1"/>
  <c r="F35" i="1"/>
  <c r="H34" i="1"/>
  <c r="M25" i="1"/>
  <c r="L25" i="1"/>
  <c r="J25" i="1"/>
  <c r="I25" i="1"/>
  <c r="H25" i="1"/>
  <c r="M24" i="1"/>
  <c r="L24" i="1"/>
  <c r="K24" i="1"/>
  <c r="J24" i="1"/>
  <c r="I24" i="1"/>
  <c r="H24" i="1"/>
  <c r="G24" i="1"/>
  <c r="F24" i="1"/>
  <c r="K23" i="1"/>
  <c r="J23" i="1"/>
  <c r="G23" i="1"/>
  <c r="F23" i="1"/>
  <c r="L22" i="1"/>
  <c r="K22" i="1"/>
  <c r="H22" i="1"/>
  <c r="G22" i="1"/>
  <c r="M21" i="1"/>
  <c r="L21" i="1"/>
  <c r="K21" i="1"/>
  <c r="J21" i="1"/>
  <c r="I21" i="1"/>
  <c r="H21" i="1"/>
  <c r="G21" i="1"/>
  <c r="F21" i="1"/>
  <c r="G57" i="1" l="1"/>
  <c r="G43" i="1" s="1"/>
  <c r="K43" i="1"/>
  <c r="L43" i="1"/>
  <c r="L42" i="1" s="1"/>
  <c r="L41" i="1" s="1"/>
  <c r="F57" i="1"/>
  <c r="F43" i="1" s="1"/>
  <c r="H43" i="1"/>
  <c r="H42" i="1" s="1"/>
  <c r="H41" i="1" s="1"/>
  <c r="J57" i="1"/>
  <c r="J43" i="1" s="1"/>
  <c r="M57" i="1"/>
  <c r="K42" i="1"/>
  <c r="K41" i="1" s="1"/>
  <c r="K20" i="1"/>
  <c r="K19" i="1" s="1"/>
  <c r="K18" i="1" s="1"/>
  <c r="L20" i="1"/>
  <c r="L19" i="1" s="1"/>
  <c r="L18" i="1" s="1"/>
  <c r="H20" i="1"/>
  <c r="H19" i="1" s="1"/>
  <c r="H18" i="1" s="1"/>
  <c r="M43" i="1"/>
  <c r="I57" i="1"/>
  <c r="I43" i="1" s="1"/>
  <c r="J42" i="1" l="1"/>
  <c r="J41" i="1" s="1"/>
  <c r="J20" i="1"/>
  <c r="J19" i="1" s="1"/>
  <c r="J18" i="1" s="1"/>
  <c r="I20" i="1"/>
  <c r="I19" i="1" s="1"/>
  <c r="I18" i="1" s="1"/>
  <c r="I42" i="1"/>
  <c r="I41" i="1" s="1"/>
  <c r="M42" i="1"/>
  <c r="M41" i="1" s="1"/>
  <c r="M20" i="1"/>
  <c r="M19" i="1" s="1"/>
  <c r="M18" i="1" s="1"/>
  <c r="G42" i="1"/>
  <c r="G41" i="1" s="1"/>
  <c r="G20" i="1"/>
  <c r="G19" i="1" s="1"/>
  <c r="G18" i="1" s="1"/>
  <c r="F42" i="1"/>
  <c r="F41" i="1" s="1"/>
  <c r="F20" i="1"/>
  <c r="F19" i="1" s="1"/>
  <c r="F18" i="1" s="1"/>
</calcChain>
</file>

<file path=xl/sharedStrings.xml><?xml version="1.0" encoding="utf-8"?>
<sst xmlns="http://schemas.openxmlformats.org/spreadsheetml/2006/main" count="881" uniqueCount="344">
  <si>
    <t>Приложение  № 19</t>
  </si>
  <si>
    <t>к приказу Минэнерго России</t>
  </si>
  <si>
    <t>от « 25 »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</si>
  <si>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</si>
  <si>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Отчет о реализации инвестиционной программы Акционерного общества "Чеченэнерго"</t>
  </si>
  <si>
    <t xml:space="preserve">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</si>
  <si>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</si>
  <si>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</si>
  <si>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</si>
  <si>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</si>
  <si>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</si>
  <si>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</si>
  <si>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</si>
  <si>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</si>
  <si>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</si>
  <si>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</si>
  <si>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01.01.2024
года</t>
  </si>
  <si>
    <t>факт на конец отчетного периода</t>
  </si>
  <si>
    <t>ВСЕГО по инвестиционной программе, в том числе:</t>
  </si>
  <si>
    <t>Г</t>
  </si>
  <si>
    <t>нд</t>
  </si>
  <si>
    <t>Чеченская Республика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</si>
  <si>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</si>
  <si>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</si>
  <si>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</si>
  <si>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</si>
  <si>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</si>
  <si>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</si>
  <si>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</si>
  <si>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</si>
  <si>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</si>
  <si>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</si>
  <si>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</si>
  <si>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</si>
  <si>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</si>
  <si>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</si>
  <si>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</si>
  <si>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</si>
  <si>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</si>
  <si>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</si>
  <si>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</si>
  <si>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</si>
  <si>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</si>
  <si>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</si>
  <si>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</si>
  <si>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</si>
  <si>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</si>
  <si>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</si>
  <si>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</si>
  <si>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</si>
  <si>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</si>
  <si>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</si>
  <si>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</si>
  <si>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</si>
  <si>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</si>
  <si>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</si>
  <si>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</si>
  <si>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</si>
  <si>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</si>
  <si>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</si>
  <si>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</si>
  <si>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</si>
  <si>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</si>
  <si>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</si>
  <si>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</si>
  <si>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</si>
  <si>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ПС Город</t>
  </si>
  <si>
    <t>ПС Итум Кали</t>
  </si>
  <si>
    <t>ПС Аэропорт</t>
  </si>
  <si>
    <t>ПС Горячеисточненская</t>
  </si>
  <si>
    <t>ПС Октябрьская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</si>
  <si>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</si>
  <si>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за 3 квартал 2024 года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</si>
  <si>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</si>
  <si>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</si>
  <si>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</si>
  <si>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</si>
  <si>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</si>
  <si>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</si>
  <si>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</si>
  <si>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</si>
  <si>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</si>
  <si>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</si>
  <si>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</si>
  <si>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</si>
  <si>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</si>
  <si>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</si>
  <si>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</si>
  <si>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</si>
  <si>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</si>
  <si>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</si>
  <si>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</si>
  <si>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</si>
  <si>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</si>
  <si>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</si>
  <si>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</si>
  <si>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</si>
  <si>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</si>
  <si>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</si>
  <si>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</si>
  <si>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</si>
  <si>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</si>
  <si>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</si>
  <si>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</si>
  <si>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</si>
  <si>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</si>
  <si>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</si>
  <si>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</si>
  <si>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</si>
  <si>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</si>
  <si>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1.1.1.3.2</t>
  </si>
  <si>
    <t>Башенная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</si>
  <si>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</si>
  <si>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</si>
  <si>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</si>
  <si>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</si>
  <si>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</si>
  <si>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</si>
  <si>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</si>
  <si>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</si>
  <si>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</si>
  <si>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</si>
  <si>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</si>
  <si>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</si>
  <si>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</si>
  <si>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</si>
  <si>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</si>
  <si>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</si>
  <si>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</si>
  <si>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</si>
  <si>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</si>
  <si>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</si>
  <si>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</si>
  <si>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</si>
  <si>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</si>
  <si>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</si>
  <si>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</si>
  <si>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</si>
  <si>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</si>
  <si>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</si>
  <si>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</si>
  <si>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</si>
  <si>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</si>
  <si>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</si>
  <si>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</si>
  <si>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</si>
  <si>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</si>
  <si>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</si>
  <si>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</si>
  <si>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</si>
  <si>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</si>
  <si>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</si>
  <si>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</si>
  <si>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</si>
  <si>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</si>
  <si>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</si>
  <si>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</si>
  <si>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</si>
  <si>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</si>
  <si>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</si>
  <si>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</si>
  <si>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</si>
  <si>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</si>
  <si>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</si>
  <si>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</si>
  <si>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</si>
  <si>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</si>
  <si>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</si>
  <si>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</si>
  <si>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</si>
  <si>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</si>
  <si>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</si>
  <si>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</si>
  <si>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</si>
  <si>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</si>
  <si>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</si>
  <si>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</si>
  <si>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</si>
  <si>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</si>
  <si>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</si>
  <si>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</si>
  <si>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</si>
  <si>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</si>
  <si>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</si>
  <si>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</si>
  <si>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</si>
  <si>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</si>
  <si>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</si>
  <si>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</si>
  <si>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</si>
  <si>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</si>
  <si>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</si>
  <si>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</si>
  <si>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</si>
  <si>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</si>
  <si>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</si>
  <si>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</si>
  <si>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</si>
  <si>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</si>
  <si>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</si>
  <si>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</si>
  <si>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</si>
  <si>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</si>
  <si>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</si>
  <si>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</si>
  <si>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</si>
  <si>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</si>
  <si>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</si>
  <si>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</si>
  <si>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</si>
  <si>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</si>
  <si>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</si>
  <si>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</si>
  <si>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O_Che478_24</t>
  </si>
  <si>
    <t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</si>
  <si>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O_Che479_24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</si>
  <si>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</si>
  <si>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</si>
  <si>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</si>
  <si>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</si>
  <si>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</si>
  <si>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</si>
  <si>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</si>
  <si>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</si>
  <si>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</si>
  <si>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</si>
  <si>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</si>
  <si>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</si>
  <si>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</si>
  <si>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</si>
  <si>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</si>
  <si>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</si>
  <si>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</si>
  <si>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</si>
  <si>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</si>
  <si>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</si>
  <si>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</si>
  <si>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</si>
  <si>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</si>
  <si>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</si>
  <si>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</si>
  <si>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</si>
  <si>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</si>
  <si>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</si>
  <si>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</si>
  <si>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</si>
  <si>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</si>
  <si>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</si>
  <si>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</si>
  <si>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</si>
  <si>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</si>
  <si>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</si>
  <si>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</si>
  <si>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</si>
  <si>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</si>
  <si>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</si>
  <si>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</si>
  <si>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</si>
  <si>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</si>
  <si>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</si>
  <si>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</si>
  <si>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</si>
  <si>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</si>
  <si>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</si>
  <si>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</si>
  <si>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</si>
  <si>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</si>
  <si>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</si>
  <si>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</si>
  <si>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</si>
  <si>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</si>
  <si>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</si>
  <si>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</si>
  <si>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</si>
  <si>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</si>
  <si>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</si>
  <si>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</si>
  <si>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</si>
  <si>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</si>
  <si>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</si>
  <si>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</si>
  <si>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</si>
  <si>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</si>
  <si>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</si>
  <si>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</si>
  <si>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</si>
  <si>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</si>
  <si>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</si>
  <si>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</si>
  <si>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</si>
  <si>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</si>
  <si>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</si>
  <si>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</si>
  <si>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</si>
  <si>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</si>
  <si>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</si>
  <si>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</si>
  <si>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</si>
  <si>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</si>
  <si>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</si>
  <si>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</si>
  <si>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</si>
  <si>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</si>
  <si>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</si>
  <si>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</si>
  <si>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</si>
  <si>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</si>
  <si>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</si>
  <si>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</si>
  <si>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</si>
  <si>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</si>
  <si>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</si>
  <si>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</si>
  <si>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</si>
  <si>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</si>
  <si>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</si>
  <si>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</si>
  <si>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</si>
  <si>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</si>
  <si>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</si>
  <si>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</si>
  <si>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</si>
  <si>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</si>
  <si>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</si>
  <si>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</si>
  <si>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</si>
  <si>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</si>
  <si>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</si>
  <si>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</si>
  <si>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</si>
  <si>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</si>
  <si>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</si>
  <si>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</si>
  <si>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</si>
  <si>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</si>
  <si>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</si>
  <si>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</si>
  <si>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</si>
  <si>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</si>
  <si>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</si>
  <si>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</si>
  <si>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</si>
  <si>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1.4</t>
  </si>
  <si>
    <t>Иные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</si>
</sst>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3"/>
      <name val="Times New Roman"/>
      <family val="1"/>
      <charset val="204"/>
    </font>
    <font>
      <sz val="12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8" fillId="0" borderId="0"/>
    <xf numFmtId="0" fontId="1" fillId="0" borderId="0"/>
    <xf numFmtId="0" fontId="1" fillId="0" borderId="0"/>
    <xf numFmtId="0" fontId="2" fillId="0" borderId="0"/>
  </cellStyleXfs>
  <cellXfs count="49">
    <xf numFmtId="0" fontId="0" fillId="0" borderId="0" xfId="0"/>
    <xf numFmtId="0" fontId="2" fillId="0" borderId="0" xfId="1" applyFont="1" applyFill="1"/>
    <xf numFmtId="0" fontId="2" fillId="0" borderId="0" xfId="2" applyFont="1" applyFill="1"/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6" fillId="0" borderId="0" xfId="3" applyFont="1" applyFill="1" applyAlignment="1">
      <alignment vertical="center"/>
    </xf>
    <xf numFmtId="0" fontId="6" fillId="0" borderId="0" xfId="3" applyFont="1" applyFill="1" applyAlignment="1">
      <alignment horizontal="center" vertical="center"/>
    </xf>
    <xf numFmtId="0" fontId="3" fillId="0" borderId="0" xfId="4" applyFont="1" applyFill="1" applyAlignment="1"/>
    <xf numFmtId="0" fontId="3" fillId="0" borderId="0" xfId="1" applyFont="1" applyFill="1" applyAlignment="1">
      <alignment horizontal="right"/>
    </xf>
    <xf numFmtId="0" fontId="7" fillId="0" borderId="0" xfId="3" applyFont="1" applyFill="1" applyAlignment="1">
      <alignment vertical="center"/>
    </xf>
    <xf numFmtId="0" fontId="8" fillId="0" borderId="0" xfId="5" applyFont="1" applyFill="1"/>
    <xf numFmtId="0" fontId="10" fillId="0" borderId="0" xfId="5" applyFont="1" applyFill="1"/>
    <xf numFmtId="0" fontId="11" fillId="0" borderId="0" xfId="5" applyFont="1" applyFill="1"/>
    <xf numFmtId="2" fontId="11" fillId="0" borderId="0" xfId="5" applyNumberFormat="1" applyFont="1" applyFill="1"/>
    <xf numFmtId="0" fontId="6" fillId="0" borderId="1" xfId="3" applyFont="1" applyFill="1" applyBorder="1" applyAlignment="1">
      <alignment horizontal="center" vertical="center" wrapText="1"/>
    </xf>
    <xf numFmtId="2" fontId="13" fillId="0" borderId="1" xfId="5" applyNumberFormat="1" applyFont="1" applyFill="1" applyBorder="1" applyAlignment="1">
      <alignment horizontal="center" vertical="center" wrapText="1"/>
    </xf>
    <xf numFmtId="1" fontId="6" fillId="0" borderId="0" xfId="3" applyNumberFormat="1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left" vertical="center" wrapText="1"/>
    </xf>
    <xf numFmtId="2" fontId="6" fillId="0" borderId="0" xfId="3" applyNumberFormat="1" applyFont="1" applyFill="1" applyBorder="1" applyAlignment="1">
      <alignment horizontal="center" vertical="center" wrapText="1"/>
    </xf>
    <xf numFmtId="2" fontId="13" fillId="0" borderId="0" xfId="5" applyNumberFormat="1" applyFont="1" applyFill="1" applyBorder="1" applyAlignment="1">
      <alignment horizontal="center" vertical="center" wrapText="1"/>
    </xf>
    <xf numFmtId="1" fontId="6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2" fontId="6" fillId="0" borderId="2" xfId="3" applyNumberFormat="1" applyFont="1" applyFill="1" applyBorder="1" applyAlignment="1">
      <alignment horizontal="center" vertical="center" wrapText="1"/>
    </xf>
    <xf numFmtId="2" fontId="13" fillId="0" borderId="2" xfId="5" applyNumberFormat="1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left" vertical="center" wrapText="1"/>
    </xf>
    <xf numFmtId="0" fontId="2" fillId="0" borderId="2" xfId="8" applyFont="1" applyFill="1" applyBorder="1" applyAlignment="1">
      <alignment vertical="center" wrapText="1"/>
    </xf>
    <xf numFmtId="0" fontId="2" fillId="0" borderId="0" xfId="8" applyFont="1" applyFill="1" applyAlignment="1">
      <alignment horizontal="left" vertical="center" wrapText="1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 applyBorder="1" applyAlignment="1">
      <alignment vertical="center"/>
    </xf>
    <xf numFmtId="0" fontId="5" fillId="0" borderId="0" xfId="3" applyFont="1" applyFill="1" applyAlignment="1">
      <alignment horizontal="center" vertical="center"/>
    </xf>
    <xf numFmtId="0" fontId="2" fillId="0" borderId="0" xfId="1" applyFont="1" applyFill="1" applyBorder="1"/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/>
    </xf>
    <xf numFmtId="0" fontId="2" fillId="0" borderId="0" xfId="5" applyFont="1" applyFill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center" wrapText="1"/>
    </xf>
    <xf numFmtId="2" fontId="6" fillId="0" borderId="1" xfId="3" applyNumberFormat="1" applyFont="1" applyFill="1" applyBorder="1" applyAlignment="1">
      <alignment horizontal="center" vertical="center" wrapText="1"/>
    </xf>
    <xf numFmtId="2" fontId="2" fillId="0" borderId="1" xfId="4" applyNumberFormat="1" applyFont="1" applyFill="1" applyBorder="1" applyAlignment="1">
      <alignment horizontal="center" vertical="center" wrapText="1"/>
    </xf>
    <xf numFmtId="2" fontId="12" fillId="0" borderId="1" xfId="4" applyNumberFormat="1" applyFont="1" applyFill="1" applyBorder="1" applyAlignment="1">
      <alignment horizontal="center" vertical="top" wrapText="1"/>
    </xf>
    <xf numFmtId="2" fontId="12" fillId="0" borderId="1" xfId="4" applyNumberFormat="1" applyFont="1" applyFill="1" applyBorder="1" applyAlignment="1">
      <alignment horizontal="center" vertical="center" wrapText="1"/>
    </xf>
    <xf numFmtId="49" fontId="6" fillId="0" borderId="1" xfId="6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vertical="center" wrapText="1"/>
    </xf>
    <xf numFmtId="49" fontId="6" fillId="0" borderId="1" xfId="6" applyNumberFormat="1" applyFont="1" applyFill="1" applyBorder="1" applyAlignment="1">
      <alignment vertical="center" wrapText="1"/>
    </xf>
  </cellXfs>
  <cellStyles count="9">
    <cellStyle name="Обычный" xfId="0" builtinId="0"/>
    <cellStyle name="Обычный 10 4 8" xfId="8"/>
    <cellStyle name="Обычный 11 2" xfId="4"/>
    <cellStyle name="Обычный 18" xfId="7"/>
    <cellStyle name="Обычный 2" xfId="5"/>
    <cellStyle name="Обычный 3 2 2 3" xfId="1"/>
    <cellStyle name="Обычный 7 3" xfId="6"/>
    <cellStyle name="Обычный 7 6 3" xfId="3"/>
    <cellStyle name="Обычный_Форматы по компаниям_las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BGDPBGSS/Documents%20and%20Settings/Yakimova/Local%20Settings/Temporary%20Internet%20Files/OLK513/&#1060;&#1057;&#1050;/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3%20&#1082;&#1074;&#1072;&#1088;&#1090;&#1072;&#1083;%202024%20&#1075;&#1086;&#1076;&#1072;/&#1054;&#1090;&#1095;&#1077;&#1090;%20&#1063;&#1069;%203%20&#1082;&#1074;%202024%20&#1052;&#106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/&#1054;&#1090;&#1095;&#1077;&#1090;%204%20&#1082;&#1074;&#1072;&#1088;&#1090;&#1072;&#1083;%202020%20&#1075;&#1086;&#1076;&#1072;/&#1054;&#1090;&#1095;&#1077;&#1090;%20&#1050;&#1063;&#1069;%201%20&#1082;&#1074;%202019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2.5 Отчет финансир источники"/>
      <sheetName val="45 потитульно "/>
      <sheetName val="45 Свод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№2.1_ot"/>
      <sheetName val="2.5 Отчет финансир источники"/>
      <sheetName val="10 Квартал финансирование"/>
      <sheetName val="11 Квартал финансирование ист"/>
      <sheetName val="12 Квартал освоение"/>
      <sheetName val="13"/>
      <sheetName val="14"/>
      <sheetName val="15"/>
      <sheetName val="16"/>
      <sheetName val="17"/>
      <sheetName val="18квКпкз"/>
      <sheetName val="19квРасш"/>
      <sheetName val="Динамика по оборудованию"/>
    </sheetNames>
    <sheetDataSet>
      <sheetData sheetId="0">
        <row r="11">
          <cell r="B11" t="str">
            <v>5</v>
          </cell>
        </row>
      </sheetData>
      <sheetData sheetId="1">
        <row r="11">
          <cell r="B11" t="str">
            <v>5</v>
          </cell>
        </row>
      </sheetData>
      <sheetData sheetId="2">
        <row r="11">
          <cell r="B11" t="str">
            <v>5</v>
          </cell>
        </row>
      </sheetData>
      <sheetData sheetId="3">
        <row r="21">
          <cell r="P21">
            <v>0</v>
          </cell>
        </row>
      </sheetData>
      <sheetData sheetId="4">
        <row r="25">
          <cell r="D25">
            <v>329.35893877964349</v>
          </cell>
        </row>
      </sheetData>
      <sheetData sheetId="5">
        <row r="25">
          <cell r="D25">
            <v>215.62215355932202</v>
          </cell>
        </row>
      </sheetData>
      <sheetData sheetId="6">
        <row r="25">
          <cell r="D25">
            <v>1023.603895568602</v>
          </cell>
        </row>
      </sheetData>
      <sheetData sheetId="7">
        <row r="25">
          <cell r="E25">
            <v>40</v>
          </cell>
        </row>
      </sheetData>
      <sheetData sheetId="8">
        <row r="24">
          <cell r="A24">
            <v>1</v>
          </cell>
        </row>
      </sheetData>
      <sheetData sheetId="9">
        <row r="25">
          <cell r="E25">
            <v>16</v>
          </cell>
        </row>
      </sheetData>
      <sheetData sheetId="10">
        <row r="25">
          <cell r="D25">
            <v>329.35893877964349</v>
          </cell>
        </row>
      </sheetData>
      <sheetData sheetId="11">
        <row r="25">
          <cell r="D25">
            <v>24</v>
          </cell>
        </row>
      </sheetData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2"/>
  <sheetViews>
    <sheetView tabSelected="1" view="pageBreakPreview" zoomScale="60" zoomScaleNormal="70" workbookViewId="0">
      <selection activeCell="B18" sqref="B18:B188"/>
    </sheetView>
  </sheetViews>
  <sheetFormatPr defaultColWidth="10.28515625" defaultRowHeight="15.75" x14ac:dyDescent="0.25"/>
  <cols>
    <col min="1" max="1" width="11.42578125" style="2" customWidth="1"/>
    <col min="2" max="2" width="46.7109375" style="2" customWidth="1"/>
    <col min="3" max="3" width="19.5703125" style="2" customWidth="1"/>
    <col min="4" max="4" width="33.42578125" style="2" customWidth="1"/>
    <col min="5" max="5" width="33.5703125" style="2" customWidth="1"/>
    <col min="6" max="6" width="23.42578125" style="2" customWidth="1"/>
    <col min="7" max="7" width="21" style="2" customWidth="1"/>
    <col min="8" max="8" width="23.140625" style="2" customWidth="1"/>
    <col min="9" max="9" width="21.42578125" style="2" customWidth="1"/>
    <col min="10" max="10" width="23" style="2" customWidth="1"/>
    <col min="11" max="11" width="22.28515625" style="2" customWidth="1"/>
    <col min="12" max="12" width="22" style="2" customWidth="1"/>
    <col min="13" max="13" width="22.7109375" style="2" customWidth="1"/>
    <col min="14" max="14" width="16.7109375" style="2" customWidth="1"/>
    <col min="15" max="15" width="18.28515625" style="2" customWidth="1"/>
    <col min="16" max="20" width="9.42578125" style="2" customWidth="1"/>
    <col min="21" max="21" width="14.5703125" style="2" customWidth="1"/>
    <col min="22" max="16384" width="10.28515625" style="2"/>
  </cols>
  <sheetData>
    <row r="1" spans="1:16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30" t="s">
        <v>0</v>
      </c>
    </row>
    <row r="2" spans="1:16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1" t="s">
        <v>1</v>
      </c>
    </row>
    <row r="3" spans="1:16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1" t="s">
        <v>2</v>
      </c>
    </row>
    <row r="4" spans="1:16" s="31" customFormat="1" ht="59.25" customHeight="1" x14ac:dyDescent="0.25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  <c r="O4" s="4"/>
    </row>
    <row r="5" spans="1:16" s="33" customFormat="1" ht="18.75" customHeight="1" x14ac:dyDescent="0.3">
      <c r="A5" s="32" t="s">
        <v>72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5"/>
      <c r="O5" s="5"/>
      <c r="P5" s="5"/>
    </row>
    <row r="6" spans="1:16" s="33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6" s="33" customFormat="1" ht="18.75" customHeight="1" x14ac:dyDescent="0.3">
      <c r="A7" s="7" t="s">
        <v>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5"/>
      <c r="O7" s="5"/>
    </row>
    <row r="8" spans="1:16" s="1" customFormat="1" ht="15.75" customHeight="1" x14ac:dyDescent="0.25">
      <c r="A8" s="34" t="s">
        <v>5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8"/>
      <c r="O8" s="8"/>
    </row>
    <row r="9" spans="1:16" s="1" customForma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6" s="1" customFormat="1" ht="18.75" x14ac:dyDescent="0.3">
      <c r="A10" s="32" t="s">
        <v>73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10"/>
      <c r="O10" s="10"/>
    </row>
    <row r="11" spans="1:16" s="1" customFormat="1" ht="18.75" x14ac:dyDescent="0.3">
      <c r="O11" s="11"/>
    </row>
    <row r="12" spans="1:16" s="1" customFormat="1" ht="18.75" x14ac:dyDescent="0.25">
      <c r="A12" s="32" t="s">
        <v>74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12"/>
      <c r="O12" s="12"/>
    </row>
    <row r="13" spans="1:16" s="1" customFormat="1" x14ac:dyDescent="0.25">
      <c r="A13" s="35" t="s">
        <v>6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8"/>
      <c r="O13" s="8"/>
    </row>
    <row r="14" spans="1:16" s="13" customFormat="1" x14ac:dyDescent="0.2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</row>
    <row r="15" spans="1:16" s="14" customFormat="1" ht="79.5" customHeight="1" x14ac:dyDescent="0.2">
      <c r="A15" s="37" t="s">
        <v>7</v>
      </c>
      <c r="B15" s="37" t="s">
        <v>8</v>
      </c>
      <c r="C15" s="37" t="s">
        <v>9</v>
      </c>
      <c r="D15" s="38" t="s">
        <v>10</v>
      </c>
      <c r="E15" s="38" t="s">
        <v>11</v>
      </c>
      <c r="F15" s="38" t="s">
        <v>12</v>
      </c>
      <c r="G15" s="38"/>
      <c r="H15" s="38" t="s">
        <v>13</v>
      </c>
      <c r="I15" s="38"/>
      <c r="J15" s="38" t="s">
        <v>14</v>
      </c>
      <c r="K15" s="38"/>
      <c r="L15" s="38" t="s">
        <v>15</v>
      </c>
      <c r="M15" s="38"/>
    </row>
    <row r="16" spans="1:16" s="14" customFormat="1" ht="55.5" customHeight="1" x14ac:dyDescent="0.2">
      <c r="A16" s="37"/>
      <c r="B16" s="37"/>
      <c r="C16" s="37"/>
      <c r="D16" s="38"/>
      <c r="E16" s="38"/>
      <c r="F16" s="39" t="s">
        <v>16</v>
      </c>
      <c r="G16" s="39" t="s">
        <v>17</v>
      </c>
      <c r="H16" s="39" t="s">
        <v>16</v>
      </c>
      <c r="I16" s="39" t="s">
        <v>17</v>
      </c>
      <c r="J16" s="39" t="s">
        <v>16</v>
      </c>
      <c r="K16" s="39" t="s">
        <v>17</v>
      </c>
      <c r="L16" s="39" t="s">
        <v>16</v>
      </c>
      <c r="M16" s="39" t="s">
        <v>17</v>
      </c>
    </row>
    <row r="17" spans="1:14" s="15" customFormat="1" ht="16.5" x14ac:dyDescent="0.25">
      <c r="A17" s="17">
        <v>1</v>
      </c>
      <c r="B17" s="17">
        <v>2</v>
      </c>
      <c r="C17" s="17">
        <v>3</v>
      </c>
      <c r="D17" s="17">
        <v>4</v>
      </c>
      <c r="E17" s="17">
        <v>5</v>
      </c>
      <c r="F17" s="17">
        <v>6</v>
      </c>
      <c r="G17" s="17">
        <v>7</v>
      </c>
      <c r="H17" s="17">
        <v>8</v>
      </c>
      <c r="I17" s="17">
        <v>9</v>
      </c>
      <c r="J17" s="17">
        <v>10</v>
      </c>
      <c r="K17" s="17">
        <v>11</v>
      </c>
      <c r="L17" s="17">
        <v>12</v>
      </c>
      <c r="M17" s="17">
        <v>13</v>
      </c>
    </row>
    <row r="18" spans="1:14" s="15" customFormat="1" ht="28.5" customHeight="1" x14ac:dyDescent="0.25">
      <c r="A18" s="40">
        <v>0</v>
      </c>
      <c r="B18" s="47" t="s">
        <v>18</v>
      </c>
      <c r="C18" s="41" t="s">
        <v>19</v>
      </c>
      <c r="D18" s="42" t="s">
        <v>20</v>
      </c>
      <c r="E18" s="42" t="s">
        <v>21</v>
      </c>
      <c r="F18" s="43">
        <f>F19+F26+F34+F40</f>
        <v>299.5</v>
      </c>
      <c r="G18" s="43">
        <f t="shared" ref="G18:M18" si="0">G19+G26+G34+G40</f>
        <v>299.5</v>
      </c>
      <c r="H18" s="43">
        <f t="shared" si="0"/>
        <v>-790</v>
      </c>
      <c r="I18" s="43">
        <f t="shared" si="0"/>
        <v>-13050</v>
      </c>
      <c r="J18" s="43">
        <f t="shared" si="0"/>
        <v>172125</v>
      </c>
      <c r="K18" s="43">
        <f t="shared" si="0"/>
        <v>172125</v>
      </c>
      <c r="L18" s="43">
        <f t="shared" si="0"/>
        <v>0</v>
      </c>
      <c r="M18" s="43">
        <f t="shared" si="0"/>
        <v>0</v>
      </c>
      <c r="N18" s="16"/>
    </row>
    <row r="19" spans="1:14" s="15" customFormat="1" ht="28.5" customHeight="1" x14ac:dyDescent="0.25">
      <c r="A19" s="40" t="s">
        <v>22</v>
      </c>
      <c r="B19" s="47" t="s">
        <v>23</v>
      </c>
      <c r="C19" s="41" t="s">
        <v>19</v>
      </c>
      <c r="D19" s="42" t="s">
        <v>20</v>
      </c>
      <c r="E19" s="42" t="s">
        <v>21</v>
      </c>
      <c r="F19" s="44">
        <f>F20+F21+F22+F23+F24+F25</f>
        <v>299.5</v>
      </c>
      <c r="G19" s="44">
        <f t="shared" ref="G19:M19" si="1">G20+G21+G22+G23+G24+G25</f>
        <v>299.5</v>
      </c>
      <c r="H19" s="44">
        <f t="shared" si="1"/>
        <v>-790</v>
      </c>
      <c r="I19" s="44">
        <f t="shared" si="1"/>
        <v>-13050</v>
      </c>
      <c r="J19" s="44">
        <f t="shared" si="1"/>
        <v>172125</v>
      </c>
      <c r="K19" s="44">
        <f t="shared" si="1"/>
        <v>172125</v>
      </c>
      <c r="L19" s="44">
        <f t="shared" si="1"/>
        <v>0</v>
      </c>
      <c r="M19" s="44">
        <f t="shared" si="1"/>
        <v>0</v>
      </c>
      <c r="N19" s="16"/>
    </row>
    <row r="20" spans="1:14" s="15" customFormat="1" ht="28.5" customHeight="1" x14ac:dyDescent="0.25">
      <c r="A20" s="40" t="s">
        <v>24</v>
      </c>
      <c r="B20" s="47" t="s">
        <v>25</v>
      </c>
      <c r="C20" s="41" t="s">
        <v>19</v>
      </c>
      <c r="D20" s="42" t="s">
        <v>20</v>
      </c>
      <c r="E20" s="42" t="s">
        <v>21</v>
      </c>
      <c r="F20" s="42">
        <f>F43</f>
        <v>299.5</v>
      </c>
      <c r="G20" s="42">
        <f t="shared" ref="G20:M20" si="2">G43</f>
        <v>299.5</v>
      </c>
      <c r="H20" s="42">
        <f t="shared" si="2"/>
        <v>-790</v>
      </c>
      <c r="I20" s="42">
        <f t="shared" si="2"/>
        <v>-13050</v>
      </c>
      <c r="J20" s="42">
        <f t="shared" si="2"/>
        <v>172125</v>
      </c>
      <c r="K20" s="42">
        <f t="shared" si="2"/>
        <v>172125</v>
      </c>
      <c r="L20" s="42">
        <f t="shared" si="2"/>
        <v>0</v>
      </c>
      <c r="M20" s="42">
        <f t="shared" si="2"/>
        <v>0</v>
      </c>
      <c r="N20" s="16"/>
    </row>
    <row r="21" spans="1:14" s="15" customFormat="1" ht="28.5" customHeight="1" x14ac:dyDescent="0.25">
      <c r="A21" s="40" t="s">
        <v>26</v>
      </c>
      <c r="B21" s="47" t="s">
        <v>27</v>
      </c>
      <c r="C21" s="41" t="s">
        <v>19</v>
      </c>
      <c r="D21" s="42" t="s">
        <v>20</v>
      </c>
      <c r="E21" s="42" t="s">
        <v>21</v>
      </c>
      <c r="F21" s="42">
        <f>F74</f>
        <v>0</v>
      </c>
      <c r="G21" s="42">
        <f t="shared" ref="G21:M21" si="3">G74</f>
        <v>0</v>
      </c>
      <c r="H21" s="42">
        <f t="shared" si="3"/>
        <v>0</v>
      </c>
      <c r="I21" s="42">
        <f t="shared" si="3"/>
        <v>0</v>
      </c>
      <c r="J21" s="42">
        <f t="shared" si="3"/>
        <v>0</v>
      </c>
      <c r="K21" s="42">
        <f t="shared" si="3"/>
        <v>0</v>
      </c>
      <c r="L21" s="42">
        <f t="shared" si="3"/>
        <v>0</v>
      </c>
      <c r="M21" s="42">
        <f t="shared" si="3"/>
        <v>0</v>
      </c>
      <c r="N21" s="16"/>
    </row>
    <row r="22" spans="1:14" s="15" customFormat="1" ht="28.5" customHeight="1" x14ac:dyDescent="0.25">
      <c r="A22" s="40" t="s">
        <v>28</v>
      </c>
      <c r="B22" s="47" t="s">
        <v>29</v>
      </c>
      <c r="C22" s="41" t="s">
        <v>19</v>
      </c>
      <c r="D22" s="42" t="s">
        <v>20</v>
      </c>
      <c r="E22" s="42" t="s">
        <v>21</v>
      </c>
      <c r="F22" s="42">
        <f>F98</f>
        <v>0</v>
      </c>
      <c r="G22" s="42">
        <f t="shared" ref="G22:M22" si="4">G98</f>
        <v>0</v>
      </c>
      <c r="H22" s="42">
        <f t="shared" si="4"/>
        <v>0</v>
      </c>
      <c r="I22" s="42">
        <f t="shared" si="4"/>
        <v>0</v>
      </c>
      <c r="J22" s="42">
        <f t="shared" si="4"/>
        <v>0</v>
      </c>
      <c r="K22" s="42">
        <f t="shared" si="4"/>
        <v>0</v>
      </c>
      <c r="L22" s="42">
        <f t="shared" si="4"/>
        <v>0</v>
      </c>
      <c r="M22" s="42">
        <f t="shared" si="4"/>
        <v>0</v>
      </c>
      <c r="N22" s="16"/>
    </row>
    <row r="23" spans="1:14" s="15" customFormat="1" ht="28.5" customHeight="1" x14ac:dyDescent="0.25">
      <c r="A23" s="40" t="s">
        <v>30</v>
      </c>
      <c r="B23" s="47" t="s">
        <v>31</v>
      </c>
      <c r="C23" s="41" t="s">
        <v>19</v>
      </c>
      <c r="D23" s="42" t="s">
        <v>20</v>
      </c>
      <c r="E23" s="42" t="s">
        <v>21</v>
      </c>
      <c r="F23" s="42">
        <f t="shared" ref="F23:M23" si="5">F101</f>
        <v>0</v>
      </c>
      <c r="G23" s="42">
        <f t="shared" si="5"/>
        <v>0</v>
      </c>
      <c r="H23" s="42">
        <f t="shared" si="5"/>
        <v>0</v>
      </c>
      <c r="I23" s="42">
        <f t="shared" si="5"/>
        <v>0</v>
      </c>
      <c r="J23" s="42">
        <f t="shared" si="5"/>
        <v>0</v>
      </c>
      <c r="K23" s="42">
        <f t="shared" si="5"/>
        <v>0</v>
      </c>
      <c r="L23" s="42">
        <f t="shared" si="5"/>
        <v>0</v>
      </c>
      <c r="M23" s="42">
        <f t="shared" si="5"/>
        <v>0</v>
      </c>
      <c r="N23" s="16"/>
    </row>
    <row r="24" spans="1:14" s="15" customFormat="1" ht="28.5" customHeight="1" x14ac:dyDescent="0.25">
      <c r="A24" s="40" t="s">
        <v>32</v>
      </c>
      <c r="B24" s="47" t="s">
        <v>33</v>
      </c>
      <c r="C24" s="41" t="s">
        <v>19</v>
      </c>
      <c r="D24" s="42" t="s">
        <v>20</v>
      </c>
      <c r="E24" s="42" t="s">
        <v>21</v>
      </c>
      <c r="F24" s="42">
        <f t="shared" ref="F24:M25" si="6">F112</f>
        <v>0</v>
      </c>
      <c r="G24" s="42">
        <f t="shared" si="6"/>
        <v>0</v>
      </c>
      <c r="H24" s="42">
        <f t="shared" si="6"/>
        <v>0</v>
      </c>
      <c r="I24" s="42">
        <f t="shared" si="6"/>
        <v>0</v>
      </c>
      <c r="J24" s="42">
        <f t="shared" si="6"/>
        <v>0</v>
      </c>
      <c r="K24" s="42">
        <f t="shared" si="6"/>
        <v>0</v>
      </c>
      <c r="L24" s="42">
        <f t="shared" si="6"/>
        <v>0</v>
      </c>
      <c r="M24" s="42">
        <f t="shared" si="6"/>
        <v>0</v>
      </c>
      <c r="N24" s="16"/>
    </row>
    <row r="25" spans="1:14" s="15" customFormat="1" ht="28.5" customHeight="1" x14ac:dyDescent="0.25">
      <c r="A25" s="40" t="s">
        <v>34</v>
      </c>
      <c r="B25" s="47" t="s">
        <v>35</v>
      </c>
      <c r="C25" s="41" t="s">
        <v>19</v>
      </c>
      <c r="D25" s="42" t="s">
        <v>20</v>
      </c>
      <c r="E25" s="42" t="s">
        <v>21</v>
      </c>
      <c r="F25" s="42">
        <f t="shared" si="6"/>
        <v>0</v>
      </c>
      <c r="G25" s="42">
        <f t="shared" si="6"/>
        <v>0</v>
      </c>
      <c r="H25" s="42">
        <f t="shared" si="6"/>
        <v>0</v>
      </c>
      <c r="I25" s="42">
        <f t="shared" si="6"/>
        <v>0</v>
      </c>
      <c r="J25" s="42">
        <f t="shared" si="6"/>
        <v>0</v>
      </c>
      <c r="K25" s="42">
        <f t="shared" si="6"/>
        <v>0</v>
      </c>
      <c r="L25" s="42">
        <f t="shared" si="6"/>
        <v>0</v>
      </c>
      <c r="M25" s="42">
        <f t="shared" si="6"/>
        <v>0</v>
      </c>
      <c r="N25" s="16"/>
    </row>
    <row r="26" spans="1:14" s="15" customFormat="1" ht="28.5" customHeight="1" x14ac:dyDescent="0.25">
      <c r="A26" s="40" t="s">
        <v>36</v>
      </c>
      <c r="B26" s="47" t="s">
        <v>37</v>
      </c>
      <c r="C26" s="41" t="s">
        <v>19</v>
      </c>
      <c r="D26" s="42" t="s">
        <v>20</v>
      </c>
      <c r="E26" s="42" t="s">
        <v>21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16"/>
    </row>
    <row r="27" spans="1:14" s="15" customFormat="1" ht="28.5" customHeight="1" x14ac:dyDescent="0.25">
      <c r="A27" s="40" t="s">
        <v>38</v>
      </c>
      <c r="B27" s="47" t="s">
        <v>39</v>
      </c>
      <c r="C27" s="41" t="s">
        <v>19</v>
      </c>
      <c r="D27" s="42" t="s">
        <v>20</v>
      </c>
      <c r="E27" s="42" t="s">
        <v>21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16"/>
    </row>
    <row r="28" spans="1:14" s="15" customFormat="1" ht="28.5" customHeight="1" x14ac:dyDescent="0.25">
      <c r="A28" s="40" t="s">
        <v>40</v>
      </c>
      <c r="B28" s="47" t="s">
        <v>41</v>
      </c>
      <c r="C28" s="41" t="s">
        <v>19</v>
      </c>
      <c r="D28" s="42" t="s">
        <v>20</v>
      </c>
      <c r="E28" s="42" t="s">
        <v>21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16"/>
    </row>
    <row r="29" spans="1:14" s="15" customFormat="1" ht="28.5" customHeight="1" x14ac:dyDescent="0.25">
      <c r="A29" s="40" t="s">
        <v>42</v>
      </c>
      <c r="B29" s="47" t="s">
        <v>43</v>
      </c>
      <c r="C29" s="41" t="s">
        <v>19</v>
      </c>
      <c r="D29" s="42" t="s">
        <v>20</v>
      </c>
      <c r="E29" s="42" t="s">
        <v>21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16"/>
    </row>
    <row r="30" spans="1:14" s="15" customFormat="1" ht="28.5" customHeight="1" x14ac:dyDescent="0.25">
      <c r="A30" s="40" t="s">
        <v>44</v>
      </c>
      <c r="B30" s="47" t="s">
        <v>45</v>
      </c>
      <c r="C30" s="41" t="s">
        <v>19</v>
      </c>
      <c r="D30" s="42" t="s">
        <v>20</v>
      </c>
      <c r="E30" s="42" t="s">
        <v>21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16"/>
    </row>
    <row r="31" spans="1:14" s="15" customFormat="1" ht="28.5" customHeight="1" x14ac:dyDescent="0.25">
      <c r="A31" s="40" t="s">
        <v>46</v>
      </c>
      <c r="B31" s="47" t="s">
        <v>47</v>
      </c>
      <c r="C31" s="41" t="s">
        <v>19</v>
      </c>
      <c r="D31" s="42" t="s">
        <v>20</v>
      </c>
      <c r="E31" s="42" t="s">
        <v>21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16"/>
    </row>
    <row r="32" spans="1:14" s="15" customFormat="1" ht="28.5" customHeight="1" x14ac:dyDescent="0.25">
      <c r="A32" s="40" t="s">
        <v>48</v>
      </c>
      <c r="B32" s="47" t="s">
        <v>33</v>
      </c>
      <c r="C32" s="41" t="s">
        <v>19</v>
      </c>
      <c r="D32" s="42" t="s">
        <v>20</v>
      </c>
      <c r="E32" s="42" t="s">
        <v>21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16"/>
    </row>
    <row r="33" spans="1:14" s="15" customFormat="1" ht="28.5" customHeight="1" x14ac:dyDescent="0.25">
      <c r="A33" s="40" t="s">
        <v>49</v>
      </c>
      <c r="B33" s="47" t="s">
        <v>35</v>
      </c>
      <c r="C33" s="41" t="s">
        <v>19</v>
      </c>
      <c r="D33" s="42" t="s">
        <v>20</v>
      </c>
      <c r="E33" s="42" t="s">
        <v>21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16"/>
    </row>
    <row r="34" spans="1:14" s="15" customFormat="1" ht="28.5" customHeight="1" x14ac:dyDescent="0.25">
      <c r="A34" s="40" t="s">
        <v>50</v>
      </c>
      <c r="B34" s="47" t="s">
        <v>51</v>
      </c>
      <c r="C34" s="41" t="s">
        <v>19</v>
      </c>
      <c r="D34" s="42" t="s">
        <v>20</v>
      </c>
      <c r="E34" s="42" t="s">
        <v>21</v>
      </c>
      <c r="F34" s="42">
        <f>F164</f>
        <v>0</v>
      </c>
      <c r="G34" s="42">
        <f t="shared" ref="G34:M35" si="7">G164</f>
        <v>0</v>
      </c>
      <c r="H34" s="42">
        <f t="shared" si="7"/>
        <v>0</v>
      </c>
      <c r="I34" s="42">
        <f t="shared" si="7"/>
        <v>0</v>
      </c>
      <c r="J34" s="42">
        <f t="shared" si="7"/>
        <v>0</v>
      </c>
      <c r="K34" s="42">
        <f t="shared" si="7"/>
        <v>0</v>
      </c>
      <c r="L34" s="42">
        <f t="shared" si="7"/>
        <v>0</v>
      </c>
      <c r="M34" s="42">
        <f t="shared" si="7"/>
        <v>0</v>
      </c>
      <c r="N34" s="16"/>
    </row>
    <row r="35" spans="1:14" s="15" customFormat="1" ht="28.5" customHeight="1" x14ac:dyDescent="0.25">
      <c r="A35" s="40" t="s">
        <v>52</v>
      </c>
      <c r="B35" s="47" t="s">
        <v>41</v>
      </c>
      <c r="C35" s="41" t="s">
        <v>19</v>
      </c>
      <c r="D35" s="42" t="s">
        <v>20</v>
      </c>
      <c r="E35" s="42" t="s">
        <v>21</v>
      </c>
      <c r="F35" s="42">
        <f>F165</f>
        <v>0</v>
      </c>
      <c r="G35" s="42">
        <f t="shared" si="7"/>
        <v>0</v>
      </c>
      <c r="H35" s="42">
        <f t="shared" si="7"/>
        <v>0</v>
      </c>
      <c r="I35" s="42">
        <f t="shared" si="7"/>
        <v>0</v>
      </c>
      <c r="J35" s="42">
        <f t="shared" si="7"/>
        <v>0</v>
      </c>
      <c r="K35" s="42">
        <f t="shared" si="7"/>
        <v>0</v>
      </c>
      <c r="L35" s="42">
        <f t="shared" si="7"/>
        <v>0</v>
      </c>
      <c r="M35" s="42">
        <f t="shared" si="7"/>
        <v>0</v>
      </c>
      <c r="N35" s="16"/>
    </row>
    <row r="36" spans="1:14" s="15" customFormat="1" ht="28.5" customHeight="1" x14ac:dyDescent="0.25">
      <c r="A36" s="40" t="s">
        <v>53</v>
      </c>
      <c r="B36" s="47" t="s">
        <v>54</v>
      </c>
      <c r="C36" s="41" t="s">
        <v>19</v>
      </c>
      <c r="D36" s="42" t="s">
        <v>20</v>
      </c>
      <c r="E36" s="42" t="s">
        <v>21</v>
      </c>
      <c r="F36" s="42">
        <f>F171</f>
        <v>0</v>
      </c>
      <c r="G36" s="42">
        <f t="shared" ref="G36:M36" si="8">G171</f>
        <v>0</v>
      </c>
      <c r="H36" s="42">
        <f t="shared" si="8"/>
        <v>0</v>
      </c>
      <c r="I36" s="42">
        <f t="shared" si="8"/>
        <v>0</v>
      </c>
      <c r="J36" s="42">
        <f t="shared" si="8"/>
        <v>0</v>
      </c>
      <c r="K36" s="42">
        <f t="shared" si="8"/>
        <v>0</v>
      </c>
      <c r="L36" s="42">
        <f t="shared" si="8"/>
        <v>0</v>
      </c>
      <c r="M36" s="42">
        <f t="shared" si="8"/>
        <v>0</v>
      </c>
      <c r="N36" s="16"/>
    </row>
    <row r="37" spans="1:14" s="15" customFormat="1" ht="28.5" customHeight="1" x14ac:dyDescent="0.25">
      <c r="A37" s="40" t="s">
        <v>55</v>
      </c>
      <c r="B37" s="47" t="s">
        <v>56</v>
      </c>
      <c r="C37" s="41" t="s">
        <v>19</v>
      </c>
      <c r="D37" s="42" t="s">
        <v>20</v>
      </c>
      <c r="E37" s="42" t="s">
        <v>21</v>
      </c>
      <c r="F37" s="42">
        <f>F178</f>
        <v>0</v>
      </c>
      <c r="G37" s="42">
        <f t="shared" ref="G37:M37" si="9">G178</f>
        <v>0</v>
      </c>
      <c r="H37" s="42">
        <f t="shared" si="9"/>
        <v>0</v>
      </c>
      <c r="I37" s="42">
        <f t="shared" si="9"/>
        <v>0</v>
      </c>
      <c r="J37" s="42">
        <f t="shared" si="9"/>
        <v>0</v>
      </c>
      <c r="K37" s="42">
        <f t="shared" si="9"/>
        <v>0</v>
      </c>
      <c r="L37" s="42">
        <f t="shared" si="9"/>
        <v>0</v>
      </c>
      <c r="M37" s="42">
        <f t="shared" si="9"/>
        <v>0</v>
      </c>
      <c r="N37" s="16"/>
    </row>
    <row r="38" spans="1:14" s="15" customFormat="1" ht="28.5" customHeight="1" x14ac:dyDescent="0.25">
      <c r="A38" s="40" t="s">
        <v>57</v>
      </c>
      <c r="B38" s="47" t="s">
        <v>33</v>
      </c>
      <c r="C38" s="41" t="s">
        <v>19</v>
      </c>
      <c r="D38" s="42" t="s">
        <v>20</v>
      </c>
      <c r="E38" s="42" t="s">
        <v>21</v>
      </c>
      <c r="F38" s="42">
        <f>F185</f>
        <v>0</v>
      </c>
      <c r="G38" s="42">
        <f t="shared" ref="G38:M39" si="10">G185</f>
        <v>0</v>
      </c>
      <c r="H38" s="42">
        <f t="shared" si="10"/>
        <v>0</v>
      </c>
      <c r="I38" s="42">
        <f t="shared" si="10"/>
        <v>0</v>
      </c>
      <c r="J38" s="42">
        <f t="shared" si="10"/>
        <v>0</v>
      </c>
      <c r="K38" s="42">
        <f t="shared" si="10"/>
        <v>0</v>
      </c>
      <c r="L38" s="42">
        <f t="shared" si="10"/>
        <v>0</v>
      </c>
      <c r="M38" s="42">
        <f t="shared" si="10"/>
        <v>0</v>
      </c>
      <c r="N38" s="16"/>
    </row>
    <row r="39" spans="1:14" s="15" customFormat="1" ht="28.5" customHeight="1" x14ac:dyDescent="0.25">
      <c r="A39" s="40" t="s">
        <v>58</v>
      </c>
      <c r="B39" s="47" t="s">
        <v>35</v>
      </c>
      <c r="C39" s="41" t="s">
        <v>19</v>
      </c>
      <c r="D39" s="42" t="s">
        <v>20</v>
      </c>
      <c r="E39" s="42" t="s">
        <v>21</v>
      </c>
      <c r="F39" s="42">
        <f>F186</f>
        <v>0</v>
      </c>
      <c r="G39" s="42">
        <f t="shared" si="10"/>
        <v>0</v>
      </c>
      <c r="H39" s="42">
        <f t="shared" si="10"/>
        <v>0</v>
      </c>
      <c r="I39" s="42">
        <f t="shared" si="10"/>
        <v>0</v>
      </c>
      <c r="J39" s="42">
        <f t="shared" si="10"/>
        <v>0</v>
      </c>
      <c r="K39" s="42">
        <f t="shared" si="10"/>
        <v>0</v>
      </c>
      <c r="L39" s="42">
        <f t="shared" si="10"/>
        <v>0</v>
      </c>
      <c r="M39" s="42">
        <f t="shared" si="10"/>
        <v>0</v>
      </c>
      <c r="N39" s="16"/>
    </row>
    <row r="40" spans="1:14" s="15" customFormat="1" ht="28.5" customHeight="1" x14ac:dyDescent="0.25">
      <c r="A40" s="40" t="s">
        <v>59</v>
      </c>
      <c r="B40" s="47" t="s">
        <v>60</v>
      </c>
      <c r="C40" s="41" t="s">
        <v>19</v>
      </c>
      <c r="D40" s="42" t="s">
        <v>20</v>
      </c>
      <c r="E40" s="42" t="s">
        <v>21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16"/>
    </row>
    <row r="41" spans="1:14" s="15" customFormat="1" ht="28.5" customHeight="1" x14ac:dyDescent="0.25">
      <c r="A41" s="40" t="s">
        <v>61</v>
      </c>
      <c r="B41" s="47" t="s">
        <v>21</v>
      </c>
      <c r="C41" s="41" t="s">
        <v>19</v>
      </c>
      <c r="D41" s="42" t="s">
        <v>20</v>
      </c>
      <c r="E41" s="42" t="s">
        <v>21</v>
      </c>
      <c r="F41" s="42">
        <f t="shared" ref="F41:M41" si="11">SUM(F42,F125,F164,F188)</f>
        <v>299.5</v>
      </c>
      <c r="G41" s="42">
        <f t="shared" si="11"/>
        <v>299.5</v>
      </c>
      <c r="H41" s="42">
        <f t="shared" si="11"/>
        <v>-790</v>
      </c>
      <c r="I41" s="42">
        <f t="shared" si="11"/>
        <v>-13050</v>
      </c>
      <c r="J41" s="42">
        <f t="shared" si="11"/>
        <v>172125</v>
      </c>
      <c r="K41" s="42">
        <f t="shared" si="11"/>
        <v>172125</v>
      </c>
      <c r="L41" s="42">
        <f t="shared" si="11"/>
        <v>0</v>
      </c>
      <c r="M41" s="42">
        <f t="shared" si="11"/>
        <v>0</v>
      </c>
      <c r="N41" s="16"/>
    </row>
    <row r="42" spans="1:14" s="15" customFormat="1" ht="28.5" customHeight="1" x14ac:dyDescent="0.25">
      <c r="A42" s="40" t="s">
        <v>62</v>
      </c>
      <c r="B42" s="47" t="s">
        <v>63</v>
      </c>
      <c r="C42" s="41" t="s">
        <v>19</v>
      </c>
      <c r="D42" s="42" t="s">
        <v>20</v>
      </c>
      <c r="E42" s="42" t="s">
        <v>21</v>
      </c>
      <c r="F42" s="42">
        <f t="shared" ref="F42:M42" si="12">F43+F74+F98+F101+F112+F113</f>
        <v>299.5</v>
      </c>
      <c r="G42" s="42">
        <f t="shared" si="12"/>
        <v>299.5</v>
      </c>
      <c r="H42" s="42">
        <f t="shared" si="12"/>
        <v>-790</v>
      </c>
      <c r="I42" s="42">
        <f t="shared" si="12"/>
        <v>-13050</v>
      </c>
      <c r="J42" s="42">
        <f t="shared" si="12"/>
        <v>172125</v>
      </c>
      <c r="K42" s="42">
        <f t="shared" si="12"/>
        <v>172125</v>
      </c>
      <c r="L42" s="42">
        <f t="shared" si="12"/>
        <v>0</v>
      </c>
      <c r="M42" s="42">
        <f t="shared" si="12"/>
        <v>0</v>
      </c>
      <c r="N42" s="16"/>
    </row>
    <row r="43" spans="1:14" s="15" customFormat="1" ht="28.5" customHeight="1" x14ac:dyDescent="0.25">
      <c r="A43" s="40" t="s">
        <v>64</v>
      </c>
      <c r="B43" s="47" t="s">
        <v>65</v>
      </c>
      <c r="C43" s="41" t="s">
        <v>19</v>
      </c>
      <c r="D43" s="42" t="s">
        <v>20</v>
      </c>
      <c r="E43" s="42" t="s">
        <v>21</v>
      </c>
      <c r="F43" s="42">
        <f t="shared" ref="F43:M43" si="13">F44+F54+F57+F67</f>
        <v>299.5</v>
      </c>
      <c r="G43" s="42">
        <f t="shared" si="13"/>
        <v>299.5</v>
      </c>
      <c r="H43" s="42">
        <f t="shared" si="13"/>
        <v>-790</v>
      </c>
      <c r="I43" s="42">
        <f t="shared" si="13"/>
        <v>-13050</v>
      </c>
      <c r="J43" s="42">
        <f t="shared" si="13"/>
        <v>172125</v>
      </c>
      <c r="K43" s="42">
        <f t="shared" si="13"/>
        <v>172125</v>
      </c>
      <c r="L43" s="42">
        <f t="shared" si="13"/>
        <v>0</v>
      </c>
      <c r="M43" s="42">
        <f t="shared" si="13"/>
        <v>0</v>
      </c>
      <c r="N43" s="16"/>
    </row>
    <row r="44" spans="1:14" s="15" customFormat="1" ht="28.5" customHeight="1" x14ac:dyDescent="0.25">
      <c r="A44" s="45" t="s">
        <v>75</v>
      </c>
      <c r="B44" s="48" t="s">
        <v>76</v>
      </c>
      <c r="C44" s="45" t="s">
        <v>19</v>
      </c>
      <c r="D44" s="42" t="s">
        <v>20</v>
      </c>
      <c r="E44" s="42" t="s">
        <v>21</v>
      </c>
      <c r="F44" s="42">
        <f>SUM(F45,F46,F47)</f>
        <v>122.5</v>
      </c>
      <c r="G44" s="42">
        <f t="shared" ref="G44:M44" si="14">SUM(G45,G46,G47)</f>
        <v>122.5</v>
      </c>
      <c r="H44" s="42">
        <f t="shared" si="14"/>
        <v>25680</v>
      </c>
      <c r="I44" s="42">
        <f t="shared" si="14"/>
        <v>25650</v>
      </c>
      <c r="J44" s="42">
        <f t="shared" si="14"/>
        <v>104125</v>
      </c>
      <c r="K44" s="42">
        <f t="shared" si="14"/>
        <v>104125</v>
      </c>
      <c r="L44" s="42">
        <f t="shared" si="14"/>
        <v>0</v>
      </c>
      <c r="M44" s="42">
        <f t="shared" si="14"/>
        <v>0</v>
      </c>
      <c r="N44" s="16"/>
    </row>
    <row r="45" spans="1:14" s="15" customFormat="1" ht="28.5" customHeight="1" x14ac:dyDescent="0.25">
      <c r="A45" s="17" t="s">
        <v>77</v>
      </c>
      <c r="B45" s="47" t="s">
        <v>78</v>
      </c>
      <c r="C45" s="17" t="s">
        <v>77</v>
      </c>
      <c r="D45" s="18" t="s">
        <v>20</v>
      </c>
      <c r="E45" s="18" t="s">
        <v>21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6"/>
    </row>
    <row r="46" spans="1:14" s="15" customFormat="1" ht="28.5" customHeight="1" x14ac:dyDescent="0.25">
      <c r="A46" s="17" t="s">
        <v>79</v>
      </c>
      <c r="B46" s="47" t="s">
        <v>80</v>
      </c>
      <c r="C46" s="17" t="s">
        <v>79</v>
      </c>
      <c r="D46" s="18" t="s">
        <v>20</v>
      </c>
      <c r="E46" s="18" t="s">
        <v>21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6"/>
    </row>
    <row r="47" spans="1:14" s="15" customFormat="1" ht="28.5" customHeight="1" x14ac:dyDescent="0.25">
      <c r="A47" s="45" t="s">
        <v>81</v>
      </c>
      <c r="B47" s="48" t="s">
        <v>82</v>
      </c>
      <c r="C47" s="45" t="s">
        <v>19</v>
      </c>
      <c r="D47" s="42" t="s">
        <v>20</v>
      </c>
      <c r="E47" s="42" t="s">
        <v>21</v>
      </c>
      <c r="F47" s="42">
        <f>SUM(F48:F53)</f>
        <v>122.5</v>
      </c>
      <c r="G47" s="42">
        <f t="shared" ref="G47:M47" si="15">SUM(G48:G53)</f>
        <v>122.5</v>
      </c>
      <c r="H47" s="42">
        <f t="shared" si="15"/>
        <v>25680</v>
      </c>
      <c r="I47" s="42">
        <f t="shared" si="15"/>
        <v>25650</v>
      </c>
      <c r="J47" s="42">
        <f t="shared" si="15"/>
        <v>104125</v>
      </c>
      <c r="K47" s="42">
        <f t="shared" si="15"/>
        <v>104125</v>
      </c>
      <c r="L47" s="42">
        <f t="shared" si="15"/>
        <v>0</v>
      </c>
      <c r="M47" s="42">
        <f t="shared" si="15"/>
        <v>0</v>
      </c>
      <c r="N47" s="16"/>
    </row>
    <row r="48" spans="1:14" s="15" customFormat="1" ht="28.5" customHeight="1" x14ac:dyDescent="0.25">
      <c r="A48" s="17" t="s">
        <v>81</v>
      </c>
      <c r="B48" s="47" t="s">
        <v>83</v>
      </c>
      <c r="C48" s="46" t="s">
        <v>84</v>
      </c>
      <c r="D48" s="18" t="s">
        <v>66</v>
      </c>
      <c r="E48" s="18" t="s">
        <v>21</v>
      </c>
      <c r="F48" s="18">
        <v>80</v>
      </c>
      <c r="G48" s="18">
        <v>80</v>
      </c>
      <c r="H48" s="18">
        <v>22040</v>
      </c>
      <c r="I48" s="18">
        <v>20580</v>
      </c>
      <c r="J48" s="18">
        <v>68000</v>
      </c>
      <c r="K48" s="18">
        <v>68000</v>
      </c>
      <c r="L48" s="18">
        <v>0</v>
      </c>
      <c r="M48" s="18">
        <v>0</v>
      </c>
      <c r="N48" s="16"/>
    </row>
    <row r="49" spans="1:14" s="15" customFormat="1" ht="28.5" customHeight="1" x14ac:dyDescent="0.25">
      <c r="A49" s="17" t="s">
        <v>81</v>
      </c>
      <c r="B49" s="47" t="s">
        <v>85</v>
      </c>
      <c r="C49" s="46" t="s">
        <v>86</v>
      </c>
      <c r="D49" s="18" t="s">
        <v>67</v>
      </c>
      <c r="E49" s="18" t="s">
        <v>21</v>
      </c>
      <c r="F49" s="18">
        <v>6.5</v>
      </c>
      <c r="G49" s="18">
        <v>6.5</v>
      </c>
      <c r="H49" s="18">
        <v>-2470</v>
      </c>
      <c r="I49" s="18">
        <v>-110</v>
      </c>
      <c r="J49" s="18">
        <v>5525</v>
      </c>
      <c r="K49" s="18">
        <v>5525</v>
      </c>
      <c r="L49" s="18">
        <v>0</v>
      </c>
      <c r="M49" s="18">
        <v>0</v>
      </c>
      <c r="N49" s="16"/>
    </row>
    <row r="50" spans="1:14" s="15" customFormat="1" ht="28.5" customHeight="1" x14ac:dyDescent="0.25">
      <c r="A50" s="17" t="s">
        <v>81</v>
      </c>
      <c r="B50" s="47" t="s">
        <v>87</v>
      </c>
      <c r="C50" s="17" t="s">
        <v>88</v>
      </c>
      <c r="D50" s="18" t="s">
        <v>20</v>
      </c>
      <c r="E50" s="18" t="s">
        <v>21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6"/>
    </row>
    <row r="51" spans="1:14" s="15" customFormat="1" ht="28.5" customHeight="1" x14ac:dyDescent="0.25">
      <c r="A51" s="17" t="s">
        <v>81</v>
      </c>
      <c r="B51" s="47" t="s">
        <v>89</v>
      </c>
      <c r="C51" s="17" t="s">
        <v>90</v>
      </c>
      <c r="D51" s="18" t="s">
        <v>68</v>
      </c>
      <c r="E51" s="18" t="s">
        <v>21</v>
      </c>
      <c r="F51" s="18">
        <v>4</v>
      </c>
      <c r="G51" s="18">
        <v>4</v>
      </c>
      <c r="H51" s="18">
        <v>-1440</v>
      </c>
      <c r="I51" s="18">
        <v>-1280</v>
      </c>
      <c r="J51" s="18">
        <v>3400</v>
      </c>
      <c r="K51" s="18">
        <v>3400</v>
      </c>
      <c r="L51" s="18">
        <v>0</v>
      </c>
      <c r="M51" s="18">
        <v>0</v>
      </c>
      <c r="N51" s="16"/>
    </row>
    <row r="52" spans="1:14" s="15" customFormat="1" ht="28.5" customHeight="1" x14ac:dyDescent="0.25">
      <c r="A52" s="17" t="s">
        <v>81</v>
      </c>
      <c r="B52" s="47" t="s">
        <v>91</v>
      </c>
      <c r="C52" s="17" t="s">
        <v>92</v>
      </c>
      <c r="D52" s="18" t="s">
        <v>69</v>
      </c>
      <c r="E52" s="18" t="s">
        <v>21</v>
      </c>
      <c r="F52" s="18">
        <v>32</v>
      </c>
      <c r="G52" s="18">
        <v>32</v>
      </c>
      <c r="H52" s="18">
        <v>7550</v>
      </c>
      <c r="I52" s="18">
        <v>6460</v>
      </c>
      <c r="J52" s="18">
        <v>27200</v>
      </c>
      <c r="K52" s="18">
        <v>27200</v>
      </c>
      <c r="L52" s="18">
        <v>0</v>
      </c>
      <c r="M52" s="18">
        <v>0</v>
      </c>
      <c r="N52" s="16"/>
    </row>
    <row r="53" spans="1:14" s="15" customFormat="1" ht="28.5" customHeight="1" x14ac:dyDescent="0.25">
      <c r="A53" s="17" t="s">
        <v>81</v>
      </c>
      <c r="B53" s="47" t="s">
        <v>93</v>
      </c>
      <c r="C53" s="17" t="s">
        <v>94</v>
      </c>
      <c r="D53" s="18" t="s">
        <v>20</v>
      </c>
      <c r="E53" s="18" t="s">
        <v>21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6"/>
    </row>
    <row r="54" spans="1:14" s="15" customFormat="1" ht="28.5" customHeight="1" x14ac:dyDescent="0.25">
      <c r="A54" s="45" t="s">
        <v>95</v>
      </c>
      <c r="B54" s="48" t="s">
        <v>96</v>
      </c>
      <c r="C54" s="45" t="s">
        <v>19</v>
      </c>
      <c r="D54" s="42" t="s">
        <v>20</v>
      </c>
      <c r="E54" s="42" t="s">
        <v>21</v>
      </c>
      <c r="F54" s="42">
        <f t="shared" ref="F54:M54" si="16">F55+F56</f>
        <v>0</v>
      </c>
      <c r="G54" s="42">
        <f t="shared" si="16"/>
        <v>0</v>
      </c>
      <c r="H54" s="42">
        <f t="shared" si="16"/>
        <v>0</v>
      </c>
      <c r="I54" s="42">
        <f t="shared" si="16"/>
        <v>0</v>
      </c>
      <c r="J54" s="42">
        <f t="shared" si="16"/>
        <v>0</v>
      </c>
      <c r="K54" s="42">
        <f t="shared" si="16"/>
        <v>0</v>
      </c>
      <c r="L54" s="42">
        <f t="shared" si="16"/>
        <v>0</v>
      </c>
      <c r="M54" s="42">
        <f t="shared" si="16"/>
        <v>0</v>
      </c>
      <c r="N54" s="16"/>
    </row>
    <row r="55" spans="1:14" s="15" customFormat="1" ht="28.5" customHeight="1" x14ac:dyDescent="0.25">
      <c r="A55" s="45" t="s">
        <v>97</v>
      </c>
      <c r="B55" s="48" t="s">
        <v>98</v>
      </c>
      <c r="C55" s="45" t="s">
        <v>19</v>
      </c>
      <c r="D55" s="42" t="s">
        <v>20</v>
      </c>
      <c r="E55" s="42" t="s">
        <v>21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16"/>
    </row>
    <row r="56" spans="1:14" s="15" customFormat="1" ht="28.5" customHeight="1" x14ac:dyDescent="0.25">
      <c r="A56" s="45" t="s">
        <v>99</v>
      </c>
      <c r="B56" s="48" t="s">
        <v>100</v>
      </c>
      <c r="C56" s="45" t="s">
        <v>19</v>
      </c>
      <c r="D56" s="42" t="s">
        <v>20</v>
      </c>
      <c r="E56" s="42" t="s">
        <v>21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16"/>
    </row>
    <row r="57" spans="1:14" s="15" customFormat="1" ht="28.5" customHeight="1" x14ac:dyDescent="0.25">
      <c r="A57" s="45" t="s">
        <v>101</v>
      </c>
      <c r="B57" s="48" t="s">
        <v>102</v>
      </c>
      <c r="C57" s="45" t="s">
        <v>19</v>
      </c>
      <c r="D57" s="42" t="s">
        <v>20</v>
      </c>
      <c r="E57" s="42" t="s">
        <v>21</v>
      </c>
      <c r="F57" s="42">
        <f>F58+F63</f>
        <v>41</v>
      </c>
      <c r="G57" s="42">
        <f t="shared" ref="G57:M57" si="17">G58+G63</f>
        <v>41</v>
      </c>
      <c r="H57" s="42">
        <f t="shared" si="17"/>
        <v>-20950</v>
      </c>
      <c r="I57" s="42">
        <f t="shared" si="17"/>
        <v>-20760</v>
      </c>
      <c r="J57" s="42">
        <f t="shared" si="17"/>
        <v>0</v>
      </c>
      <c r="K57" s="42">
        <f t="shared" si="17"/>
        <v>0</v>
      </c>
      <c r="L57" s="42">
        <f t="shared" si="17"/>
        <v>0</v>
      </c>
      <c r="M57" s="42">
        <f t="shared" si="17"/>
        <v>0</v>
      </c>
      <c r="N57" s="16"/>
    </row>
    <row r="58" spans="1:14" s="15" customFormat="1" ht="28.5" customHeight="1" x14ac:dyDescent="0.25">
      <c r="A58" s="45" t="s">
        <v>103</v>
      </c>
      <c r="B58" s="48" t="s">
        <v>104</v>
      </c>
      <c r="C58" s="45" t="s">
        <v>19</v>
      </c>
      <c r="D58" s="42" t="s">
        <v>20</v>
      </c>
      <c r="E58" s="42" t="s">
        <v>21</v>
      </c>
      <c r="F58" s="42">
        <f t="shared" ref="F58:M58" si="18">F59+F60+F61</f>
        <v>41</v>
      </c>
      <c r="G58" s="42">
        <f t="shared" si="18"/>
        <v>41</v>
      </c>
      <c r="H58" s="42">
        <f t="shared" si="18"/>
        <v>-20950</v>
      </c>
      <c r="I58" s="42">
        <f t="shared" si="18"/>
        <v>-20760</v>
      </c>
      <c r="J58" s="42">
        <f t="shared" si="18"/>
        <v>0</v>
      </c>
      <c r="K58" s="42">
        <f t="shared" si="18"/>
        <v>0</v>
      </c>
      <c r="L58" s="42">
        <f t="shared" si="18"/>
        <v>0</v>
      </c>
      <c r="M58" s="42">
        <f t="shared" si="18"/>
        <v>0</v>
      </c>
      <c r="N58" s="16"/>
    </row>
    <row r="59" spans="1:14" s="15" customFormat="1" ht="28.5" customHeight="1" x14ac:dyDescent="0.25">
      <c r="A59" s="45" t="s">
        <v>103</v>
      </c>
      <c r="B59" s="48" t="s">
        <v>105</v>
      </c>
      <c r="C59" s="45" t="s">
        <v>19</v>
      </c>
      <c r="D59" s="42" t="s">
        <v>20</v>
      </c>
      <c r="E59" s="42" t="s">
        <v>21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16"/>
    </row>
    <row r="60" spans="1:14" s="15" customFormat="1" ht="28.5" customHeight="1" x14ac:dyDescent="0.25">
      <c r="A60" s="45" t="s">
        <v>103</v>
      </c>
      <c r="B60" s="48" t="s">
        <v>106</v>
      </c>
      <c r="C60" s="45" t="s">
        <v>19</v>
      </c>
      <c r="D60" s="42" t="s">
        <v>20</v>
      </c>
      <c r="E60" s="42" t="s">
        <v>21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16"/>
    </row>
    <row r="61" spans="1:14" s="15" customFormat="1" ht="28.5" customHeight="1" x14ac:dyDescent="0.25">
      <c r="A61" s="45" t="s">
        <v>103</v>
      </c>
      <c r="B61" s="48" t="s">
        <v>107</v>
      </c>
      <c r="C61" s="45" t="s">
        <v>19</v>
      </c>
      <c r="D61" s="42" t="s">
        <v>20</v>
      </c>
      <c r="E61" s="42" t="s">
        <v>21</v>
      </c>
      <c r="F61" s="42">
        <f>SUM(F62)</f>
        <v>41</v>
      </c>
      <c r="G61" s="42">
        <f t="shared" ref="G61:M61" si="19">SUM(G62)</f>
        <v>41</v>
      </c>
      <c r="H61" s="42">
        <f t="shared" si="19"/>
        <v>-20950</v>
      </c>
      <c r="I61" s="42">
        <f t="shared" si="19"/>
        <v>-20760</v>
      </c>
      <c r="J61" s="42">
        <f t="shared" si="19"/>
        <v>0</v>
      </c>
      <c r="K61" s="42">
        <f t="shared" si="19"/>
        <v>0</v>
      </c>
      <c r="L61" s="42">
        <f t="shared" si="19"/>
        <v>0</v>
      </c>
      <c r="M61" s="42">
        <f t="shared" si="19"/>
        <v>0</v>
      </c>
      <c r="N61" s="16"/>
    </row>
    <row r="62" spans="1:14" s="15" customFormat="1" ht="28.5" customHeight="1" x14ac:dyDescent="0.25">
      <c r="A62" s="17" t="s">
        <v>81</v>
      </c>
      <c r="B62" s="47" t="s">
        <v>108</v>
      </c>
      <c r="C62" s="17" t="s">
        <v>109</v>
      </c>
      <c r="D62" s="18" t="s">
        <v>20</v>
      </c>
      <c r="E62" s="18" t="s">
        <v>21</v>
      </c>
      <c r="F62" s="18">
        <v>41</v>
      </c>
      <c r="G62" s="18">
        <v>41</v>
      </c>
      <c r="H62" s="18">
        <v>-20950</v>
      </c>
      <c r="I62" s="18">
        <v>-20760</v>
      </c>
      <c r="J62" s="18">
        <v>0</v>
      </c>
      <c r="K62" s="18">
        <v>0</v>
      </c>
      <c r="L62" s="18">
        <v>0</v>
      </c>
      <c r="M62" s="18">
        <v>0</v>
      </c>
      <c r="N62" s="16"/>
    </row>
    <row r="63" spans="1:14" s="15" customFormat="1" ht="28.5" customHeight="1" x14ac:dyDescent="0.25">
      <c r="A63" s="45" t="s">
        <v>110</v>
      </c>
      <c r="B63" s="48" t="s">
        <v>111</v>
      </c>
      <c r="C63" s="45" t="s">
        <v>19</v>
      </c>
      <c r="D63" s="42" t="s">
        <v>20</v>
      </c>
      <c r="E63" s="42" t="s">
        <v>21</v>
      </c>
      <c r="F63" s="42">
        <f t="shared" ref="F63:M63" si="20">F64+F65+F66</f>
        <v>0</v>
      </c>
      <c r="G63" s="42">
        <f t="shared" si="20"/>
        <v>0</v>
      </c>
      <c r="H63" s="42">
        <f t="shared" si="20"/>
        <v>0</v>
      </c>
      <c r="I63" s="42">
        <f t="shared" si="20"/>
        <v>0</v>
      </c>
      <c r="J63" s="42">
        <f t="shared" si="20"/>
        <v>0</v>
      </c>
      <c r="K63" s="42">
        <f t="shared" si="20"/>
        <v>0</v>
      </c>
      <c r="L63" s="42">
        <f t="shared" si="20"/>
        <v>0</v>
      </c>
      <c r="M63" s="42">
        <f t="shared" si="20"/>
        <v>0</v>
      </c>
      <c r="N63" s="16"/>
    </row>
    <row r="64" spans="1:14" s="15" customFormat="1" ht="28.5" customHeight="1" x14ac:dyDescent="0.25">
      <c r="A64" s="45" t="s">
        <v>110</v>
      </c>
      <c r="B64" s="48" t="s">
        <v>105</v>
      </c>
      <c r="C64" s="45" t="s">
        <v>19</v>
      </c>
      <c r="D64" s="42" t="s">
        <v>20</v>
      </c>
      <c r="E64" s="42" t="s">
        <v>21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16"/>
    </row>
    <row r="65" spans="1:14" s="15" customFormat="1" ht="28.5" customHeight="1" x14ac:dyDescent="0.25">
      <c r="A65" s="45" t="s">
        <v>110</v>
      </c>
      <c r="B65" s="48" t="s">
        <v>106</v>
      </c>
      <c r="C65" s="45" t="s">
        <v>19</v>
      </c>
      <c r="D65" s="42" t="s">
        <v>20</v>
      </c>
      <c r="E65" s="42" t="s">
        <v>21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16"/>
    </row>
    <row r="66" spans="1:14" s="15" customFormat="1" ht="28.5" customHeight="1" x14ac:dyDescent="0.25">
      <c r="A66" s="45" t="s">
        <v>110</v>
      </c>
      <c r="B66" s="48" t="s">
        <v>107</v>
      </c>
      <c r="C66" s="45" t="s">
        <v>19</v>
      </c>
      <c r="D66" s="42" t="s">
        <v>20</v>
      </c>
      <c r="E66" s="42" t="s">
        <v>21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16"/>
    </row>
    <row r="67" spans="1:14" s="15" customFormat="1" ht="28.5" customHeight="1" x14ac:dyDescent="0.25">
      <c r="A67" s="45" t="s">
        <v>112</v>
      </c>
      <c r="B67" s="48" t="s">
        <v>113</v>
      </c>
      <c r="C67" s="45" t="s">
        <v>19</v>
      </c>
      <c r="D67" s="42" t="s">
        <v>20</v>
      </c>
      <c r="E67" s="42" t="s">
        <v>21</v>
      </c>
      <c r="F67" s="42">
        <f t="shared" ref="F67:M67" si="21">F68+F69</f>
        <v>136</v>
      </c>
      <c r="G67" s="42">
        <f t="shared" si="21"/>
        <v>136</v>
      </c>
      <c r="H67" s="42">
        <f t="shared" si="21"/>
        <v>-5520</v>
      </c>
      <c r="I67" s="42">
        <f t="shared" si="21"/>
        <v>-17940</v>
      </c>
      <c r="J67" s="42">
        <f t="shared" si="21"/>
        <v>68000</v>
      </c>
      <c r="K67" s="42">
        <f t="shared" si="21"/>
        <v>68000</v>
      </c>
      <c r="L67" s="42">
        <f t="shared" si="21"/>
        <v>0</v>
      </c>
      <c r="M67" s="42">
        <f t="shared" si="21"/>
        <v>0</v>
      </c>
      <c r="N67" s="16"/>
    </row>
    <row r="68" spans="1:14" s="15" customFormat="1" ht="28.5" customHeight="1" x14ac:dyDescent="0.25">
      <c r="A68" s="45" t="s">
        <v>114</v>
      </c>
      <c r="B68" s="48" t="s">
        <v>115</v>
      </c>
      <c r="C68" s="45" t="s">
        <v>19</v>
      </c>
      <c r="D68" s="42" t="s">
        <v>20</v>
      </c>
      <c r="E68" s="42" t="s">
        <v>21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16"/>
    </row>
    <row r="69" spans="1:14" s="15" customFormat="1" ht="28.5" customHeight="1" x14ac:dyDescent="0.25">
      <c r="A69" s="45" t="s">
        <v>116</v>
      </c>
      <c r="B69" s="48" t="s">
        <v>117</v>
      </c>
      <c r="C69" s="45" t="s">
        <v>19</v>
      </c>
      <c r="D69" s="42" t="s">
        <v>20</v>
      </c>
      <c r="E69" s="42" t="s">
        <v>21</v>
      </c>
      <c r="F69" s="42">
        <f t="shared" ref="F69:M69" si="22">SUM(F70:F73)</f>
        <v>136</v>
      </c>
      <c r="G69" s="42">
        <f t="shared" si="22"/>
        <v>136</v>
      </c>
      <c r="H69" s="42">
        <f t="shared" si="22"/>
        <v>-5520</v>
      </c>
      <c r="I69" s="42">
        <f t="shared" si="22"/>
        <v>-17940</v>
      </c>
      <c r="J69" s="42">
        <f>SUM(J70:J73)</f>
        <v>68000</v>
      </c>
      <c r="K69" s="42">
        <f t="shared" si="22"/>
        <v>68000</v>
      </c>
      <c r="L69" s="42">
        <f t="shared" si="22"/>
        <v>0</v>
      </c>
      <c r="M69" s="42">
        <f t="shared" si="22"/>
        <v>0</v>
      </c>
      <c r="N69" s="16"/>
    </row>
    <row r="70" spans="1:14" s="15" customFormat="1" ht="28.5" customHeight="1" x14ac:dyDescent="0.25">
      <c r="A70" s="17" t="s">
        <v>116</v>
      </c>
      <c r="B70" s="47" t="s">
        <v>118</v>
      </c>
      <c r="C70" s="17" t="s">
        <v>119</v>
      </c>
      <c r="D70" s="18">
        <v>0</v>
      </c>
      <c r="E70" s="18" t="s">
        <v>21</v>
      </c>
      <c r="F70" s="18">
        <v>56</v>
      </c>
      <c r="G70" s="18">
        <v>56</v>
      </c>
      <c r="H70" s="18">
        <v>-20420</v>
      </c>
      <c r="I70" s="18">
        <v>-22770</v>
      </c>
      <c r="J70" s="18">
        <v>0</v>
      </c>
      <c r="K70" s="18">
        <v>0</v>
      </c>
      <c r="L70" s="18">
        <v>0</v>
      </c>
      <c r="M70" s="18">
        <v>0</v>
      </c>
      <c r="N70" s="16"/>
    </row>
    <row r="71" spans="1:14" s="15" customFormat="1" ht="73.5" customHeight="1" x14ac:dyDescent="0.25">
      <c r="A71" s="17" t="s">
        <v>116</v>
      </c>
      <c r="B71" s="47" t="s">
        <v>120</v>
      </c>
      <c r="C71" s="17" t="s">
        <v>121</v>
      </c>
      <c r="D71" s="18" t="s">
        <v>70</v>
      </c>
      <c r="E71" s="18" t="s">
        <v>21</v>
      </c>
      <c r="F71" s="18">
        <v>16</v>
      </c>
      <c r="G71" s="18">
        <v>16</v>
      </c>
      <c r="H71" s="18">
        <v>-200</v>
      </c>
      <c r="I71" s="18">
        <v>-350</v>
      </c>
      <c r="J71" s="18">
        <v>13600</v>
      </c>
      <c r="K71" s="18">
        <v>13600</v>
      </c>
      <c r="L71" s="18">
        <v>0</v>
      </c>
      <c r="M71" s="18">
        <v>0</v>
      </c>
      <c r="N71" s="16"/>
    </row>
    <row r="72" spans="1:14" s="15" customFormat="1" ht="73.5" customHeight="1" x14ac:dyDescent="0.25">
      <c r="A72" s="17" t="s">
        <v>116</v>
      </c>
      <c r="B72" s="47" t="s">
        <v>122</v>
      </c>
      <c r="C72" s="17" t="s">
        <v>123</v>
      </c>
      <c r="D72" s="18" t="s">
        <v>68</v>
      </c>
      <c r="E72" s="18" t="s">
        <v>21</v>
      </c>
      <c r="F72" s="18">
        <v>32</v>
      </c>
      <c r="G72" s="18">
        <v>32</v>
      </c>
      <c r="H72" s="18">
        <v>7550</v>
      </c>
      <c r="I72" s="18">
        <v>-1280</v>
      </c>
      <c r="J72" s="18">
        <v>27200</v>
      </c>
      <c r="K72" s="18">
        <v>27200</v>
      </c>
      <c r="L72" s="18">
        <v>0</v>
      </c>
      <c r="M72" s="18">
        <v>0</v>
      </c>
      <c r="N72" s="16"/>
    </row>
    <row r="73" spans="1:14" s="15" customFormat="1" ht="28.5" customHeight="1" x14ac:dyDescent="0.25">
      <c r="A73" s="17" t="s">
        <v>116</v>
      </c>
      <c r="B73" s="47" t="s">
        <v>124</v>
      </c>
      <c r="C73" s="17" t="s">
        <v>125</v>
      </c>
      <c r="D73" s="18" t="s">
        <v>69</v>
      </c>
      <c r="E73" s="18" t="s">
        <v>21</v>
      </c>
      <c r="F73" s="18">
        <v>32</v>
      </c>
      <c r="G73" s="18">
        <v>32</v>
      </c>
      <c r="H73" s="18">
        <v>7550</v>
      </c>
      <c r="I73" s="18">
        <v>6460</v>
      </c>
      <c r="J73" s="18">
        <v>27200</v>
      </c>
      <c r="K73" s="18">
        <v>27200</v>
      </c>
      <c r="L73" s="18">
        <v>0</v>
      </c>
      <c r="M73" s="18">
        <v>0</v>
      </c>
      <c r="N73" s="16"/>
    </row>
    <row r="74" spans="1:14" s="15" customFormat="1" ht="28.5" customHeight="1" x14ac:dyDescent="0.25">
      <c r="A74" s="45" t="s">
        <v>126</v>
      </c>
      <c r="B74" s="48" t="s">
        <v>127</v>
      </c>
      <c r="C74" s="45" t="s">
        <v>19</v>
      </c>
      <c r="D74" s="42" t="s">
        <v>20</v>
      </c>
      <c r="E74" s="42" t="s">
        <v>21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16"/>
    </row>
    <row r="75" spans="1:14" s="15" customFormat="1" ht="28.5" customHeight="1" x14ac:dyDescent="0.25">
      <c r="A75" s="45" t="s">
        <v>128</v>
      </c>
      <c r="B75" s="48" t="s">
        <v>129</v>
      </c>
      <c r="C75" s="45" t="s">
        <v>19</v>
      </c>
      <c r="D75" s="42" t="s">
        <v>20</v>
      </c>
      <c r="E75" s="42" t="s">
        <v>21</v>
      </c>
      <c r="F75" s="42">
        <f t="shared" ref="F75:M75" si="23">F76+F79</f>
        <v>0</v>
      </c>
      <c r="G75" s="42">
        <f t="shared" si="23"/>
        <v>0</v>
      </c>
      <c r="H75" s="42">
        <f t="shared" si="23"/>
        <v>0</v>
      </c>
      <c r="I75" s="42">
        <f t="shared" si="23"/>
        <v>0</v>
      </c>
      <c r="J75" s="42">
        <f t="shared" si="23"/>
        <v>0</v>
      </c>
      <c r="K75" s="42">
        <f t="shared" si="23"/>
        <v>0</v>
      </c>
      <c r="L75" s="42">
        <f t="shared" si="23"/>
        <v>0</v>
      </c>
      <c r="M75" s="42">
        <f t="shared" si="23"/>
        <v>0</v>
      </c>
      <c r="N75" s="16"/>
    </row>
    <row r="76" spans="1:14" s="15" customFormat="1" ht="28.5" customHeight="1" x14ac:dyDescent="0.25">
      <c r="A76" s="45" t="s">
        <v>130</v>
      </c>
      <c r="B76" s="48" t="s">
        <v>131</v>
      </c>
      <c r="C76" s="45" t="s">
        <v>19</v>
      </c>
      <c r="D76" s="42" t="s">
        <v>20</v>
      </c>
      <c r="E76" s="42" t="s">
        <v>21</v>
      </c>
      <c r="F76" s="42">
        <f t="shared" ref="F76:L76" si="24">SUM(F77:F78)</f>
        <v>0</v>
      </c>
      <c r="G76" s="42">
        <f t="shared" si="24"/>
        <v>0</v>
      </c>
      <c r="H76" s="42">
        <f t="shared" si="24"/>
        <v>0</v>
      </c>
      <c r="I76" s="42">
        <f t="shared" si="24"/>
        <v>0</v>
      </c>
      <c r="J76" s="42">
        <f t="shared" si="24"/>
        <v>0</v>
      </c>
      <c r="K76" s="42">
        <f t="shared" si="24"/>
        <v>0</v>
      </c>
      <c r="L76" s="42">
        <f t="shared" si="24"/>
        <v>0</v>
      </c>
      <c r="M76" s="42">
        <f>SUM(M77:M78)</f>
        <v>0</v>
      </c>
      <c r="N76" s="16"/>
    </row>
    <row r="77" spans="1:14" s="15" customFormat="1" ht="73.5" customHeight="1" x14ac:dyDescent="0.25">
      <c r="A77" s="17" t="s">
        <v>130</v>
      </c>
      <c r="B77" s="47" t="s">
        <v>132</v>
      </c>
      <c r="C77" s="17" t="s">
        <v>133</v>
      </c>
      <c r="D77" s="18" t="s">
        <v>20</v>
      </c>
      <c r="E77" s="18" t="s">
        <v>21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6"/>
    </row>
    <row r="78" spans="1:14" s="15" customFormat="1" ht="73.5" customHeight="1" x14ac:dyDescent="0.25">
      <c r="A78" s="17" t="s">
        <v>130</v>
      </c>
      <c r="B78" s="47" t="s">
        <v>134</v>
      </c>
      <c r="C78" s="17" t="s">
        <v>135</v>
      </c>
      <c r="D78" s="18" t="s">
        <v>20</v>
      </c>
      <c r="E78" s="18" t="s">
        <v>21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6"/>
    </row>
    <row r="79" spans="1:14" s="15" customFormat="1" ht="28.5" customHeight="1" x14ac:dyDescent="0.25">
      <c r="A79" s="45" t="s">
        <v>136</v>
      </c>
      <c r="B79" s="48" t="s">
        <v>137</v>
      </c>
      <c r="C79" s="45" t="s">
        <v>19</v>
      </c>
      <c r="D79" s="42" t="s">
        <v>20</v>
      </c>
      <c r="E79" s="42" t="s">
        <v>21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16"/>
    </row>
    <row r="80" spans="1:14" s="15" customFormat="1" ht="28.5" customHeight="1" x14ac:dyDescent="0.25">
      <c r="A80" s="45" t="s">
        <v>138</v>
      </c>
      <c r="B80" s="48" t="s">
        <v>139</v>
      </c>
      <c r="C80" s="45" t="s">
        <v>19</v>
      </c>
      <c r="D80" s="42" t="s">
        <v>20</v>
      </c>
      <c r="E80" s="42" t="s">
        <v>21</v>
      </c>
      <c r="F80" s="42">
        <f t="shared" ref="F80:M80" si="25">F81+F87</f>
        <v>0</v>
      </c>
      <c r="G80" s="42">
        <f t="shared" si="25"/>
        <v>0</v>
      </c>
      <c r="H80" s="42">
        <f t="shared" si="25"/>
        <v>0</v>
      </c>
      <c r="I80" s="42">
        <f t="shared" si="25"/>
        <v>0</v>
      </c>
      <c r="J80" s="42">
        <f t="shared" si="25"/>
        <v>0</v>
      </c>
      <c r="K80" s="42">
        <f t="shared" si="25"/>
        <v>0</v>
      </c>
      <c r="L80" s="42">
        <f t="shared" si="25"/>
        <v>0</v>
      </c>
      <c r="M80" s="42">
        <f t="shared" si="25"/>
        <v>0</v>
      </c>
      <c r="N80" s="16"/>
    </row>
    <row r="81" spans="1:14" s="15" customFormat="1" ht="28.5" customHeight="1" x14ac:dyDescent="0.25">
      <c r="A81" s="45" t="s">
        <v>140</v>
      </c>
      <c r="B81" s="48" t="s">
        <v>141</v>
      </c>
      <c r="C81" s="45" t="s">
        <v>19</v>
      </c>
      <c r="D81" s="42" t="s">
        <v>20</v>
      </c>
      <c r="E81" s="42" t="s">
        <v>21</v>
      </c>
      <c r="F81" s="42">
        <f>SUM(F82:F86)</f>
        <v>0</v>
      </c>
      <c r="G81" s="42">
        <f t="shared" ref="G81:M81" si="26">SUM(G82:G86)</f>
        <v>0</v>
      </c>
      <c r="H81" s="42">
        <f t="shared" si="26"/>
        <v>0</v>
      </c>
      <c r="I81" s="42">
        <f t="shared" si="26"/>
        <v>0</v>
      </c>
      <c r="J81" s="42">
        <f t="shared" si="26"/>
        <v>0</v>
      </c>
      <c r="K81" s="42">
        <f t="shared" si="26"/>
        <v>0</v>
      </c>
      <c r="L81" s="42">
        <f t="shared" si="26"/>
        <v>0</v>
      </c>
      <c r="M81" s="42">
        <f t="shared" si="26"/>
        <v>0</v>
      </c>
      <c r="N81" s="16"/>
    </row>
    <row r="82" spans="1:14" s="15" customFormat="1" ht="28.5" customHeight="1" x14ac:dyDescent="0.25">
      <c r="A82" s="17" t="s">
        <v>140</v>
      </c>
      <c r="B82" s="47" t="s">
        <v>142</v>
      </c>
      <c r="C82" s="17" t="s">
        <v>143</v>
      </c>
      <c r="D82" s="18" t="s">
        <v>20</v>
      </c>
      <c r="E82" s="18" t="s">
        <v>21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6"/>
    </row>
    <row r="83" spans="1:14" s="15" customFormat="1" ht="28.5" customHeight="1" x14ac:dyDescent="0.25">
      <c r="A83" s="17" t="s">
        <v>140</v>
      </c>
      <c r="B83" s="47" t="s">
        <v>144</v>
      </c>
      <c r="C83" s="17" t="s">
        <v>145</v>
      </c>
      <c r="D83" s="18" t="s">
        <v>20</v>
      </c>
      <c r="E83" s="18" t="s">
        <v>21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6"/>
    </row>
    <row r="84" spans="1:14" s="15" customFormat="1" ht="28.5" customHeight="1" x14ac:dyDescent="0.25">
      <c r="A84" s="17" t="s">
        <v>140</v>
      </c>
      <c r="B84" s="47" t="s">
        <v>146</v>
      </c>
      <c r="C84" s="17" t="s">
        <v>147</v>
      </c>
      <c r="D84" s="18" t="s">
        <v>20</v>
      </c>
      <c r="E84" s="18" t="s">
        <v>21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6"/>
    </row>
    <row r="85" spans="1:14" s="15" customFormat="1" ht="28.5" customHeight="1" x14ac:dyDescent="0.25">
      <c r="A85" s="17" t="s">
        <v>140</v>
      </c>
      <c r="B85" s="47" t="s">
        <v>148</v>
      </c>
      <c r="C85" s="17" t="s">
        <v>149</v>
      </c>
      <c r="D85" s="18" t="s">
        <v>20</v>
      </c>
      <c r="E85" s="18" t="s">
        <v>21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6"/>
    </row>
    <row r="86" spans="1:14" s="15" customFormat="1" ht="28.5" customHeight="1" x14ac:dyDescent="0.25">
      <c r="A86" s="17" t="s">
        <v>140</v>
      </c>
      <c r="B86" s="47" t="s">
        <v>150</v>
      </c>
      <c r="C86" s="17" t="s">
        <v>151</v>
      </c>
      <c r="D86" s="18" t="s">
        <v>20</v>
      </c>
      <c r="E86" s="18" t="s">
        <v>21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6"/>
    </row>
    <row r="87" spans="1:14" s="15" customFormat="1" ht="28.5" customHeight="1" x14ac:dyDescent="0.25">
      <c r="A87" s="45" t="s">
        <v>152</v>
      </c>
      <c r="B87" s="48" t="s">
        <v>153</v>
      </c>
      <c r="C87" s="45" t="s">
        <v>19</v>
      </c>
      <c r="D87" s="42" t="s">
        <v>20</v>
      </c>
      <c r="E87" s="42" t="s">
        <v>21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42">
        <v>0</v>
      </c>
      <c r="M87" s="42">
        <v>0</v>
      </c>
      <c r="N87" s="16"/>
    </row>
    <row r="88" spans="1:14" s="15" customFormat="1" ht="28.5" customHeight="1" x14ac:dyDescent="0.25">
      <c r="A88" s="45" t="s">
        <v>154</v>
      </c>
      <c r="B88" s="48" t="s">
        <v>155</v>
      </c>
      <c r="C88" s="45" t="s">
        <v>19</v>
      </c>
      <c r="D88" s="42" t="s">
        <v>20</v>
      </c>
      <c r="E88" s="42" t="s">
        <v>21</v>
      </c>
      <c r="F88" s="42">
        <f>SUM(F89:F94)</f>
        <v>0</v>
      </c>
      <c r="G88" s="42">
        <f t="shared" ref="G88:M88" si="27">SUM(G89:G94)</f>
        <v>0</v>
      </c>
      <c r="H88" s="42">
        <f t="shared" si="27"/>
        <v>0</v>
      </c>
      <c r="I88" s="42">
        <f t="shared" si="27"/>
        <v>0</v>
      </c>
      <c r="J88" s="42">
        <f t="shared" si="27"/>
        <v>0</v>
      </c>
      <c r="K88" s="42">
        <f t="shared" si="27"/>
        <v>0</v>
      </c>
      <c r="L88" s="42">
        <f t="shared" si="27"/>
        <v>0</v>
      </c>
      <c r="M88" s="42">
        <f t="shared" si="27"/>
        <v>0</v>
      </c>
      <c r="N88" s="16"/>
    </row>
    <row r="89" spans="1:14" s="15" customFormat="1" ht="28.5" customHeight="1" x14ac:dyDescent="0.25">
      <c r="A89" s="17" t="s">
        <v>154</v>
      </c>
      <c r="B89" s="47" t="s">
        <v>156</v>
      </c>
      <c r="C89" s="17" t="s">
        <v>157</v>
      </c>
      <c r="D89" s="18" t="s">
        <v>20</v>
      </c>
      <c r="E89" s="18" t="s">
        <v>21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6"/>
    </row>
    <row r="90" spans="1:14" s="15" customFormat="1" ht="28.5" customHeight="1" x14ac:dyDescent="0.25">
      <c r="A90" s="17" t="s">
        <v>154</v>
      </c>
      <c r="B90" s="47" t="s">
        <v>158</v>
      </c>
      <c r="C90" s="17" t="s">
        <v>159</v>
      </c>
      <c r="D90" s="18" t="s">
        <v>20</v>
      </c>
      <c r="E90" s="18" t="s">
        <v>21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8">
        <v>0</v>
      </c>
      <c r="N90" s="16"/>
    </row>
    <row r="91" spans="1:14" s="15" customFormat="1" ht="28.5" customHeight="1" x14ac:dyDescent="0.25">
      <c r="A91" s="17" t="s">
        <v>154</v>
      </c>
      <c r="B91" s="47" t="s">
        <v>160</v>
      </c>
      <c r="C91" s="17" t="s">
        <v>161</v>
      </c>
      <c r="D91" s="18" t="s">
        <v>20</v>
      </c>
      <c r="E91" s="18" t="s">
        <v>21</v>
      </c>
      <c r="F91" s="18">
        <v>0</v>
      </c>
      <c r="G91" s="18">
        <v>0</v>
      </c>
      <c r="H91" s="18">
        <v>0</v>
      </c>
      <c r="I91" s="18">
        <v>0</v>
      </c>
      <c r="J91" s="18">
        <v>0</v>
      </c>
      <c r="K91" s="18">
        <v>0</v>
      </c>
      <c r="L91" s="18">
        <v>0</v>
      </c>
      <c r="M91" s="18">
        <v>0</v>
      </c>
      <c r="N91" s="16"/>
    </row>
    <row r="92" spans="1:14" s="15" customFormat="1" ht="28.5" customHeight="1" x14ac:dyDescent="0.25">
      <c r="A92" s="17" t="s">
        <v>154</v>
      </c>
      <c r="B92" s="47" t="s">
        <v>162</v>
      </c>
      <c r="C92" s="17" t="s">
        <v>163</v>
      </c>
      <c r="D92" s="18" t="s">
        <v>20</v>
      </c>
      <c r="E92" s="18" t="s">
        <v>21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0</v>
      </c>
      <c r="L92" s="18">
        <v>0</v>
      </c>
      <c r="M92" s="18">
        <v>0</v>
      </c>
      <c r="N92" s="16"/>
    </row>
    <row r="93" spans="1:14" s="15" customFormat="1" ht="28.5" customHeight="1" x14ac:dyDescent="0.25">
      <c r="A93" s="17" t="s">
        <v>154</v>
      </c>
      <c r="B93" s="47" t="s">
        <v>164</v>
      </c>
      <c r="C93" s="17" t="s">
        <v>165</v>
      </c>
      <c r="D93" s="18" t="s">
        <v>20</v>
      </c>
      <c r="E93" s="18" t="s">
        <v>21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6"/>
    </row>
    <row r="94" spans="1:14" s="15" customFormat="1" ht="28.5" customHeight="1" x14ac:dyDescent="0.25">
      <c r="A94" s="17" t="s">
        <v>154</v>
      </c>
      <c r="B94" s="47" t="s">
        <v>166</v>
      </c>
      <c r="C94" s="17" t="s">
        <v>167</v>
      </c>
      <c r="D94" s="18" t="s">
        <v>20</v>
      </c>
      <c r="E94" s="18" t="s">
        <v>21</v>
      </c>
      <c r="F94" s="18">
        <v>0</v>
      </c>
      <c r="G94" s="18">
        <v>0</v>
      </c>
      <c r="H94" s="18">
        <v>0</v>
      </c>
      <c r="I94" s="18">
        <v>0</v>
      </c>
      <c r="J94" s="18">
        <v>0</v>
      </c>
      <c r="K94" s="18">
        <v>0</v>
      </c>
      <c r="L94" s="18">
        <v>0</v>
      </c>
      <c r="M94" s="18">
        <v>0</v>
      </c>
      <c r="N94" s="16"/>
    </row>
    <row r="95" spans="1:14" s="15" customFormat="1" ht="28.5" customHeight="1" x14ac:dyDescent="0.25">
      <c r="A95" s="45" t="s">
        <v>168</v>
      </c>
      <c r="B95" s="48" t="s">
        <v>169</v>
      </c>
      <c r="C95" s="45" t="s">
        <v>19</v>
      </c>
      <c r="D95" s="42" t="s">
        <v>20</v>
      </c>
      <c r="E95" s="42" t="s">
        <v>21</v>
      </c>
      <c r="F95" s="42">
        <f t="shared" ref="F95:M95" si="28">F96+F97</f>
        <v>0</v>
      </c>
      <c r="G95" s="42">
        <f t="shared" si="28"/>
        <v>0</v>
      </c>
      <c r="H95" s="42">
        <f t="shared" si="28"/>
        <v>0</v>
      </c>
      <c r="I95" s="42">
        <f t="shared" si="28"/>
        <v>0</v>
      </c>
      <c r="J95" s="42">
        <f t="shared" si="28"/>
        <v>0</v>
      </c>
      <c r="K95" s="42">
        <f t="shared" si="28"/>
        <v>0</v>
      </c>
      <c r="L95" s="42">
        <f t="shared" si="28"/>
        <v>0</v>
      </c>
      <c r="M95" s="42">
        <f t="shared" si="28"/>
        <v>0</v>
      </c>
      <c r="N95" s="16"/>
    </row>
    <row r="96" spans="1:14" s="15" customFormat="1" ht="28.5" customHeight="1" x14ac:dyDescent="0.25">
      <c r="A96" s="45" t="s">
        <v>170</v>
      </c>
      <c r="B96" s="48" t="s">
        <v>171</v>
      </c>
      <c r="C96" s="45" t="s">
        <v>19</v>
      </c>
      <c r="D96" s="42" t="s">
        <v>20</v>
      </c>
      <c r="E96" s="42" t="s">
        <v>21</v>
      </c>
      <c r="F96" s="42">
        <v>0</v>
      </c>
      <c r="G96" s="42">
        <v>0</v>
      </c>
      <c r="H96" s="42">
        <v>0</v>
      </c>
      <c r="I96" s="42">
        <v>0</v>
      </c>
      <c r="J96" s="42">
        <v>0</v>
      </c>
      <c r="K96" s="42">
        <v>0</v>
      </c>
      <c r="L96" s="42">
        <v>0</v>
      </c>
      <c r="M96" s="42">
        <v>0</v>
      </c>
      <c r="N96" s="16"/>
    </row>
    <row r="97" spans="1:14" s="15" customFormat="1" ht="28.5" customHeight="1" x14ac:dyDescent="0.25">
      <c r="A97" s="45" t="s">
        <v>172</v>
      </c>
      <c r="B97" s="48" t="s">
        <v>173</v>
      </c>
      <c r="C97" s="45" t="s">
        <v>19</v>
      </c>
      <c r="D97" s="42" t="s">
        <v>20</v>
      </c>
      <c r="E97" s="42" t="s">
        <v>21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42">
        <v>0</v>
      </c>
      <c r="M97" s="42">
        <v>0</v>
      </c>
      <c r="N97" s="16"/>
    </row>
    <row r="98" spans="1:14" s="15" customFormat="1" ht="28.5" customHeight="1" x14ac:dyDescent="0.25">
      <c r="A98" s="45" t="s">
        <v>174</v>
      </c>
      <c r="B98" s="48" t="s">
        <v>175</v>
      </c>
      <c r="C98" s="45" t="s">
        <v>19</v>
      </c>
      <c r="D98" s="42" t="s">
        <v>20</v>
      </c>
      <c r="E98" s="42" t="s">
        <v>21</v>
      </c>
      <c r="F98" s="42">
        <f t="shared" ref="F98:M98" si="29">F99+F100</f>
        <v>0</v>
      </c>
      <c r="G98" s="42">
        <f t="shared" si="29"/>
        <v>0</v>
      </c>
      <c r="H98" s="42">
        <f t="shared" si="29"/>
        <v>0</v>
      </c>
      <c r="I98" s="42">
        <f t="shared" si="29"/>
        <v>0</v>
      </c>
      <c r="J98" s="42">
        <f t="shared" si="29"/>
        <v>0</v>
      </c>
      <c r="K98" s="42">
        <f t="shared" si="29"/>
        <v>0</v>
      </c>
      <c r="L98" s="42">
        <f t="shared" si="29"/>
        <v>0</v>
      </c>
      <c r="M98" s="42">
        <f t="shared" si="29"/>
        <v>0</v>
      </c>
      <c r="N98" s="16"/>
    </row>
    <row r="99" spans="1:14" s="15" customFormat="1" ht="28.5" customHeight="1" x14ac:dyDescent="0.25">
      <c r="A99" s="45" t="s">
        <v>176</v>
      </c>
      <c r="B99" s="48" t="s">
        <v>177</v>
      </c>
      <c r="C99" s="45" t="s">
        <v>19</v>
      </c>
      <c r="D99" s="42" t="s">
        <v>20</v>
      </c>
      <c r="E99" s="42" t="s">
        <v>21</v>
      </c>
      <c r="F99" s="42">
        <v>0</v>
      </c>
      <c r="G99" s="42">
        <v>0</v>
      </c>
      <c r="H99" s="42">
        <v>0</v>
      </c>
      <c r="I99" s="42">
        <v>0</v>
      </c>
      <c r="J99" s="42">
        <v>0</v>
      </c>
      <c r="K99" s="42">
        <v>0</v>
      </c>
      <c r="L99" s="42">
        <v>0</v>
      </c>
      <c r="M99" s="42">
        <v>0</v>
      </c>
      <c r="N99" s="16"/>
    </row>
    <row r="100" spans="1:14" s="15" customFormat="1" ht="28.5" customHeight="1" x14ac:dyDescent="0.25">
      <c r="A100" s="45" t="s">
        <v>178</v>
      </c>
      <c r="B100" s="48" t="s">
        <v>179</v>
      </c>
      <c r="C100" s="45" t="s">
        <v>19</v>
      </c>
      <c r="D100" s="42" t="s">
        <v>20</v>
      </c>
      <c r="E100" s="42" t="s">
        <v>21</v>
      </c>
      <c r="F100" s="42">
        <v>0</v>
      </c>
      <c r="G100" s="42">
        <v>0</v>
      </c>
      <c r="H100" s="42">
        <v>0</v>
      </c>
      <c r="I100" s="42">
        <v>0</v>
      </c>
      <c r="J100" s="42">
        <v>0</v>
      </c>
      <c r="K100" s="42">
        <v>0</v>
      </c>
      <c r="L100" s="42">
        <v>0</v>
      </c>
      <c r="M100" s="42">
        <v>0</v>
      </c>
      <c r="N100" s="16"/>
    </row>
    <row r="101" spans="1:14" s="15" customFormat="1" ht="28.5" customHeight="1" x14ac:dyDescent="0.25">
      <c r="A101" s="45" t="s">
        <v>180</v>
      </c>
      <c r="B101" s="48" t="s">
        <v>181</v>
      </c>
      <c r="C101" s="45" t="s">
        <v>19</v>
      </c>
      <c r="D101" s="42" t="s">
        <v>20</v>
      </c>
      <c r="E101" s="42" t="s">
        <v>21</v>
      </c>
      <c r="F101" s="42">
        <f t="shared" ref="F101:M101" si="30">SUM(F102:F111)</f>
        <v>0</v>
      </c>
      <c r="G101" s="42">
        <f t="shared" si="30"/>
        <v>0</v>
      </c>
      <c r="H101" s="42">
        <f t="shared" si="30"/>
        <v>0</v>
      </c>
      <c r="I101" s="42">
        <f t="shared" si="30"/>
        <v>0</v>
      </c>
      <c r="J101" s="42">
        <f t="shared" si="30"/>
        <v>0</v>
      </c>
      <c r="K101" s="42">
        <f t="shared" si="30"/>
        <v>0</v>
      </c>
      <c r="L101" s="42">
        <f t="shared" si="30"/>
        <v>0</v>
      </c>
      <c r="M101" s="42">
        <f t="shared" si="30"/>
        <v>0</v>
      </c>
      <c r="N101" s="16"/>
    </row>
    <row r="102" spans="1:14" s="15" customFormat="1" ht="28.5" customHeight="1" x14ac:dyDescent="0.25">
      <c r="A102" s="17" t="s">
        <v>180</v>
      </c>
      <c r="B102" s="47" t="s">
        <v>182</v>
      </c>
      <c r="C102" s="17" t="s">
        <v>183</v>
      </c>
      <c r="D102" s="18" t="s">
        <v>20</v>
      </c>
      <c r="E102" s="18" t="s">
        <v>21</v>
      </c>
      <c r="F102" s="18">
        <v>0</v>
      </c>
      <c r="G102" s="18">
        <v>0</v>
      </c>
      <c r="H102" s="18">
        <v>0</v>
      </c>
      <c r="I102" s="18">
        <v>0</v>
      </c>
      <c r="J102" s="18">
        <v>0</v>
      </c>
      <c r="K102" s="18">
        <v>0</v>
      </c>
      <c r="L102" s="18">
        <v>0</v>
      </c>
      <c r="M102" s="18">
        <v>0</v>
      </c>
      <c r="N102" s="16"/>
    </row>
    <row r="103" spans="1:14" s="15" customFormat="1" ht="28.5" customHeight="1" x14ac:dyDescent="0.25">
      <c r="A103" s="17" t="s">
        <v>180</v>
      </c>
      <c r="B103" s="47" t="s">
        <v>184</v>
      </c>
      <c r="C103" s="17" t="s">
        <v>185</v>
      </c>
      <c r="D103" s="18" t="s">
        <v>20</v>
      </c>
      <c r="E103" s="18" t="s">
        <v>21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  <c r="M103" s="18">
        <v>0</v>
      </c>
      <c r="N103" s="16"/>
    </row>
    <row r="104" spans="1:14" s="15" customFormat="1" ht="28.5" customHeight="1" x14ac:dyDescent="0.25">
      <c r="A104" s="17" t="s">
        <v>180</v>
      </c>
      <c r="B104" s="47" t="s">
        <v>186</v>
      </c>
      <c r="C104" s="17" t="s">
        <v>187</v>
      </c>
      <c r="D104" s="18" t="s">
        <v>20</v>
      </c>
      <c r="E104" s="18" t="s">
        <v>21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6"/>
    </row>
    <row r="105" spans="1:14" s="15" customFormat="1" ht="28.5" customHeight="1" x14ac:dyDescent="0.25">
      <c r="A105" s="17" t="s">
        <v>180</v>
      </c>
      <c r="B105" s="47" t="s">
        <v>188</v>
      </c>
      <c r="C105" s="17" t="s">
        <v>189</v>
      </c>
      <c r="D105" s="18" t="s">
        <v>20</v>
      </c>
      <c r="E105" s="18" t="s">
        <v>21</v>
      </c>
      <c r="F105" s="18">
        <v>0</v>
      </c>
      <c r="G105" s="18">
        <v>0</v>
      </c>
      <c r="H105" s="18">
        <v>0</v>
      </c>
      <c r="I105" s="18">
        <v>0</v>
      </c>
      <c r="J105" s="18">
        <v>0</v>
      </c>
      <c r="K105" s="18">
        <v>0</v>
      </c>
      <c r="L105" s="18">
        <v>0</v>
      </c>
      <c r="M105" s="18">
        <v>0</v>
      </c>
      <c r="N105" s="16"/>
    </row>
    <row r="106" spans="1:14" s="15" customFormat="1" ht="28.5" customHeight="1" x14ac:dyDescent="0.25">
      <c r="A106" s="17" t="s">
        <v>180</v>
      </c>
      <c r="B106" s="47" t="s">
        <v>190</v>
      </c>
      <c r="C106" s="17" t="s">
        <v>191</v>
      </c>
      <c r="D106" s="18" t="s">
        <v>20</v>
      </c>
      <c r="E106" s="18" t="s">
        <v>21</v>
      </c>
      <c r="F106" s="18">
        <v>0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>
        <v>0</v>
      </c>
      <c r="M106" s="18">
        <v>0</v>
      </c>
      <c r="N106" s="16"/>
    </row>
    <row r="107" spans="1:14" s="15" customFormat="1" ht="28.5" customHeight="1" x14ac:dyDescent="0.25">
      <c r="A107" s="17" t="s">
        <v>180</v>
      </c>
      <c r="B107" s="47" t="s">
        <v>192</v>
      </c>
      <c r="C107" s="17" t="s">
        <v>193</v>
      </c>
      <c r="D107" s="18" t="s">
        <v>20</v>
      </c>
      <c r="E107" s="18" t="s">
        <v>21</v>
      </c>
      <c r="F107" s="18">
        <v>0</v>
      </c>
      <c r="G107" s="18">
        <v>0</v>
      </c>
      <c r="H107" s="18">
        <v>0</v>
      </c>
      <c r="I107" s="18">
        <v>0</v>
      </c>
      <c r="J107" s="18">
        <v>0</v>
      </c>
      <c r="K107" s="18">
        <v>0</v>
      </c>
      <c r="L107" s="18">
        <v>0</v>
      </c>
      <c r="M107" s="18">
        <v>0</v>
      </c>
      <c r="N107" s="16"/>
    </row>
    <row r="108" spans="1:14" s="15" customFormat="1" ht="28.5" customHeight="1" x14ac:dyDescent="0.25">
      <c r="A108" s="17" t="s">
        <v>180</v>
      </c>
      <c r="B108" s="47" t="s">
        <v>194</v>
      </c>
      <c r="C108" s="17" t="s">
        <v>195</v>
      </c>
      <c r="D108" s="18" t="s">
        <v>20</v>
      </c>
      <c r="E108" s="18" t="s">
        <v>21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  <c r="M108" s="18">
        <v>0</v>
      </c>
      <c r="N108" s="16"/>
    </row>
    <row r="109" spans="1:14" s="15" customFormat="1" ht="28.5" customHeight="1" x14ac:dyDescent="0.25">
      <c r="A109" s="17" t="s">
        <v>180</v>
      </c>
      <c r="B109" s="47" t="s">
        <v>196</v>
      </c>
      <c r="C109" s="17" t="s">
        <v>197</v>
      </c>
      <c r="D109" s="18" t="s">
        <v>20</v>
      </c>
      <c r="E109" s="18" t="s">
        <v>21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6"/>
    </row>
    <row r="110" spans="1:14" s="15" customFormat="1" ht="28.5" customHeight="1" x14ac:dyDescent="0.25">
      <c r="A110" s="17" t="s">
        <v>180</v>
      </c>
      <c r="B110" s="47" t="s">
        <v>198</v>
      </c>
      <c r="C110" s="17" t="s">
        <v>199</v>
      </c>
      <c r="D110" s="18" t="s">
        <v>20</v>
      </c>
      <c r="E110" s="18" t="s">
        <v>21</v>
      </c>
      <c r="F110" s="18">
        <v>0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6"/>
    </row>
    <row r="111" spans="1:14" s="15" customFormat="1" ht="28.5" customHeight="1" x14ac:dyDescent="0.25">
      <c r="A111" s="17" t="s">
        <v>180</v>
      </c>
      <c r="B111" s="47" t="s">
        <v>200</v>
      </c>
      <c r="C111" s="17" t="s">
        <v>201</v>
      </c>
      <c r="D111" s="18" t="s">
        <v>20</v>
      </c>
      <c r="E111" s="18" t="s">
        <v>21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6"/>
    </row>
    <row r="112" spans="1:14" s="15" customFormat="1" ht="28.5" customHeight="1" x14ac:dyDescent="0.25">
      <c r="A112" s="45" t="s">
        <v>202</v>
      </c>
      <c r="B112" s="48" t="s">
        <v>203</v>
      </c>
      <c r="C112" s="45" t="s">
        <v>19</v>
      </c>
      <c r="D112" s="42" t="s">
        <v>20</v>
      </c>
      <c r="E112" s="42" t="s">
        <v>21</v>
      </c>
      <c r="F112" s="42">
        <v>0</v>
      </c>
      <c r="G112" s="42">
        <v>0</v>
      </c>
      <c r="H112" s="42">
        <v>0</v>
      </c>
      <c r="I112" s="42">
        <v>0</v>
      </c>
      <c r="J112" s="42">
        <v>0</v>
      </c>
      <c r="K112" s="42">
        <v>0</v>
      </c>
      <c r="L112" s="42">
        <v>0</v>
      </c>
      <c r="M112" s="42">
        <v>0</v>
      </c>
      <c r="N112" s="16"/>
    </row>
    <row r="113" spans="1:14" s="15" customFormat="1" ht="28.5" customHeight="1" x14ac:dyDescent="0.25">
      <c r="A113" s="45" t="s">
        <v>204</v>
      </c>
      <c r="B113" s="48" t="s">
        <v>205</v>
      </c>
      <c r="C113" s="45" t="s">
        <v>19</v>
      </c>
      <c r="D113" s="42" t="s">
        <v>20</v>
      </c>
      <c r="E113" s="42" t="s">
        <v>21</v>
      </c>
      <c r="F113" s="42">
        <f>SUM(F114:F124)</f>
        <v>0</v>
      </c>
      <c r="G113" s="42">
        <f t="shared" ref="G113:M113" si="31">SUM(G114:G124)</f>
        <v>0</v>
      </c>
      <c r="H113" s="42">
        <f t="shared" si="31"/>
        <v>0</v>
      </c>
      <c r="I113" s="42">
        <f t="shared" si="31"/>
        <v>0</v>
      </c>
      <c r="J113" s="42">
        <f t="shared" si="31"/>
        <v>0</v>
      </c>
      <c r="K113" s="42">
        <f t="shared" si="31"/>
        <v>0</v>
      </c>
      <c r="L113" s="42">
        <f t="shared" si="31"/>
        <v>0</v>
      </c>
      <c r="M113" s="42">
        <f t="shared" si="31"/>
        <v>0</v>
      </c>
      <c r="N113" s="16"/>
    </row>
    <row r="114" spans="1:14" s="15" customFormat="1" ht="28.5" customHeight="1" x14ac:dyDescent="0.25">
      <c r="A114" s="17" t="s">
        <v>204</v>
      </c>
      <c r="B114" s="47" t="s">
        <v>206</v>
      </c>
      <c r="C114" s="17" t="s">
        <v>207</v>
      </c>
      <c r="D114" s="18" t="s">
        <v>20</v>
      </c>
      <c r="E114" s="18" t="s">
        <v>21</v>
      </c>
      <c r="F114" s="18">
        <v>0</v>
      </c>
      <c r="G114" s="18">
        <v>0</v>
      </c>
      <c r="H114" s="18">
        <v>0</v>
      </c>
      <c r="I114" s="18">
        <v>0</v>
      </c>
      <c r="J114" s="18">
        <v>0</v>
      </c>
      <c r="K114" s="18">
        <v>0</v>
      </c>
      <c r="L114" s="18">
        <v>0</v>
      </c>
      <c r="M114" s="18">
        <v>0</v>
      </c>
      <c r="N114" s="16"/>
    </row>
    <row r="115" spans="1:14" s="15" customFormat="1" ht="28.5" customHeight="1" x14ac:dyDescent="0.25">
      <c r="A115" s="17" t="s">
        <v>204</v>
      </c>
      <c r="B115" s="47" t="s">
        <v>208</v>
      </c>
      <c r="C115" s="17" t="s">
        <v>209</v>
      </c>
      <c r="D115" s="18" t="s">
        <v>20</v>
      </c>
      <c r="E115" s="18" t="s">
        <v>21</v>
      </c>
      <c r="F115" s="18">
        <v>0</v>
      </c>
      <c r="G115" s="18">
        <v>0</v>
      </c>
      <c r="H115" s="18">
        <v>0</v>
      </c>
      <c r="I115" s="18">
        <v>0</v>
      </c>
      <c r="J115" s="18">
        <v>0</v>
      </c>
      <c r="K115" s="18">
        <v>0</v>
      </c>
      <c r="L115" s="18">
        <v>0</v>
      </c>
      <c r="M115" s="18">
        <v>0</v>
      </c>
      <c r="N115" s="16"/>
    </row>
    <row r="116" spans="1:14" s="15" customFormat="1" ht="28.5" customHeight="1" x14ac:dyDescent="0.25">
      <c r="A116" s="17" t="s">
        <v>204</v>
      </c>
      <c r="B116" s="47" t="s">
        <v>210</v>
      </c>
      <c r="C116" s="17" t="s">
        <v>211</v>
      </c>
      <c r="D116" s="18" t="s">
        <v>20</v>
      </c>
      <c r="E116" s="18" t="s">
        <v>21</v>
      </c>
      <c r="F116" s="18">
        <v>0</v>
      </c>
      <c r="G116" s="18">
        <v>0</v>
      </c>
      <c r="H116" s="18">
        <v>0</v>
      </c>
      <c r="I116" s="18">
        <v>0</v>
      </c>
      <c r="J116" s="18">
        <v>0</v>
      </c>
      <c r="K116" s="18">
        <v>0</v>
      </c>
      <c r="L116" s="18">
        <v>0</v>
      </c>
      <c r="M116" s="18">
        <v>0</v>
      </c>
      <c r="N116" s="16"/>
    </row>
    <row r="117" spans="1:14" s="15" customFormat="1" ht="28.5" customHeight="1" x14ac:dyDescent="0.25">
      <c r="A117" s="17" t="s">
        <v>204</v>
      </c>
      <c r="B117" s="47" t="s">
        <v>212</v>
      </c>
      <c r="C117" s="17" t="s">
        <v>213</v>
      </c>
      <c r="D117" s="18" t="s">
        <v>20</v>
      </c>
      <c r="E117" s="18" t="s">
        <v>21</v>
      </c>
      <c r="F117" s="18">
        <v>0</v>
      </c>
      <c r="G117" s="18">
        <v>0</v>
      </c>
      <c r="H117" s="18">
        <v>0</v>
      </c>
      <c r="I117" s="18">
        <v>0</v>
      </c>
      <c r="J117" s="18">
        <v>0</v>
      </c>
      <c r="K117" s="18">
        <v>0</v>
      </c>
      <c r="L117" s="18">
        <v>0</v>
      </c>
      <c r="M117" s="18">
        <v>0</v>
      </c>
      <c r="N117" s="16"/>
    </row>
    <row r="118" spans="1:14" s="15" customFormat="1" ht="28.5" customHeight="1" x14ac:dyDescent="0.25">
      <c r="A118" s="17" t="s">
        <v>204</v>
      </c>
      <c r="B118" s="47" t="s">
        <v>214</v>
      </c>
      <c r="C118" s="17" t="s">
        <v>215</v>
      </c>
      <c r="D118" s="18" t="s">
        <v>20</v>
      </c>
      <c r="E118" s="18" t="s">
        <v>21</v>
      </c>
      <c r="F118" s="18">
        <v>0</v>
      </c>
      <c r="G118" s="18">
        <v>0</v>
      </c>
      <c r="H118" s="18">
        <v>0</v>
      </c>
      <c r="I118" s="18">
        <v>0</v>
      </c>
      <c r="J118" s="18">
        <v>0</v>
      </c>
      <c r="K118" s="18">
        <v>0</v>
      </c>
      <c r="L118" s="18">
        <v>0</v>
      </c>
      <c r="M118" s="18">
        <v>0</v>
      </c>
      <c r="N118" s="16"/>
    </row>
    <row r="119" spans="1:14" s="15" customFormat="1" ht="28.5" customHeight="1" x14ac:dyDescent="0.25">
      <c r="A119" s="17" t="s">
        <v>204</v>
      </c>
      <c r="B119" s="47" t="s">
        <v>216</v>
      </c>
      <c r="C119" s="17" t="s">
        <v>217</v>
      </c>
      <c r="D119" s="18" t="s">
        <v>20</v>
      </c>
      <c r="E119" s="18" t="s">
        <v>21</v>
      </c>
      <c r="F119" s="18">
        <v>0</v>
      </c>
      <c r="G119" s="18">
        <v>0</v>
      </c>
      <c r="H119" s="18">
        <v>0</v>
      </c>
      <c r="I119" s="18">
        <v>0</v>
      </c>
      <c r="J119" s="18">
        <v>0</v>
      </c>
      <c r="K119" s="18">
        <v>0</v>
      </c>
      <c r="L119" s="18">
        <v>0</v>
      </c>
      <c r="M119" s="18">
        <v>0</v>
      </c>
      <c r="N119" s="16"/>
    </row>
    <row r="120" spans="1:14" s="15" customFormat="1" ht="28.5" customHeight="1" x14ac:dyDescent="0.25">
      <c r="A120" s="17" t="s">
        <v>204</v>
      </c>
      <c r="B120" s="47" t="s">
        <v>218</v>
      </c>
      <c r="C120" s="17" t="s">
        <v>219</v>
      </c>
      <c r="D120" s="18" t="s">
        <v>20</v>
      </c>
      <c r="E120" s="18" t="s">
        <v>21</v>
      </c>
      <c r="F120" s="18">
        <v>0</v>
      </c>
      <c r="G120" s="18">
        <v>0</v>
      </c>
      <c r="H120" s="18">
        <v>0</v>
      </c>
      <c r="I120" s="18">
        <v>0</v>
      </c>
      <c r="J120" s="18">
        <v>0</v>
      </c>
      <c r="K120" s="18">
        <v>0</v>
      </c>
      <c r="L120" s="18">
        <v>0</v>
      </c>
      <c r="M120" s="18">
        <v>0</v>
      </c>
      <c r="N120" s="16"/>
    </row>
    <row r="121" spans="1:14" s="15" customFormat="1" ht="28.5" customHeight="1" x14ac:dyDescent="0.25">
      <c r="A121" s="17" t="s">
        <v>204</v>
      </c>
      <c r="B121" s="47" t="s">
        <v>220</v>
      </c>
      <c r="C121" s="17" t="s">
        <v>221</v>
      </c>
      <c r="D121" s="18" t="s">
        <v>20</v>
      </c>
      <c r="E121" s="18" t="s">
        <v>21</v>
      </c>
      <c r="F121" s="18">
        <v>0</v>
      </c>
      <c r="G121" s="18">
        <v>0</v>
      </c>
      <c r="H121" s="18">
        <v>0</v>
      </c>
      <c r="I121" s="18">
        <v>0</v>
      </c>
      <c r="J121" s="18">
        <v>0</v>
      </c>
      <c r="K121" s="18">
        <v>0</v>
      </c>
      <c r="L121" s="18">
        <v>0</v>
      </c>
      <c r="M121" s="18">
        <v>0</v>
      </c>
      <c r="N121" s="16"/>
    </row>
    <row r="122" spans="1:14" s="15" customFormat="1" ht="28.5" customHeight="1" x14ac:dyDescent="0.25">
      <c r="A122" s="17" t="s">
        <v>204</v>
      </c>
      <c r="B122" s="47" t="s">
        <v>222</v>
      </c>
      <c r="C122" s="17" t="s">
        <v>223</v>
      </c>
      <c r="D122" s="18" t="s">
        <v>20</v>
      </c>
      <c r="E122" s="18" t="s">
        <v>21</v>
      </c>
      <c r="F122" s="18">
        <v>0</v>
      </c>
      <c r="G122" s="18">
        <v>0</v>
      </c>
      <c r="H122" s="18">
        <v>0</v>
      </c>
      <c r="I122" s="18">
        <v>0</v>
      </c>
      <c r="J122" s="18">
        <v>0</v>
      </c>
      <c r="K122" s="18">
        <v>0</v>
      </c>
      <c r="L122" s="18">
        <v>0</v>
      </c>
      <c r="M122" s="18">
        <v>0</v>
      </c>
      <c r="N122" s="16"/>
    </row>
    <row r="123" spans="1:14" s="15" customFormat="1" ht="28.5" customHeight="1" x14ac:dyDescent="0.25">
      <c r="A123" s="17" t="s">
        <v>204</v>
      </c>
      <c r="B123" s="47" t="s">
        <v>224</v>
      </c>
      <c r="C123" s="17" t="s">
        <v>225</v>
      </c>
      <c r="D123" s="18" t="s">
        <v>20</v>
      </c>
      <c r="E123" s="18" t="s">
        <v>21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18">
        <v>0</v>
      </c>
      <c r="N123" s="16"/>
    </row>
    <row r="124" spans="1:14" s="15" customFormat="1" ht="28.5" customHeight="1" x14ac:dyDescent="0.25">
      <c r="A124" s="17" t="s">
        <v>204</v>
      </c>
      <c r="B124" s="47" t="s">
        <v>226</v>
      </c>
      <c r="C124" s="17" t="s">
        <v>227</v>
      </c>
      <c r="D124" s="18" t="s">
        <v>20</v>
      </c>
      <c r="E124" s="18" t="s">
        <v>21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  <c r="L124" s="18">
        <v>0</v>
      </c>
      <c r="M124" s="18">
        <v>0</v>
      </c>
      <c r="N124" s="16"/>
    </row>
    <row r="125" spans="1:14" s="15" customFormat="1" ht="28.5" customHeight="1" x14ac:dyDescent="0.25">
      <c r="A125" s="45" t="s">
        <v>228</v>
      </c>
      <c r="B125" s="48" t="s">
        <v>229</v>
      </c>
      <c r="C125" s="45" t="s">
        <v>19</v>
      </c>
      <c r="D125" s="18" t="s">
        <v>20</v>
      </c>
      <c r="E125" s="18" t="s">
        <v>21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6"/>
    </row>
    <row r="126" spans="1:14" s="15" customFormat="1" ht="28.5" customHeight="1" x14ac:dyDescent="0.25">
      <c r="A126" s="45" t="s">
        <v>230</v>
      </c>
      <c r="B126" s="48" t="s">
        <v>231</v>
      </c>
      <c r="C126" s="45" t="s">
        <v>19</v>
      </c>
      <c r="D126" s="18" t="s">
        <v>20</v>
      </c>
      <c r="E126" s="18" t="s">
        <v>21</v>
      </c>
      <c r="F126" s="18">
        <v>0</v>
      </c>
      <c r="G126" s="18">
        <v>0</v>
      </c>
      <c r="H126" s="18">
        <v>0</v>
      </c>
      <c r="I126" s="18">
        <v>0</v>
      </c>
      <c r="J126" s="18">
        <v>0</v>
      </c>
      <c r="K126" s="18">
        <v>0</v>
      </c>
      <c r="L126" s="18">
        <v>0</v>
      </c>
      <c r="M126" s="18">
        <v>0</v>
      </c>
      <c r="N126" s="16"/>
    </row>
    <row r="127" spans="1:14" s="15" customFormat="1" ht="28.5" customHeight="1" x14ac:dyDescent="0.25">
      <c r="A127" s="45" t="s">
        <v>232</v>
      </c>
      <c r="B127" s="48" t="s">
        <v>233</v>
      </c>
      <c r="C127" s="45" t="s">
        <v>19</v>
      </c>
      <c r="D127" s="18" t="s">
        <v>20</v>
      </c>
      <c r="E127" s="18" t="s">
        <v>21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8">
        <v>0</v>
      </c>
      <c r="N127" s="16"/>
    </row>
    <row r="128" spans="1:14" s="15" customFormat="1" ht="28.5" customHeight="1" x14ac:dyDescent="0.25">
      <c r="A128" s="45" t="s">
        <v>234</v>
      </c>
      <c r="B128" s="48" t="s">
        <v>235</v>
      </c>
      <c r="C128" s="45" t="s">
        <v>19</v>
      </c>
      <c r="D128" s="18" t="s">
        <v>20</v>
      </c>
      <c r="E128" s="18" t="s">
        <v>21</v>
      </c>
      <c r="F128" s="18">
        <v>0</v>
      </c>
      <c r="G128" s="18">
        <v>0</v>
      </c>
      <c r="H128" s="18">
        <v>0</v>
      </c>
      <c r="I128" s="18">
        <v>0</v>
      </c>
      <c r="J128" s="18">
        <v>0</v>
      </c>
      <c r="K128" s="18">
        <v>0</v>
      </c>
      <c r="L128" s="18">
        <v>0</v>
      </c>
      <c r="M128" s="18">
        <v>0</v>
      </c>
      <c r="N128" s="16"/>
    </row>
    <row r="129" spans="1:14" s="15" customFormat="1" ht="28.5" customHeight="1" x14ac:dyDescent="0.25">
      <c r="A129" s="45" t="s">
        <v>236</v>
      </c>
      <c r="B129" s="48" t="s">
        <v>235</v>
      </c>
      <c r="C129" s="45" t="s">
        <v>19</v>
      </c>
      <c r="D129" s="18" t="s">
        <v>20</v>
      </c>
      <c r="E129" s="18" t="s">
        <v>21</v>
      </c>
      <c r="F129" s="18">
        <v>0</v>
      </c>
      <c r="G129" s="18">
        <v>0</v>
      </c>
      <c r="H129" s="18">
        <v>0</v>
      </c>
      <c r="I129" s="18">
        <v>0</v>
      </c>
      <c r="J129" s="18">
        <v>0</v>
      </c>
      <c r="K129" s="18">
        <v>0</v>
      </c>
      <c r="L129" s="18">
        <v>0</v>
      </c>
      <c r="M129" s="18">
        <v>0</v>
      </c>
      <c r="N129" s="16"/>
    </row>
    <row r="130" spans="1:14" s="15" customFormat="1" ht="28.5" customHeight="1" x14ac:dyDescent="0.25">
      <c r="A130" s="45" t="s">
        <v>237</v>
      </c>
      <c r="B130" s="48" t="s">
        <v>238</v>
      </c>
      <c r="C130" s="45" t="s">
        <v>19</v>
      </c>
      <c r="D130" s="18" t="s">
        <v>20</v>
      </c>
      <c r="E130" s="18" t="s">
        <v>21</v>
      </c>
      <c r="F130" s="18">
        <v>0</v>
      </c>
      <c r="G130" s="18">
        <v>0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  <c r="M130" s="18">
        <v>0</v>
      </c>
      <c r="N130" s="16"/>
    </row>
    <row r="131" spans="1:14" s="15" customFormat="1" ht="28.5" customHeight="1" x14ac:dyDescent="0.25">
      <c r="A131" s="45" t="s">
        <v>239</v>
      </c>
      <c r="B131" s="48" t="s">
        <v>240</v>
      </c>
      <c r="C131" s="45" t="s">
        <v>19</v>
      </c>
      <c r="D131" s="18" t="s">
        <v>20</v>
      </c>
      <c r="E131" s="18" t="s">
        <v>21</v>
      </c>
      <c r="F131" s="18">
        <v>0</v>
      </c>
      <c r="G131" s="18">
        <v>0</v>
      </c>
      <c r="H131" s="18">
        <v>0</v>
      </c>
      <c r="I131" s="18">
        <v>0</v>
      </c>
      <c r="J131" s="18">
        <v>0</v>
      </c>
      <c r="K131" s="18">
        <v>0</v>
      </c>
      <c r="L131" s="18">
        <v>0</v>
      </c>
      <c r="M131" s="18">
        <v>0</v>
      </c>
      <c r="N131" s="16"/>
    </row>
    <row r="132" spans="1:14" s="15" customFormat="1" ht="28.5" customHeight="1" x14ac:dyDescent="0.25">
      <c r="A132" s="45" t="s">
        <v>241</v>
      </c>
      <c r="B132" s="48" t="s">
        <v>235</v>
      </c>
      <c r="C132" s="45" t="s">
        <v>19</v>
      </c>
      <c r="D132" s="18" t="s">
        <v>20</v>
      </c>
      <c r="E132" s="18" t="s">
        <v>21</v>
      </c>
      <c r="F132" s="18">
        <v>0</v>
      </c>
      <c r="G132" s="18">
        <v>0</v>
      </c>
      <c r="H132" s="18">
        <v>0</v>
      </c>
      <c r="I132" s="18">
        <v>0</v>
      </c>
      <c r="J132" s="18">
        <v>0</v>
      </c>
      <c r="K132" s="18">
        <v>0</v>
      </c>
      <c r="L132" s="18">
        <v>0</v>
      </c>
      <c r="M132" s="18">
        <v>0</v>
      </c>
      <c r="N132" s="16"/>
    </row>
    <row r="133" spans="1:14" s="15" customFormat="1" ht="28.5" customHeight="1" x14ac:dyDescent="0.25">
      <c r="A133" s="45" t="s">
        <v>242</v>
      </c>
      <c r="B133" s="48" t="s">
        <v>243</v>
      </c>
      <c r="C133" s="45" t="s">
        <v>19</v>
      </c>
      <c r="D133" s="18" t="s">
        <v>20</v>
      </c>
      <c r="E133" s="18" t="s">
        <v>21</v>
      </c>
      <c r="F133" s="18">
        <v>0</v>
      </c>
      <c r="G133" s="18">
        <v>0</v>
      </c>
      <c r="H133" s="18">
        <v>0</v>
      </c>
      <c r="I133" s="18">
        <v>0</v>
      </c>
      <c r="J133" s="18">
        <v>0</v>
      </c>
      <c r="K133" s="18">
        <v>0</v>
      </c>
      <c r="L133" s="18">
        <v>0</v>
      </c>
      <c r="M133" s="18">
        <v>0</v>
      </c>
      <c r="N133" s="16"/>
    </row>
    <row r="134" spans="1:14" s="15" customFormat="1" ht="28.5" customHeight="1" x14ac:dyDescent="0.25">
      <c r="A134" s="45" t="s">
        <v>244</v>
      </c>
      <c r="B134" s="48" t="s">
        <v>245</v>
      </c>
      <c r="C134" s="45" t="s">
        <v>19</v>
      </c>
      <c r="D134" s="18" t="s">
        <v>20</v>
      </c>
      <c r="E134" s="18" t="s">
        <v>21</v>
      </c>
      <c r="F134" s="18">
        <v>0</v>
      </c>
      <c r="G134" s="18">
        <v>0</v>
      </c>
      <c r="H134" s="18">
        <v>0</v>
      </c>
      <c r="I134" s="18">
        <v>0</v>
      </c>
      <c r="J134" s="18">
        <v>0</v>
      </c>
      <c r="K134" s="18">
        <v>0</v>
      </c>
      <c r="L134" s="18">
        <v>0</v>
      </c>
      <c r="M134" s="18">
        <v>0</v>
      </c>
      <c r="N134" s="16"/>
    </row>
    <row r="135" spans="1:14" s="15" customFormat="1" ht="28.5" customHeight="1" x14ac:dyDescent="0.25">
      <c r="A135" s="45" t="s">
        <v>246</v>
      </c>
      <c r="B135" s="48" t="s">
        <v>247</v>
      </c>
      <c r="C135" s="45" t="s">
        <v>19</v>
      </c>
      <c r="D135" s="18" t="s">
        <v>20</v>
      </c>
      <c r="E135" s="18" t="s">
        <v>21</v>
      </c>
      <c r="F135" s="18">
        <v>0</v>
      </c>
      <c r="G135" s="18">
        <v>0</v>
      </c>
      <c r="H135" s="18">
        <v>0</v>
      </c>
      <c r="I135" s="18">
        <v>0</v>
      </c>
      <c r="J135" s="18">
        <v>0</v>
      </c>
      <c r="K135" s="18">
        <v>0</v>
      </c>
      <c r="L135" s="18">
        <v>0</v>
      </c>
      <c r="M135" s="18">
        <v>0</v>
      </c>
      <c r="N135" s="16"/>
    </row>
    <row r="136" spans="1:14" s="15" customFormat="1" ht="28.5" customHeight="1" x14ac:dyDescent="0.25">
      <c r="A136" s="45" t="s">
        <v>248</v>
      </c>
      <c r="B136" s="48" t="s">
        <v>249</v>
      </c>
      <c r="C136" s="45" t="s">
        <v>19</v>
      </c>
      <c r="D136" s="18" t="s">
        <v>20</v>
      </c>
      <c r="E136" s="18" t="s">
        <v>21</v>
      </c>
      <c r="F136" s="18">
        <v>0</v>
      </c>
      <c r="G136" s="18">
        <v>0</v>
      </c>
      <c r="H136" s="18">
        <v>0</v>
      </c>
      <c r="I136" s="18">
        <v>0</v>
      </c>
      <c r="J136" s="18">
        <v>0</v>
      </c>
      <c r="K136" s="18">
        <v>0</v>
      </c>
      <c r="L136" s="18">
        <v>0</v>
      </c>
      <c r="M136" s="18">
        <v>0</v>
      </c>
      <c r="N136" s="16"/>
    </row>
    <row r="137" spans="1:14" s="15" customFormat="1" ht="28.5" customHeight="1" x14ac:dyDescent="0.25">
      <c r="A137" s="45" t="s">
        <v>250</v>
      </c>
      <c r="B137" s="48" t="s">
        <v>251</v>
      </c>
      <c r="C137" s="45" t="s">
        <v>19</v>
      </c>
      <c r="D137" s="18" t="s">
        <v>20</v>
      </c>
      <c r="E137" s="18" t="s">
        <v>21</v>
      </c>
      <c r="F137" s="18">
        <v>0</v>
      </c>
      <c r="G137" s="18">
        <v>0</v>
      </c>
      <c r="H137" s="18">
        <v>0</v>
      </c>
      <c r="I137" s="18">
        <v>0</v>
      </c>
      <c r="J137" s="18">
        <v>0</v>
      </c>
      <c r="K137" s="18">
        <v>0</v>
      </c>
      <c r="L137" s="18">
        <v>0</v>
      </c>
      <c r="M137" s="18">
        <v>0</v>
      </c>
      <c r="N137" s="16"/>
    </row>
    <row r="138" spans="1:14" s="15" customFormat="1" ht="28.5" customHeight="1" x14ac:dyDescent="0.25">
      <c r="A138" s="45" t="s">
        <v>252</v>
      </c>
      <c r="B138" s="48" t="s">
        <v>253</v>
      </c>
      <c r="C138" s="45" t="s">
        <v>19</v>
      </c>
      <c r="D138" s="18" t="s">
        <v>20</v>
      </c>
      <c r="E138" s="18" t="s">
        <v>21</v>
      </c>
      <c r="F138" s="18">
        <v>0</v>
      </c>
      <c r="G138" s="18">
        <v>0</v>
      </c>
      <c r="H138" s="18">
        <v>0</v>
      </c>
      <c r="I138" s="18">
        <v>0</v>
      </c>
      <c r="J138" s="18">
        <v>0</v>
      </c>
      <c r="K138" s="18">
        <v>0</v>
      </c>
      <c r="L138" s="18">
        <v>0</v>
      </c>
      <c r="M138" s="18">
        <v>0</v>
      </c>
      <c r="N138" s="16"/>
    </row>
    <row r="139" spans="1:14" s="15" customFormat="1" ht="28.5" customHeight="1" x14ac:dyDescent="0.25">
      <c r="A139" s="45" t="s">
        <v>254</v>
      </c>
      <c r="B139" s="48" t="s">
        <v>255</v>
      </c>
      <c r="C139" s="45" t="s">
        <v>19</v>
      </c>
      <c r="D139" s="18" t="s">
        <v>20</v>
      </c>
      <c r="E139" s="18" t="s">
        <v>21</v>
      </c>
      <c r="F139" s="18">
        <v>0</v>
      </c>
      <c r="G139" s="18">
        <v>0</v>
      </c>
      <c r="H139" s="18">
        <v>0</v>
      </c>
      <c r="I139" s="18">
        <v>0</v>
      </c>
      <c r="J139" s="18">
        <v>0</v>
      </c>
      <c r="K139" s="18">
        <v>0</v>
      </c>
      <c r="L139" s="18">
        <v>0</v>
      </c>
      <c r="M139" s="18">
        <v>0</v>
      </c>
      <c r="N139" s="16"/>
    </row>
    <row r="140" spans="1:14" s="15" customFormat="1" ht="28.5" customHeight="1" x14ac:dyDescent="0.25">
      <c r="A140" s="45" t="s">
        <v>256</v>
      </c>
      <c r="B140" s="48" t="s">
        <v>257</v>
      </c>
      <c r="C140" s="45" t="s">
        <v>19</v>
      </c>
      <c r="D140" s="18" t="s">
        <v>20</v>
      </c>
      <c r="E140" s="18" t="s">
        <v>21</v>
      </c>
      <c r="F140" s="18">
        <v>0</v>
      </c>
      <c r="G140" s="18">
        <v>0</v>
      </c>
      <c r="H140" s="18">
        <v>0</v>
      </c>
      <c r="I140" s="18">
        <v>0</v>
      </c>
      <c r="J140" s="18">
        <v>0</v>
      </c>
      <c r="K140" s="18">
        <v>0</v>
      </c>
      <c r="L140" s="18">
        <v>0</v>
      </c>
      <c r="M140" s="18">
        <v>0</v>
      </c>
      <c r="N140" s="16"/>
    </row>
    <row r="141" spans="1:14" s="15" customFormat="1" ht="28.5" customHeight="1" x14ac:dyDescent="0.25">
      <c r="A141" s="45" t="s">
        <v>258</v>
      </c>
      <c r="B141" s="48" t="s">
        <v>259</v>
      </c>
      <c r="C141" s="45" t="s">
        <v>19</v>
      </c>
      <c r="D141" s="18" t="s">
        <v>20</v>
      </c>
      <c r="E141" s="18" t="s">
        <v>21</v>
      </c>
      <c r="F141" s="18">
        <v>0</v>
      </c>
      <c r="G141" s="18">
        <v>0</v>
      </c>
      <c r="H141" s="18">
        <v>0</v>
      </c>
      <c r="I141" s="18">
        <v>0</v>
      </c>
      <c r="J141" s="18">
        <v>0</v>
      </c>
      <c r="K141" s="18">
        <v>0</v>
      </c>
      <c r="L141" s="18">
        <v>0</v>
      </c>
      <c r="M141" s="18">
        <v>0</v>
      </c>
      <c r="N141" s="16"/>
    </row>
    <row r="142" spans="1:14" s="15" customFormat="1" ht="28.5" customHeight="1" x14ac:dyDescent="0.25">
      <c r="A142" s="45" t="s">
        <v>260</v>
      </c>
      <c r="B142" s="48" t="s">
        <v>261</v>
      </c>
      <c r="C142" s="45" t="s">
        <v>19</v>
      </c>
      <c r="D142" s="18" t="s">
        <v>20</v>
      </c>
      <c r="E142" s="18" t="s">
        <v>21</v>
      </c>
      <c r="F142" s="18">
        <v>0</v>
      </c>
      <c r="G142" s="18">
        <v>0</v>
      </c>
      <c r="H142" s="18">
        <v>0</v>
      </c>
      <c r="I142" s="18">
        <v>0</v>
      </c>
      <c r="J142" s="18">
        <v>0</v>
      </c>
      <c r="K142" s="18">
        <v>0</v>
      </c>
      <c r="L142" s="18">
        <v>0</v>
      </c>
      <c r="M142" s="18">
        <v>0</v>
      </c>
      <c r="N142" s="16"/>
    </row>
    <row r="143" spans="1:14" s="15" customFormat="1" ht="28.5" customHeight="1" x14ac:dyDescent="0.25">
      <c r="A143" s="45" t="s">
        <v>262</v>
      </c>
      <c r="B143" s="48" t="s">
        <v>263</v>
      </c>
      <c r="C143" s="45" t="s">
        <v>19</v>
      </c>
      <c r="D143" s="18" t="s">
        <v>20</v>
      </c>
      <c r="E143" s="18" t="s">
        <v>21</v>
      </c>
      <c r="F143" s="18">
        <v>0</v>
      </c>
      <c r="G143" s="18">
        <v>0</v>
      </c>
      <c r="H143" s="18">
        <v>0</v>
      </c>
      <c r="I143" s="18">
        <v>0</v>
      </c>
      <c r="J143" s="18">
        <v>0</v>
      </c>
      <c r="K143" s="18">
        <v>0</v>
      </c>
      <c r="L143" s="18">
        <v>0</v>
      </c>
      <c r="M143" s="18">
        <v>0</v>
      </c>
      <c r="N143" s="16"/>
    </row>
    <row r="144" spans="1:14" s="15" customFormat="1" ht="28.5" customHeight="1" x14ac:dyDescent="0.25">
      <c r="A144" s="45" t="s">
        <v>264</v>
      </c>
      <c r="B144" s="48" t="s">
        <v>171</v>
      </c>
      <c r="C144" s="45" t="s">
        <v>19</v>
      </c>
      <c r="D144" s="18" t="s">
        <v>20</v>
      </c>
      <c r="E144" s="18" t="s">
        <v>21</v>
      </c>
      <c r="F144" s="18">
        <v>0</v>
      </c>
      <c r="G144" s="18">
        <v>0</v>
      </c>
      <c r="H144" s="18">
        <v>0</v>
      </c>
      <c r="I144" s="18">
        <v>0</v>
      </c>
      <c r="J144" s="18">
        <v>0</v>
      </c>
      <c r="K144" s="18">
        <v>0</v>
      </c>
      <c r="L144" s="18">
        <v>0</v>
      </c>
      <c r="M144" s="18">
        <v>0</v>
      </c>
      <c r="N144" s="16"/>
    </row>
    <row r="145" spans="1:14" s="15" customFormat="1" ht="28.5" customHeight="1" x14ac:dyDescent="0.25">
      <c r="A145" s="45" t="s">
        <v>265</v>
      </c>
      <c r="B145" s="48" t="s">
        <v>266</v>
      </c>
      <c r="C145" s="45" t="s">
        <v>19</v>
      </c>
      <c r="D145" s="18" t="s">
        <v>20</v>
      </c>
      <c r="E145" s="18" t="s">
        <v>21</v>
      </c>
      <c r="F145" s="18">
        <v>0</v>
      </c>
      <c r="G145" s="18">
        <v>0</v>
      </c>
      <c r="H145" s="18">
        <v>0</v>
      </c>
      <c r="I145" s="18">
        <v>0</v>
      </c>
      <c r="J145" s="18">
        <v>0</v>
      </c>
      <c r="K145" s="18">
        <v>0</v>
      </c>
      <c r="L145" s="18">
        <v>0</v>
      </c>
      <c r="M145" s="18">
        <v>0</v>
      </c>
      <c r="N145" s="16"/>
    </row>
    <row r="146" spans="1:14" s="15" customFormat="1" ht="28.5" customHeight="1" x14ac:dyDescent="0.25">
      <c r="A146" s="45" t="s">
        <v>267</v>
      </c>
      <c r="B146" s="48" t="s">
        <v>268</v>
      </c>
      <c r="C146" s="45" t="s">
        <v>19</v>
      </c>
      <c r="D146" s="18" t="s">
        <v>20</v>
      </c>
      <c r="E146" s="18" t="s">
        <v>21</v>
      </c>
      <c r="F146" s="18">
        <v>0</v>
      </c>
      <c r="G146" s="18">
        <v>0</v>
      </c>
      <c r="H146" s="18">
        <v>0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16"/>
    </row>
    <row r="147" spans="1:14" s="15" customFormat="1" ht="28.5" customHeight="1" x14ac:dyDescent="0.25">
      <c r="A147" s="45" t="s">
        <v>269</v>
      </c>
      <c r="B147" s="48" t="s">
        <v>270</v>
      </c>
      <c r="C147" s="45" t="s">
        <v>19</v>
      </c>
      <c r="D147" s="18" t="s">
        <v>20</v>
      </c>
      <c r="E147" s="18" t="s">
        <v>21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8">
        <v>0</v>
      </c>
      <c r="L147" s="18">
        <v>0</v>
      </c>
      <c r="M147" s="18">
        <v>0</v>
      </c>
      <c r="N147" s="16"/>
    </row>
    <row r="148" spans="1:14" s="15" customFormat="1" ht="28.5" customHeight="1" x14ac:dyDescent="0.25">
      <c r="A148" s="45" t="s">
        <v>271</v>
      </c>
      <c r="B148" s="48" t="s">
        <v>272</v>
      </c>
      <c r="C148" s="45" t="s">
        <v>19</v>
      </c>
      <c r="D148" s="18" t="s">
        <v>20</v>
      </c>
      <c r="E148" s="18" t="s">
        <v>21</v>
      </c>
      <c r="F148" s="18">
        <v>0</v>
      </c>
      <c r="G148" s="18">
        <v>0</v>
      </c>
      <c r="H148" s="18">
        <v>0</v>
      </c>
      <c r="I148" s="18">
        <v>0</v>
      </c>
      <c r="J148" s="18">
        <v>0</v>
      </c>
      <c r="K148" s="18">
        <v>0</v>
      </c>
      <c r="L148" s="18">
        <v>0</v>
      </c>
      <c r="M148" s="18">
        <v>0</v>
      </c>
      <c r="N148" s="16"/>
    </row>
    <row r="149" spans="1:14" s="15" customFormat="1" ht="28.5" customHeight="1" x14ac:dyDescent="0.25">
      <c r="A149" s="45" t="s">
        <v>273</v>
      </c>
      <c r="B149" s="48" t="s">
        <v>173</v>
      </c>
      <c r="C149" s="45" t="s">
        <v>19</v>
      </c>
      <c r="D149" s="18" t="s">
        <v>20</v>
      </c>
      <c r="E149" s="18" t="s">
        <v>21</v>
      </c>
      <c r="F149" s="18">
        <v>0</v>
      </c>
      <c r="G149" s="18">
        <v>0</v>
      </c>
      <c r="H149" s="18">
        <v>0</v>
      </c>
      <c r="I149" s="18">
        <v>0</v>
      </c>
      <c r="J149" s="18">
        <v>0</v>
      </c>
      <c r="K149" s="18">
        <v>0</v>
      </c>
      <c r="L149" s="18">
        <v>0</v>
      </c>
      <c r="M149" s="18">
        <v>0</v>
      </c>
      <c r="N149" s="16"/>
    </row>
    <row r="150" spans="1:14" s="15" customFormat="1" ht="28.5" customHeight="1" x14ac:dyDescent="0.25">
      <c r="A150" s="45" t="s">
        <v>274</v>
      </c>
      <c r="B150" s="48" t="s">
        <v>275</v>
      </c>
      <c r="C150" s="45" t="s">
        <v>19</v>
      </c>
      <c r="D150" s="18" t="s">
        <v>20</v>
      </c>
      <c r="E150" s="18" t="s">
        <v>21</v>
      </c>
      <c r="F150" s="18">
        <v>0</v>
      </c>
      <c r="G150" s="18">
        <v>0</v>
      </c>
      <c r="H150" s="18">
        <v>0</v>
      </c>
      <c r="I150" s="18">
        <v>0</v>
      </c>
      <c r="J150" s="18">
        <v>0</v>
      </c>
      <c r="K150" s="18">
        <v>0</v>
      </c>
      <c r="L150" s="18">
        <v>0</v>
      </c>
      <c r="M150" s="18">
        <v>0</v>
      </c>
      <c r="N150" s="16"/>
    </row>
    <row r="151" spans="1:14" s="15" customFormat="1" ht="28.5" customHeight="1" x14ac:dyDescent="0.25">
      <c r="A151" s="45" t="s">
        <v>276</v>
      </c>
      <c r="B151" s="48" t="s">
        <v>277</v>
      </c>
      <c r="C151" s="45" t="s">
        <v>19</v>
      </c>
      <c r="D151" s="18" t="s">
        <v>20</v>
      </c>
      <c r="E151" s="18" t="s">
        <v>21</v>
      </c>
      <c r="F151" s="18">
        <v>0</v>
      </c>
      <c r="G151" s="18">
        <v>0</v>
      </c>
      <c r="H151" s="18">
        <v>0</v>
      </c>
      <c r="I151" s="18">
        <v>0</v>
      </c>
      <c r="J151" s="18">
        <v>0</v>
      </c>
      <c r="K151" s="18">
        <v>0</v>
      </c>
      <c r="L151" s="18">
        <v>0</v>
      </c>
      <c r="M151" s="18">
        <v>0</v>
      </c>
      <c r="N151" s="16"/>
    </row>
    <row r="152" spans="1:14" s="15" customFormat="1" ht="28.5" customHeight="1" x14ac:dyDescent="0.25">
      <c r="A152" s="45" t="s">
        <v>278</v>
      </c>
      <c r="B152" s="48" t="s">
        <v>279</v>
      </c>
      <c r="C152" s="45" t="s">
        <v>19</v>
      </c>
      <c r="D152" s="18" t="s">
        <v>20</v>
      </c>
      <c r="E152" s="18" t="s">
        <v>21</v>
      </c>
      <c r="F152" s="18">
        <v>0</v>
      </c>
      <c r="G152" s="18">
        <v>0</v>
      </c>
      <c r="H152" s="18">
        <v>0</v>
      </c>
      <c r="I152" s="18">
        <v>0</v>
      </c>
      <c r="J152" s="18">
        <v>0</v>
      </c>
      <c r="K152" s="18">
        <v>0</v>
      </c>
      <c r="L152" s="18">
        <v>0</v>
      </c>
      <c r="M152" s="18">
        <v>0</v>
      </c>
      <c r="N152" s="16"/>
    </row>
    <row r="153" spans="1:14" s="15" customFormat="1" ht="28.5" customHeight="1" x14ac:dyDescent="0.25">
      <c r="A153" s="45" t="s">
        <v>280</v>
      </c>
      <c r="B153" s="48" t="s">
        <v>281</v>
      </c>
      <c r="C153" s="45" t="s">
        <v>19</v>
      </c>
      <c r="D153" s="18" t="s">
        <v>20</v>
      </c>
      <c r="E153" s="18" t="s">
        <v>21</v>
      </c>
      <c r="F153" s="18">
        <v>0</v>
      </c>
      <c r="G153" s="18">
        <v>0</v>
      </c>
      <c r="H153" s="18">
        <v>0</v>
      </c>
      <c r="I153" s="18">
        <v>0</v>
      </c>
      <c r="J153" s="18">
        <v>0</v>
      </c>
      <c r="K153" s="18">
        <v>0</v>
      </c>
      <c r="L153" s="18">
        <v>0</v>
      </c>
      <c r="M153" s="18">
        <v>0</v>
      </c>
      <c r="N153" s="16"/>
    </row>
    <row r="154" spans="1:14" s="15" customFormat="1" ht="28.5" customHeight="1" x14ac:dyDescent="0.25">
      <c r="A154" s="45" t="s">
        <v>282</v>
      </c>
      <c r="B154" s="48" t="s">
        <v>277</v>
      </c>
      <c r="C154" s="45" t="s">
        <v>19</v>
      </c>
      <c r="D154" s="18" t="s">
        <v>20</v>
      </c>
      <c r="E154" s="18" t="s">
        <v>21</v>
      </c>
      <c r="F154" s="18">
        <v>0</v>
      </c>
      <c r="G154" s="18">
        <v>0</v>
      </c>
      <c r="H154" s="18">
        <v>0</v>
      </c>
      <c r="I154" s="18">
        <v>0</v>
      </c>
      <c r="J154" s="18">
        <v>0</v>
      </c>
      <c r="K154" s="18">
        <v>0</v>
      </c>
      <c r="L154" s="18">
        <v>0</v>
      </c>
      <c r="M154" s="18">
        <v>0</v>
      </c>
      <c r="N154" s="16"/>
    </row>
    <row r="155" spans="1:14" s="15" customFormat="1" ht="28.5" customHeight="1" x14ac:dyDescent="0.25">
      <c r="A155" s="45" t="s">
        <v>283</v>
      </c>
      <c r="B155" s="48" t="s">
        <v>279</v>
      </c>
      <c r="C155" s="45" t="s">
        <v>19</v>
      </c>
      <c r="D155" s="18" t="s">
        <v>20</v>
      </c>
      <c r="E155" s="18" t="s">
        <v>21</v>
      </c>
      <c r="F155" s="18">
        <v>0</v>
      </c>
      <c r="G155" s="18">
        <v>0</v>
      </c>
      <c r="H155" s="18">
        <v>0</v>
      </c>
      <c r="I155" s="18">
        <v>0</v>
      </c>
      <c r="J155" s="18">
        <v>0</v>
      </c>
      <c r="K155" s="18">
        <v>0</v>
      </c>
      <c r="L155" s="18">
        <v>0</v>
      </c>
      <c r="M155" s="18">
        <v>0</v>
      </c>
      <c r="N155" s="16"/>
    </row>
    <row r="156" spans="1:14" s="15" customFormat="1" ht="28.5" customHeight="1" x14ac:dyDescent="0.25">
      <c r="A156" s="45" t="s">
        <v>284</v>
      </c>
      <c r="B156" s="48" t="s">
        <v>281</v>
      </c>
      <c r="C156" s="45" t="s">
        <v>19</v>
      </c>
      <c r="D156" s="18" t="s">
        <v>20</v>
      </c>
      <c r="E156" s="18" t="s">
        <v>21</v>
      </c>
      <c r="F156" s="18">
        <v>0</v>
      </c>
      <c r="G156" s="18">
        <v>0</v>
      </c>
      <c r="H156" s="18">
        <v>0</v>
      </c>
      <c r="I156" s="18">
        <v>0</v>
      </c>
      <c r="J156" s="18">
        <v>0</v>
      </c>
      <c r="K156" s="18">
        <v>0</v>
      </c>
      <c r="L156" s="18">
        <v>0</v>
      </c>
      <c r="M156" s="18">
        <v>0</v>
      </c>
      <c r="N156" s="16"/>
    </row>
    <row r="157" spans="1:14" s="15" customFormat="1" ht="28.5" customHeight="1" x14ac:dyDescent="0.25">
      <c r="A157" s="45" t="s">
        <v>285</v>
      </c>
      <c r="B157" s="48" t="s">
        <v>286</v>
      </c>
      <c r="C157" s="45" t="s">
        <v>19</v>
      </c>
      <c r="D157" s="18" t="s">
        <v>20</v>
      </c>
      <c r="E157" s="18" t="s">
        <v>21</v>
      </c>
      <c r="F157" s="18">
        <v>0</v>
      </c>
      <c r="G157" s="18">
        <v>0</v>
      </c>
      <c r="H157" s="18">
        <v>0</v>
      </c>
      <c r="I157" s="18">
        <v>0</v>
      </c>
      <c r="J157" s="18">
        <v>0</v>
      </c>
      <c r="K157" s="18">
        <v>0</v>
      </c>
      <c r="L157" s="18">
        <v>0</v>
      </c>
      <c r="M157" s="18">
        <v>0</v>
      </c>
      <c r="N157" s="16"/>
    </row>
    <row r="158" spans="1:14" s="15" customFormat="1" ht="28.5" customHeight="1" x14ac:dyDescent="0.25">
      <c r="A158" s="45" t="s">
        <v>287</v>
      </c>
      <c r="B158" s="48" t="s">
        <v>288</v>
      </c>
      <c r="C158" s="45" t="s">
        <v>19</v>
      </c>
      <c r="D158" s="18" t="s">
        <v>20</v>
      </c>
      <c r="E158" s="18" t="s">
        <v>21</v>
      </c>
      <c r="F158" s="18">
        <v>0</v>
      </c>
      <c r="G158" s="18">
        <v>0</v>
      </c>
      <c r="H158" s="18">
        <v>0</v>
      </c>
      <c r="I158" s="18">
        <v>0</v>
      </c>
      <c r="J158" s="18">
        <v>0</v>
      </c>
      <c r="K158" s="18">
        <v>0</v>
      </c>
      <c r="L158" s="18">
        <v>0</v>
      </c>
      <c r="M158" s="18">
        <v>0</v>
      </c>
      <c r="N158" s="16"/>
    </row>
    <row r="159" spans="1:14" s="15" customFormat="1" ht="28.5" customHeight="1" x14ac:dyDescent="0.25">
      <c r="A159" s="45" t="s">
        <v>289</v>
      </c>
      <c r="B159" s="48" t="s">
        <v>290</v>
      </c>
      <c r="C159" s="45" t="s">
        <v>19</v>
      </c>
      <c r="D159" s="18" t="s">
        <v>20</v>
      </c>
      <c r="E159" s="18" t="s">
        <v>21</v>
      </c>
      <c r="F159" s="18">
        <v>0</v>
      </c>
      <c r="G159" s="18">
        <v>0</v>
      </c>
      <c r="H159" s="18">
        <v>0</v>
      </c>
      <c r="I159" s="18">
        <v>0</v>
      </c>
      <c r="J159" s="18">
        <v>0</v>
      </c>
      <c r="K159" s="18">
        <v>0</v>
      </c>
      <c r="L159" s="18">
        <v>0</v>
      </c>
      <c r="M159" s="18">
        <v>0</v>
      </c>
      <c r="N159" s="16"/>
    </row>
    <row r="160" spans="1:14" s="15" customFormat="1" ht="28.5" customHeight="1" x14ac:dyDescent="0.25">
      <c r="A160" s="45" t="s">
        <v>291</v>
      </c>
      <c r="B160" s="48" t="s">
        <v>292</v>
      </c>
      <c r="C160" s="45" t="s">
        <v>19</v>
      </c>
      <c r="D160" s="18" t="s">
        <v>20</v>
      </c>
      <c r="E160" s="18" t="s">
        <v>21</v>
      </c>
      <c r="F160" s="18">
        <v>0</v>
      </c>
      <c r="G160" s="18">
        <v>0</v>
      </c>
      <c r="H160" s="18">
        <v>0</v>
      </c>
      <c r="I160" s="18">
        <v>0</v>
      </c>
      <c r="J160" s="18">
        <v>0</v>
      </c>
      <c r="K160" s="18">
        <v>0</v>
      </c>
      <c r="L160" s="18">
        <v>0</v>
      </c>
      <c r="M160" s="18">
        <v>0</v>
      </c>
      <c r="N160" s="16"/>
    </row>
    <row r="161" spans="1:14" s="15" customFormat="1" ht="28.5" customHeight="1" x14ac:dyDescent="0.25">
      <c r="A161" s="45" t="s">
        <v>293</v>
      </c>
      <c r="B161" s="48" t="s">
        <v>294</v>
      </c>
      <c r="C161" s="45" t="s">
        <v>19</v>
      </c>
      <c r="D161" s="18" t="s">
        <v>20</v>
      </c>
      <c r="E161" s="18" t="s">
        <v>21</v>
      </c>
      <c r="F161" s="18">
        <v>0</v>
      </c>
      <c r="G161" s="18">
        <v>0</v>
      </c>
      <c r="H161" s="18">
        <v>0</v>
      </c>
      <c r="I161" s="18">
        <v>0</v>
      </c>
      <c r="J161" s="18">
        <v>0</v>
      </c>
      <c r="K161" s="18">
        <v>0</v>
      </c>
      <c r="L161" s="18">
        <v>0</v>
      </c>
      <c r="M161" s="18">
        <v>0</v>
      </c>
      <c r="N161" s="16"/>
    </row>
    <row r="162" spans="1:14" s="15" customFormat="1" ht="28.5" customHeight="1" x14ac:dyDescent="0.25">
      <c r="A162" s="45" t="s">
        <v>295</v>
      </c>
      <c r="B162" s="48" t="s">
        <v>203</v>
      </c>
      <c r="C162" s="45" t="s">
        <v>19</v>
      </c>
      <c r="D162" s="18" t="s">
        <v>20</v>
      </c>
      <c r="E162" s="18" t="s">
        <v>21</v>
      </c>
      <c r="F162" s="18">
        <v>0</v>
      </c>
      <c r="G162" s="18">
        <v>0</v>
      </c>
      <c r="H162" s="18">
        <v>0</v>
      </c>
      <c r="I162" s="18">
        <v>0</v>
      </c>
      <c r="J162" s="18">
        <v>0</v>
      </c>
      <c r="K162" s="18">
        <v>0</v>
      </c>
      <c r="L162" s="18">
        <v>0</v>
      </c>
      <c r="M162" s="18">
        <v>0</v>
      </c>
      <c r="N162" s="16"/>
    </row>
    <row r="163" spans="1:14" s="15" customFormat="1" ht="28.5" customHeight="1" x14ac:dyDescent="0.25">
      <c r="A163" s="45" t="s">
        <v>296</v>
      </c>
      <c r="B163" s="48" t="s">
        <v>297</v>
      </c>
      <c r="C163" s="45" t="s">
        <v>19</v>
      </c>
      <c r="D163" s="18" t="s">
        <v>20</v>
      </c>
      <c r="E163" s="18" t="s">
        <v>21</v>
      </c>
      <c r="F163" s="18">
        <v>0</v>
      </c>
      <c r="G163" s="18">
        <v>0</v>
      </c>
      <c r="H163" s="18">
        <v>0</v>
      </c>
      <c r="I163" s="18">
        <v>0</v>
      </c>
      <c r="J163" s="18">
        <v>0</v>
      </c>
      <c r="K163" s="18">
        <v>0</v>
      </c>
      <c r="L163" s="18">
        <v>0</v>
      </c>
      <c r="M163" s="18">
        <v>0</v>
      </c>
      <c r="N163" s="16"/>
    </row>
    <row r="164" spans="1:14" s="15" customFormat="1" ht="28.5" customHeight="1" x14ac:dyDescent="0.25">
      <c r="A164" s="45" t="s">
        <v>298</v>
      </c>
      <c r="B164" s="48" t="s">
        <v>299</v>
      </c>
      <c r="C164" s="45" t="s">
        <v>19</v>
      </c>
      <c r="D164" s="18" t="s">
        <v>20</v>
      </c>
      <c r="E164" s="18" t="s">
        <v>21</v>
      </c>
      <c r="F164" s="42">
        <f>F165+F171+F178+F185+F186</f>
        <v>0</v>
      </c>
      <c r="G164" s="42">
        <f t="shared" ref="G164:M164" si="32">G165+G171+G178+G185+G186</f>
        <v>0</v>
      </c>
      <c r="H164" s="42">
        <f t="shared" si="32"/>
        <v>0</v>
      </c>
      <c r="I164" s="42">
        <f t="shared" si="32"/>
        <v>0</v>
      </c>
      <c r="J164" s="42">
        <f t="shared" si="32"/>
        <v>0</v>
      </c>
      <c r="K164" s="42">
        <f t="shared" si="32"/>
        <v>0</v>
      </c>
      <c r="L164" s="42">
        <f t="shared" si="32"/>
        <v>0</v>
      </c>
      <c r="M164" s="42">
        <f t="shared" si="32"/>
        <v>0</v>
      </c>
      <c r="N164" s="16"/>
    </row>
    <row r="165" spans="1:14" s="15" customFormat="1" ht="28.5" customHeight="1" x14ac:dyDescent="0.25">
      <c r="A165" s="45" t="s">
        <v>300</v>
      </c>
      <c r="B165" s="48" t="s">
        <v>301</v>
      </c>
      <c r="C165" s="45" t="s">
        <v>19</v>
      </c>
      <c r="D165" s="18" t="s">
        <v>20</v>
      </c>
      <c r="E165" s="18" t="s">
        <v>21</v>
      </c>
      <c r="F165" s="42">
        <v>0</v>
      </c>
      <c r="G165" s="42">
        <v>0</v>
      </c>
      <c r="H165" s="42">
        <v>0</v>
      </c>
      <c r="I165" s="42">
        <v>0</v>
      </c>
      <c r="J165" s="42">
        <v>0</v>
      </c>
      <c r="K165" s="42">
        <v>0</v>
      </c>
      <c r="L165" s="42">
        <v>0</v>
      </c>
      <c r="M165" s="42">
        <v>0</v>
      </c>
      <c r="N165" s="16"/>
    </row>
    <row r="166" spans="1:14" s="15" customFormat="1" ht="28.5" customHeight="1" x14ac:dyDescent="0.25">
      <c r="A166" s="45" t="s">
        <v>302</v>
      </c>
      <c r="B166" s="48" t="s">
        <v>303</v>
      </c>
      <c r="C166" s="45" t="s">
        <v>19</v>
      </c>
      <c r="D166" s="18" t="s">
        <v>20</v>
      </c>
      <c r="E166" s="18" t="s">
        <v>21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42">
        <v>0</v>
      </c>
      <c r="M166" s="42">
        <v>0</v>
      </c>
      <c r="N166" s="16"/>
    </row>
    <row r="167" spans="1:14" s="15" customFormat="1" ht="28.5" customHeight="1" x14ac:dyDescent="0.25">
      <c r="A167" s="45" t="s">
        <v>304</v>
      </c>
      <c r="B167" s="48" t="s">
        <v>305</v>
      </c>
      <c r="C167" s="45" t="s">
        <v>19</v>
      </c>
      <c r="D167" s="18" t="s">
        <v>20</v>
      </c>
      <c r="E167" s="18" t="s">
        <v>21</v>
      </c>
      <c r="F167" s="42">
        <v>0</v>
      </c>
      <c r="G167" s="42">
        <v>0</v>
      </c>
      <c r="H167" s="42">
        <v>0</v>
      </c>
      <c r="I167" s="42">
        <v>0</v>
      </c>
      <c r="J167" s="42">
        <v>0</v>
      </c>
      <c r="K167" s="42">
        <v>0</v>
      </c>
      <c r="L167" s="42">
        <v>0</v>
      </c>
      <c r="M167" s="42">
        <v>0</v>
      </c>
      <c r="N167" s="16"/>
    </row>
    <row r="168" spans="1:14" s="15" customFormat="1" ht="28.5" customHeight="1" x14ac:dyDescent="0.25">
      <c r="A168" s="45" t="s">
        <v>306</v>
      </c>
      <c r="B168" s="48" t="s">
        <v>171</v>
      </c>
      <c r="C168" s="45" t="s">
        <v>19</v>
      </c>
      <c r="D168" s="18" t="s">
        <v>20</v>
      </c>
      <c r="E168" s="18" t="s">
        <v>21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16"/>
    </row>
    <row r="169" spans="1:14" s="15" customFormat="1" ht="28.5" customHeight="1" x14ac:dyDescent="0.25">
      <c r="A169" s="45" t="s">
        <v>307</v>
      </c>
      <c r="B169" s="48" t="s">
        <v>308</v>
      </c>
      <c r="C169" s="45" t="s">
        <v>19</v>
      </c>
      <c r="D169" s="18" t="s">
        <v>20</v>
      </c>
      <c r="E169" s="18" t="s">
        <v>21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16"/>
    </row>
    <row r="170" spans="1:14" s="15" customFormat="1" ht="28.5" customHeight="1" x14ac:dyDescent="0.25">
      <c r="A170" s="45" t="s">
        <v>309</v>
      </c>
      <c r="B170" s="48" t="s">
        <v>310</v>
      </c>
      <c r="C170" s="45" t="s">
        <v>19</v>
      </c>
      <c r="D170" s="18" t="s">
        <v>20</v>
      </c>
      <c r="E170" s="18" t="s">
        <v>21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16"/>
    </row>
    <row r="171" spans="1:14" s="15" customFormat="1" ht="28.5" customHeight="1" x14ac:dyDescent="0.25">
      <c r="A171" s="45" t="s">
        <v>311</v>
      </c>
      <c r="B171" s="48" t="s">
        <v>312</v>
      </c>
      <c r="C171" s="45" t="s">
        <v>19</v>
      </c>
      <c r="D171" s="18" t="s">
        <v>20</v>
      </c>
      <c r="E171" s="18" t="s">
        <v>21</v>
      </c>
      <c r="F171" s="42">
        <v>0</v>
      </c>
      <c r="G171" s="42">
        <v>0</v>
      </c>
      <c r="H171" s="42">
        <v>0</v>
      </c>
      <c r="I171" s="42">
        <v>0</v>
      </c>
      <c r="J171" s="42">
        <v>0</v>
      </c>
      <c r="K171" s="42">
        <v>0</v>
      </c>
      <c r="L171" s="42">
        <v>0</v>
      </c>
      <c r="M171" s="42">
        <v>0</v>
      </c>
      <c r="N171" s="16"/>
    </row>
    <row r="172" spans="1:14" s="15" customFormat="1" ht="28.5" customHeight="1" x14ac:dyDescent="0.25">
      <c r="A172" s="45" t="s">
        <v>313</v>
      </c>
      <c r="B172" s="48" t="s">
        <v>314</v>
      </c>
      <c r="C172" s="45" t="s">
        <v>19</v>
      </c>
      <c r="D172" s="18" t="s">
        <v>20</v>
      </c>
      <c r="E172" s="18" t="s">
        <v>21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16"/>
    </row>
    <row r="173" spans="1:14" s="15" customFormat="1" ht="28.5" customHeight="1" x14ac:dyDescent="0.25">
      <c r="A173" s="45" t="s">
        <v>315</v>
      </c>
      <c r="B173" s="48" t="s">
        <v>316</v>
      </c>
      <c r="C173" s="45" t="s">
        <v>19</v>
      </c>
      <c r="D173" s="18" t="s">
        <v>20</v>
      </c>
      <c r="E173" s="18" t="s">
        <v>21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16"/>
    </row>
    <row r="174" spans="1:14" s="15" customFormat="1" ht="28.5" customHeight="1" x14ac:dyDescent="0.25">
      <c r="A174" s="45" t="s">
        <v>317</v>
      </c>
      <c r="B174" s="48" t="s">
        <v>173</v>
      </c>
      <c r="C174" s="45" t="s">
        <v>19</v>
      </c>
      <c r="D174" s="18" t="s">
        <v>20</v>
      </c>
      <c r="E174" s="18" t="s">
        <v>21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16"/>
    </row>
    <row r="175" spans="1:14" s="15" customFormat="1" ht="28.5" customHeight="1" x14ac:dyDescent="0.25">
      <c r="A175" s="45" t="s">
        <v>318</v>
      </c>
      <c r="B175" s="48" t="s">
        <v>319</v>
      </c>
      <c r="C175" s="45" t="s">
        <v>19</v>
      </c>
      <c r="D175" s="18" t="s">
        <v>20</v>
      </c>
      <c r="E175" s="18" t="s">
        <v>21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16"/>
    </row>
    <row r="176" spans="1:14" s="15" customFormat="1" ht="28.5" customHeight="1" x14ac:dyDescent="0.25">
      <c r="A176" s="45" t="s">
        <v>320</v>
      </c>
      <c r="B176" s="48" t="s">
        <v>321</v>
      </c>
      <c r="C176" s="45" t="s">
        <v>19</v>
      </c>
      <c r="D176" s="18" t="s">
        <v>20</v>
      </c>
      <c r="E176" s="18" t="s">
        <v>21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16"/>
    </row>
    <row r="177" spans="1:15" s="15" customFormat="1" ht="28.5" customHeight="1" x14ac:dyDescent="0.25">
      <c r="A177" s="45" t="s">
        <v>322</v>
      </c>
      <c r="B177" s="48" t="s">
        <v>323</v>
      </c>
      <c r="C177" s="45" t="s">
        <v>19</v>
      </c>
      <c r="D177" s="18" t="s">
        <v>20</v>
      </c>
      <c r="E177" s="18" t="s">
        <v>21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16"/>
    </row>
    <row r="178" spans="1:15" s="15" customFormat="1" ht="28.5" customHeight="1" x14ac:dyDescent="0.25">
      <c r="A178" s="45" t="s">
        <v>324</v>
      </c>
      <c r="B178" s="48" t="s">
        <v>325</v>
      </c>
      <c r="C178" s="45" t="s">
        <v>19</v>
      </c>
      <c r="D178" s="18" t="s">
        <v>20</v>
      </c>
      <c r="E178" s="18" t="s">
        <v>21</v>
      </c>
      <c r="F178" s="42">
        <v>0</v>
      </c>
      <c r="G178" s="42">
        <v>0</v>
      </c>
      <c r="H178" s="42">
        <v>0</v>
      </c>
      <c r="I178" s="42">
        <v>0</v>
      </c>
      <c r="J178" s="42">
        <v>0</v>
      </c>
      <c r="K178" s="42">
        <v>0</v>
      </c>
      <c r="L178" s="42">
        <v>0</v>
      </c>
      <c r="M178" s="42">
        <v>0</v>
      </c>
      <c r="N178" s="16"/>
    </row>
    <row r="179" spans="1:15" s="15" customFormat="1" ht="28.5" customHeight="1" x14ac:dyDescent="0.25">
      <c r="A179" s="45" t="s">
        <v>326</v>
      </c>
      <c r="B179" s="48" t="s">
        <v>327</v>
      </c>
      <c r="C179" s="45" t="s">
        <v>19</v>
      </c>
      <c r="D179" s="18" t="s">
        <v>20</v>
      </c>
      <c r="E179" s="18" t="s">
        <v>21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16"/>
    </row>
    <row r="180" spans="1:15" s="15" customFormat="1" ht="28.5" customHeight="1" x14ac:dyDescent="0.25">
      <c r="A180" s="45" t="s">
        <v>328</v>
      </c>
      <c r="B180" s="48" t="s">
        <v>329</v>
      </c>
      <c r="C180" s="45" t="s">
        <v>19</v>
      </c>
      <c r="D180" s="18" t="s">
        <v>20</v>
      </c>
      <c r="E180" s="18" t="s">
        <v>21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16"/>
    </row>
    <row r="181" spans="1:15" s="15" customFormat="1" ht="28.5" customHeight="1" x14ac:dyDescent="0.25">
      <c r="A181" s="45" t="s">
        <v>330</v>
      </c>
      <c r="B181" s="48" t="s">
        <v>331</v>
      </c>
      <c r="C181" s="45" t="s">
        <v>19</v>
      </c>
      <c r="D181" s="18" t="s">
        <v>20</v>
      </c>
      <c r="E181" s="18" t="s">
        <v>21</v>
      </c>
      <c r="F181" s="42">
        <v>0</v>
      </c>
      <c r="G181" s="42">
        <v>0</v>
      </c>
      <c r="H181" s="42">
        <v>0</v>
      </c>
      <c r="I181" s="42">
        <v>0</v>
      </c>
      <c r="J181" s="42">
        <v>0</v>
      </c>
      <c r="K181" s="42">
        <v>0</v>
      </c>
      <c r="L181" s="42">
        <v>0</v>
      </c>
      <c r="M181" s="42">
        <v>0</v>
      </c>
      <c r="N181" s="16"/>
    </row>
    <row r="182" spans="1:15" s="15" customFormat="1" ht="28.5" customHeight="1" x14ac:dyDescent="0.25">
      <c r="A182" s="45" t="s">
        <v>332</v>
      </c>
      <c r="B182" s="48" t="s">
        <v>333</v>
      </c>
      <c r="C182" s="45" t="s">
        <v>19</v>
      </c>
      <c r="D182" s="18" t="s">
        <v>20</v>
      </c>
      <c r="E182" s="18" t="s">
        <v>21</v>
      </c>
      <c r="F182" s="42">
        <v>0</v>
      </c>
      <c r="G182" s="42">
        <v>0</v>
      </c>
      <c r="H182" s="42">
        <v>0</v>
      </c>
      <c r="I182" s="42">
        <v>0</v>
      </c>
      <c r="J182" s="42">
        <v>0</v>
      </c>
      <c r="K182" s="42">
        <v>0</v>
      </c>
      <c r="L182" s="42">
        <v>0</v>
      </c>
      <c r="M182" s="42">
        <v>0</v>
      </c>
      <c r="N182" s="16"/>
    </row>
    <row r="183" spans="1:15" s="15" customFormat="1" ht="28.5" customHeight="1" x14ac:dyDescent="0.25">
      <c r="A183" s="45" t="s">
        <v>334</v>
      </c>
      <c r="B183" s="48" t="s">
        <v>335</v>
      </c>
      <c r="C183" s="45" t="s">
        <v>19</v>
      </c>
      <c r="D183" s="18" t="s">
        <v>20</v>
      </c>
      <c r="E183" s="18" t="s">
        <v>21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16"/>
    </row>
    <row r="184" spans="1:15" s="15" customFormat="1" ht="28.5" customHeight="1" x14ac:dyDescent="0.25">
      <c r="A184" s="45" t="s">
        <v>336</v>
      </c>
      <c r="B184" s="48" t="s">
        <v>337</v>
      </c>
      <c r="C184" s="45" t="s">
        <v>19</v>
      </c>
      <c r="D184" s="18" t="s">
        <v>20</v>
      </c>
      <c r="E184" s="18" t="s">
        <v>21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16"/>
    </row>
    <row r="185" spans="1:15" s="15" customFormat="1" ht="28.5" customHeight="1" x14ac:dyDescent="0.25">
      <c r="A185" s="45" t="s">
        <v>338</v>
      </c>
      <c r="B185" s="48" t="s">
        <v>203</v>
      </c>
      <c r="C185" s="45" t="s">
        <v>19</v>
      </c>
      <c r="D185" s="18" t="s">
        <v>20</v>
      </c>
      <c r="E185" s="18" t="s">
        <v>21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16"/>
    </row>
    <row r="186" spans="1:15" s="15" customFormat="1" ht="28.5" customHeight="1" x14ac:dyDescent="0.25">
      <c r="A186" s="45" t="s">
        <v>339</v>
      </c>
      <c r="B186" s="48" t="s">
        <v>205</v>
      </c>
      <c r="C186" s="45" t="s">
        <v>19</v>
      </c>
      <c r="D186" s="18" t="s">
        <v>20</v>
      </c>
      <c r="E186" s="18" t="s">
        <v>21</v>
      </c>
      <c r="F186" s="42">
        <f t="shared" ref="F186:M186" si="33">SUM(F187:F187)</f>
        <v>0</v>
      </c>
      <c r="G186" s="42">
        <f t="shared" si="33"/>
        <v>0</v>
      </c>
      <c r="H186" s="42">
        <f t="shared" si="33"/>
        <v>0</v>
      </c>
      <c r="I186" s="42">
        <f t="shared" si="33"/>
        <v>0</v>
      </c>
      <c r="J186" s="42">
        <f t="shared" si="33"/>
        <v>0</v>
      </c>
      <c r="K186" s="42">
        <f t="shared" si="33"/>
        <v>0</v>
      </c>
      <c r="L186" s="42">
        <f t="shared" si="33"/>
        <v>0</v>
      </c>
      <c r="M186" s="42">
        <f t="shared" si="33"/>
        <v>0</v>
      </c>
      <c r="N186" s="16"/>
    </row>
    <row r="187" spans="1:15" s="15" customFormat="1" ht="28.5" customHeight="1" x14ac:dyDescent="0.25">
      <c r="A187" s="17" t="s">
        <v>339</v>
      </c>
      <c r="B187" s="47" t="s">
        <v>340</v>
      </c>
      <c r="C187" s="17" t="s">
        <v>341</v>
      </c>
      <c r="D187" s="18" t="s">
        <v>20</v>
      </c>
      <c r="E187" s="18" t="s">
        <v>21</v>
      </c>
      <c r="F187" s="18">
        <v>0</v>
      </c>
      <c r="G187" s="18">
        <v>0</v>
      </c>
      <c r="H187" s="18">
        <v>0</v>
      </c>
      <c r="I187" s="18">
        <v>0</v>
      </c>
      <c r="J187" s="18">
        <v>0</v>
      </c>
      <c r="K187" s="18">
        <v>0</v>
      </c>
      <c r="L187" s="18">
        <v>0</v>
      </c>
      <c r="M187" s="18">
        <v>0</v>
      </c>
      <c r="N187" s="16"/>
    </row>
    <row r="188" spans="1:15" s="15" customFormat="1" ht="28.5" customHeight="1" x14ac:dyDescent="0.25">
      <c r="A188" s="45" t="s">
        <v>342</v>
      </c>
      <c r="B188" s="48" t="s">
        <v>343</v>
      </c>
      <c r="C188" s="45" t="s">
        <v>19</v>
      </c>
      <c r="D188" s="18" t="s">
        <v>20</v>
      </c>
      <c r="E188" s="18" t="s">
        <v>21</v>
      </c>
      <c r="F188" s="18">
        <v>0</v>
      </c>
      <c r="G188" s="18">
        <v>0</v>
      </c>
      <c r="H188" s="18">
        <v>0</v>
      </c>
      <c r="I188" s="18">
        <v>0</v>
      </c>
      <c r="J188" s="18">
        <v>0</v>
      </c>
      <c r="K188" s="18">
        <v>0</v>
      </c>
      <c r="L188" s="18">
        <v>0</v>
      </c>
      <c r="M188" s="18">
        <v>0</v>
      </c>
      <c r="N188" s="16"/>
    </row>
    <row r="189" spans="1:15" s="15" customFormat="1" ht="28.5" customHeight="1" x14ac:dyDescent="0.25">
      <c r="A189" s="19"/>
      <c r="B189" s="20"/>
      <c r="C189" s="21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16"/>
    </row>
    <row r="190" spans="1:15" s="15" customFormat="1" ht="28.5" customHeight="1" x14ac:dyDescent="0.25">
      <c r="A190" s="23"/>
      <c r="B190" s="24"/>
      <c r="C190" s="25"/>
      <c r="D190" s="26"/>
      <c r="E190" s="26"/>
      <c r="F190" s="26"/>
      <c r="G190" s="26"/>
      <c r="H190" s="26"/>
      <c r="I190" s="26"/>
      <c r="J190" s="22"/>
      <c r="K190" s="22"/>
      <c r="L190" s="22"/>
      <c r="M190" s="22"/>
      <c r="N190" s="16"/>
    </row>
    <row r="191" spans="1:15" ht="49.5" customHeight="1" x14ac:dyDescent="0.25">
      <c r="A191" s="27" t="s">
        <v>71</v>
      </c>
      <c r="B191" s="27"/>
      <c r="C191" s="27"/>
      <c r="D191" s="27"/>
      <c r="E191" s="27"/>
      <c r="F191" s="27"/>
      <c r="G191" s="27"/>
      <c r="H191" s="28"/>
      <c r="I191" s="28"/>
      <c r="J191" s="29"/>
      <c r="K191" s="29"/>
      <c r="N191" s="16"/>
      <c r="O191" s="15"/>
    </row>
    <row r="192" spans="1:15" hidden="1" x14ac:dyDescent="0.25"/>
  </sheetData>
  <autoFilter ref="A17:M191"/>
  <mergeCells count="18">
    <mergeCell ref="L15:M15"/>
    <mergeCell ref="A191:G191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4:M4"/>
    <mergeCell ref="A5:M5"/>
    <mergeCell ref="A7:M7"/>
    <mergeCell ref="A8:M8"/>
    <mergeCell ref="A10:M10"/>
    <mergeCell ref="A12:M12"/>
  </mergeCells>
  <pageMargins left="0.78740157480314965" right="0.39370078740157483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19квРасш</vt:lpstr>
      <vt:lpstr>'19квРасш'!Область_печати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2024-11-13T14:19:19Z</dcterms:created>
  <dcterms:modified xsi:type="dcterms:W3CDTF">2024-11-13T14:20:30Z</dcterms:modified>
</cp:coreProperties>
</file>