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'15квВв'!$A$24:$CZ$200</definedName>
    <definedName name="arm">'[3]Спр. классов АРМов'!$B$2:$B$7</definedName>
    <definedName name="mkik" hidden="1">{#N/A,#N/A,TRUE,"Лист1";#N/A,#N/A,TRUE,"Лист2";#N/A,#N/A,TRUE,"Лист3"}</definedName>
    <definedName name="P1_T1_Protect" hidden="1">[4]перекрестка!$J$42:$K$46,[4]перекрестка!$J$49,[4]перекрестка!$J$50:$K$54,[4]перекрестка!$J$55,[4]перекрестка!$J$56:$K$60,[4]перекрестка!$J$62:$K$66</definedName>
    <definedName name="P1_T16_Protect" hidden="1">'[4]16'!$G$10:$K$14,'[4]16'!$G$17:$K$17,'[4]16'!$G$20:$K$20,'[4]16'!$G$23:$K$23,'[4]16'!$G$26:$K$26,'[4]16'!$G$29:$K$29,'[4]16'!$G$33:$K$34,'[4]16'!$G$38:$K$40</definedName>
    <definedName name="P1_T18.2_Protect" hidden="1">'[4]18.2'!$F$12:$J$19,'[4]18.2'!$F$22:$J$25,'[4]18.2'!$B$28:$J$30,'[4]18.2'!$F$32:$J$32,'[4]18.2'!$B$34:$J$36,'[4]18.2'!$F$40:$J$45,'[4]18.2'!$F$52:$J$52</definedName>
    <definedName name="P1_T20_Protection" hidden="1">'[5]20'!$E$4:$H$4,'[5]20'!$E$13:$H$13,'[5]20'!$E$16:$H$17,'[5]20'!$E$19:$H$19,'[5]20'!$J$4:$M$4,'[5]20'!$J$8:$M$11,'[5]20'!$J$13:$M$13,'[5]20'!$J$16:$M$17,'[5]20'!$J$19:$M$19</definedName>
    <definedName name="P1_T4_Protect" hidden="1">'[4]4'!$G$20:$J$20,'[4]4'!$G$22:$J$22,'[4]4'!$G$24:$J$28,'[4]4'!$L$11:$O$17,'[4]4'!$L$20:$O$20,'[4]4'!$L$22:$O$22,'[4]4'!$L$24:$O$28,'[4]4'!$Q$11:$T$17,'[4]4'!$Q$20:$T$20</definedName>
    <definedName name="P1_T6_Protect" hidden="1">'[4]6'!$D$46:$H$55,'[4]6'!$J$46:$N$55,'[4]6'!$D$57:$H$59,'[4]6'!$J$57:$N$59,'[4]6'!$B$10:$B$19,'[4]6'!$D$10:$H$19,'[4]6'!$J$10:$N$19,'[4]6'!$D$21:$H$23,'[4]6'!$J$21:$N$23</definedName>
    <definedName name="P18_T1_Protect" hidden="1">[4]перекрестка!$F$139:$G$139,[4]перекрестка!$F$145:$G$145,[4]перекрестка!$J$36:$K$40,P1_T1_Protect,P2_T1_Protect,P3_T1_Protect,P4_T1_Protect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[4]перекрестка!$J$68:$K$72,[4]перекрестка!$J$74:$K$78,[4]перекрестка!$J$80:$K$84,[4]перекрестка!$J$89,[4]перекрестка!$J$90:$K$94,[4]перекрестка!$J$95</definedName>
    <definedName name="P2_T4_Protect" hidden="1">'[4]4'!$Q$22:$T$22,'[4]4'!$Q$24:$T$28,'[4]4'!$V$24:$Y$28,'[4]4'!$V$22:$Y$22,'[4]4'!$V$20:$Y$20,'[4]4'!$V$11:$Y$17,'[4]4'!$AA$11:$AD$17,'[4]4'!$AA$20:$AD$20,'[4]4'!$AA$22:$AD$22</definedName>
    <definedName name="P3_T1_Protect" hidden="1">[4]перекрестка!$J$96:$K$100,[4]перекрестка!$J$102:$K$106,[4]перекрестка!$J$108:$K$112,[4]перекрестка!$J$114:$K$118,[4]перекрестка!$J$120:$K$124</definedName>
    <definedName name="P4_T1_Protect" hidden="1">[4]перекрестка!$J$127,[4]перекрестка!$J$128:$K$132,[4]перекрестка!$J$133,[4]перекрестка!$J$134:$K$138,[4]перекрестка!$N$11:$N$22,[4]перекрестка!$N$24:$N$28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'15квВв'!$A$48:$AE$200</definedName>
    <definedName name="Z_03EB9DF4_AC98_4BC6_9F99_BC4E566A59EB_.wvu.FilterData" localSheetId="0" hidden="1">'15квВв'!$A$48:$AE$200</definedName>
    <definedName name="Z_0402D480_3601_4E19_9641_BC5BDD067DA5_.wvu.FilterData" localSheetId="0" hidden="1">'15квВв'!$A$24:$CZ$200</definedName>
    <definedName name="Z_072137E3_9A31_40C6_B2F8_9E0682CF001C_.wvu.FilterData" localSheetId="0" hidden="1">'15квВв'!$A$48:$CZ$200</definedName>
    <definedName name="Z_087625E1_6442_4CFE_9ADB_7A5E7D20F421_.wvu.FilterData" localSheetId="0" hidden="1">'15квВв'!$A$19:$AE$210</definedName>
    <definedName name="Z_099F8D69_7585_4416_A0D9_3B92F624255C_.wvu.FilterData" localSheetId="0" hidden="1">'15квВв'!$A$48:$AE$200</definedName>
    <definedName name="Z_190FEE0A_EA48_4AB1_A07F_52D813A73762_.wvu.FilterData" localSheetId="0" hidden="1">'15квВв'!$A$24:$CZ$200</definedName>
    <definedName name="Z_1D4769C9_22D3_41D7_BB10_557E5B558A42_.wvu.FilterData" localSheetId="0" hidden="1">'15квВв'!$A$48:$AE$206</definedName>
    <definedName name="Z_2411F0DF_B06E_4B96_B6E2_07231CDB021F_.wvu.FilterData" localSheetId="0" hidden="1">'15квВв'!$A$24:$DB$200</definedName>
    <definedName name="Z_26DAEAC3_92A5_4121_942A_41E1C66C8C7F_.wvu.FilterData" localSheetId="0" hidden="1">'15квВв'!$A$48:$AE$206</definedName>
    <definedName name="Z_28DD50A5_FF68_433B_8BB2_B3B3CEA0C4F3_.wvu.FilterData" localSheetId="0" hidden="1">'15квВв'!$A$48:$AE$206</definedName>
    <definedName name="Z_2900C2B5_E224_4BD8_9C37_F22DE5344BA2_.wvu.FilterData" localSheetId="0" hidden="1">'15квВв'!$A$24:$CZ$200</definedName>
    <definedName name="Z_2AD7D8A5_D91B_4BFF_A9D2_3942C99EEDAD_.wvu.FilterData" localSheetId="0" hidden="1">'15квВв'!$A$48:$AE$206</definedName>
    <definedName name="Z_2B705702_B67B_491C_8E54_4D0D6F3E9453_.wvu.FilterData" localSheetId="0" hidden="1">'15квВв'!$A$48:$AE$204</definedName>
    <definedName name="Z_2B944529_4431_4AE3_A585_21D645644E2B_.wvu.FilterData" localSheetId="0" hidden="1">'15квВв'!$A$24:$CZ$200</definedName>
    <definedName name="Z_2B944529_4431_4AE3_A585_21D645644E2B_.wvu.PrintArea" localSheetId="0" hidden="1">'15квВв'!$A$1:$CZ$206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'15квВв'!$A$48:$AE$200</definedName>
    <definedName name="Z_2D0AFCAA_9364_47AA_B985_49881280DD67_.wvu.FilterData" localSheetId="0" hidden="1">'15квВв'!$A$48:$AE$206</definedName>
    <definedName name="Z_2DB1AFA1_9EED_47A4_81DD_AA83ACAA5BC0_.wvu.FilterData" localSheetId="0" hidden="1">'15квВв'!$A$24:$CZ$200</definedName>
    <definedName name="Z_2DB1AFA1_9EED_47A4_81DD_AA83ACAA5BC0_.wvu.PrintArea" localSheetId="0" hidden="1">'15квВв'!$A$1:$CZ$206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'15квВв'!$A$48:$AE$204</definedName>
    <definedName name="Z_37FDCE4A_6CA4_4AB4_B747_B6F8179F01AF_.wvu.FilterData" localSheetId="0" hidden="1">'15квВв'!$A$48:$AE$206</definedName>
    <definedName name="Z_3DA5BA36_6938_471F_B773_58C819FFA9C8_.wvu.FilterData" localSheetId="0" hidden="1">'15квВв'!$A$48:$AE$200</definedName>
    <definedName name="Z_40AF2882_EE60_4760_BBBA_B54B2DAF72F9_.wvu.FilterData" localSheetId="0" hidden="1">'15квВв'!$A$48:$AE$204</definedName>
    <definedName name="Z_41B76FCA_8ADA_4407_878E_56A7264D83C4_.wvu.FilterData" localSheetId="0" hidden="1">'15квВв'!$A$48:$AE$206</definedName>
    <definedName name="Z_434B79F9_CE67_44DF_BBA0_0AA985688936_.wvu.FilterData" localSheetId="0" hidden="1">'15квВв'!$A$24:$CZ$200</definedName>
    <definedName name="Z_434B79F9_CE67_44DF_BBA0_0AA985688936_.wvu.PrintArea" localSheetId="0" hidden="1">'15квВв'!$A$1:$CZ$206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'15квВв'!$A$48:$AE$200</definedName>
    <definedName name="Z_48A60FB0_9A73_41A3_99DB_17520660C91A_.wvu.FilterData" localSheetId="0" hidden="1">'15квВв'!$A$24:$CZ$200</definedName>
    <definedName name="Z_48A60FB0_9A73_41A3_99DB_17520660C91A_.wvu.PrintArea" localSheetId="0" hidden="1">'15квВв'!$A$1:$CZ$206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'15квВв'!$A$24:$CZ$200</definedName>
    <definedName name="Z_4B55D313_9919_45E0_885D_E27F9BA79174_.wvu.FilterData" localSheetId="0" hidden="1">'15квВв'!$A$48:$AE$206</definedName>
    <definedName name="Z_55AAC02E_354B_458A_B57A_9A758D9C24F6_.wvu.FilterData" localSheetId="0" hidden="1">'15квВв'!$A$48:$AE$200</definedName>
    <definedName name="Z_5939E2BE_D513_447E_886D_794B8773EF22_.wvu.FilterData" localSheetId="0" hidden="1">'15квВв'!$A$48:$AE$200</definedName>
    <definedName name="Z_5EADC1CF_ED63_4C90_B528_B134FE0A2319_.wvu.FilterData" localSheetId="0" hidden="1">'15квВв'!$A$48:$AE$206</definedName>
    <definedName name="Z_5F2A370E_836A_4992_942B_22CE95057883_.wvu.FilterData" localSheetId="0" hidden="1">'15квВв'!$A$48:$AE$200</definedName>
    <definedName name="Z_5F39CD15_C553_4CF0_940C_0295EF87970E_.wvu.FilterData" localSheetId="0" hidden="1">'15квВв'!$A$48:$CZ$200</definedName>
    <definedName name="Z_638697C3_FF78_4B65_B9E8_EA2C7C52D3B4_.wvu.FilterData" localSheetId="0" hidden="1">'15квВв'!$A$24:$CZ$200</definedName>
    <definedName name="Z_638697C3_FF78_4B65_B9E8_EA2C7C52D3B4_.wvu.PrintArea" localSheetId="0" hidden="1">'15квВв'!$A$1:$CZ$206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'15квВв'!$A$48:$AE$206</definedName>
    <definedName name="Z_6500534D_99B8_4EB9_9377_3AB3225721FB_.wvu.FilterData" localSheetId="0" hidden="1">'15квВв'!$A$24:$CZ$200</definedName>
    <definedName name="Z_68608AB4_99AC_4E4C_A27D_0DD29BE6EC94_.wvu.FilterData" localSheetId="0" hidden="1">'15квВв'!$A$48:$CZ$200</definedName>
    <definedName name="Z_68608AB4_99AC_4E4C_A27D_0DD29BE6EC94_.wvu.PrintArea" localSheetId="0" hidden="1">'15квВв'!$A$1:$CZ$206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'15квВв'!$A$48:$AE$200</definedName>
    <definedName name="Z_74CE0FEA_305F_4C35_BF60_A17DA60785C5_.wvu.FilterData" localSheetId="0" hidden="1">'15квВв'!$A$24:$CZ$200</definedName>
    <definedName name="Z_74CE0FEA_305F_4C35_BF60_A17DA60785C5_.wvu.PrintArea" localSheetId="0" hidden="1">'15квВв'!$A$1:$CZ$206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'15квВв'!$A$19:$AE$210</definedName>
    <definedName name="Z_7A600714_71D6_47BA_A813_775E7C7D2FBC_.wvu.FilterData" localSheetId="0" hidden="1">'15квВв'!$A$48:$AE$200</definedName>
    <definedName name="Z_7AF98FE0_D761_4DCC_843E_01D5FF3D89E1_.wvu.FilterData" localSheetId="0" hidden="1">'15квВв'!$A$48:$AE$200</definedName>
    <definedName name="Z_7DEB5728_2FB9_407E_AD51_935C096482A6_.wvu.FilterData" localSheetId="0" hidden="1">'15квВв'!$A$24:$DB$200</definedName>
    <definedName name="Z_7DEB5728_2FB9_407E_AD51_935C096482A6_.wvu.PrintArea" localSheetId="0" hidden="1">'15квВв'!$A$1:$CZ$206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'15квВв'!$A$48:$CZ$200</definedName>
    <definedName name="Z_802102DC_FBE0_4A84_A4E5_B623C4572B73_.wvu.FilterData" localSheetId="0" hidden="1">'15квВв'!$A$24:$CZ$200</definedName>
    <definedName name="Z_802102DC_FBE0_4A84_A4E5_B623C4572B73_.wvu.PrintArea" localSheetId="0" hidden="1">'15квВв'!$A$1:$CZ$206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'15квВв'!$A$48:$AE$211</definedName>
    <definedName name="Z_82FE6FC8_CA67_4A4B_AF05_E7C978721CCD_.wvu.FilterData" localSheetId="0" hidden="1">'15квВв'!$A$48:$AE$200</definedName>
    <definedName name="Z_84321A1D_5D30_4E68_AC39_2B3966EB8B19_.wvu.FilterData" localSheetId="0" hidden="1">'15квВв'!$A$48:$AE$206</definedName>
    <definedName name="Z_8562E1EA_A7A6_4ECB_965F_7FEF3C69B7FB_.wvu.FilterData" localSheetId="0" hidden="1">'15квВв'!$A$48:$AE$206</definedName>
    <definedName name="Z_86ABB103_B007_4CE7_BE9F_F4EED57FA42A_.wvu.FilterData" localSheetId="0" hidden="1">'15квВв'!$A$24:$CZ$200</definedName>
    <definedName name="Z_86ABB103_B007_4CE7_BE9F_F4EED57FA42A_.wvu.PrintArea" localSheetId="0" hidden="1">'15квВв'!$A$1:$CZ$206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'15квВв'!$A$48:$AE$200</definedName>
    <definedName name="Z_8C96D9DD_5E01_4B30_95B0_086CFC2C6C55_.wvu.FilterData" localSheetId="0" hidden="1">'15квВв'!$A$48:$AE$206</definedName>
    <definedName name="Z_8CF66D4F_C382_40A9_9E2A_969FC78174FB_.wvu.FilterData" localSheetId="0" hidden="1">'15квВв'!$A$48:$AE$206</definedName>
    <definedName name="Z_8F1D26EC_2A17_448C_B03E_3E3FACB015C6_.wvu.FilterData" localSheetId="0" hidden="1">'15квВв'!$A$24:$CZ$200</definedName>
    <definedName name="Z_8F1D26EC_2A17_448C_B03E_3E3FACB015C6_.wvu.PrintArea" localSheetId="0" hidden="1">'15квВв'!$A$1:$CZ$206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'15квВв'!$A$19:$AE$210</definedName>
    <definedName name="Z_90F446D3_8F17_4085_80BE_278C9FB5921D_.wvu.FilterData" localSheetId="0" hidden="1">'15квВв'!$A$48:$AE$206</definedName>
    <definedName name="Z_91494F75_FA16_4211_B67C_8409302B5530_.wvu.FilterData" localSheetId="0" hidden="1">'15квВв'!$A$24:$CZ$200</definedName>
    <definedName name="Z_91515713_F106_4382_8189_86D702C61567_.wvu.Cols" localSheetId="0" hidden="1">'15квВв'!#REF!</definedName>
    <definedName name="Z_91515713_F106_4382_8189_86D702C61567_.wvu.FilterData" localSheetId="0" hidden="1">'15квВв'!$A$48:$AE$206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'15квВв'!$A$48:$AE$204</definedName>
    <definedName name="Z_91B3C248_D769_4FF3_ADD2_66FB1E146DB1_.wvu.FilterData" localSheetId="0" hidden="1">'15квВв'!$A$48:$AE$206</definedName>
    <definedName name="Z_91C6F324_F361_4A8F_B9C3_6FF2051955FB_.wvu.FilterData" localSheetId="0" hidden="1">'15квВв'!$A$48:$AE$206</definedName>
    <definedName name="Z_92A9B708_7856_444B_B4D2_F25F43E6C0C3_.wvu.FilterData" localSheetId="0" hidden="1">'15квВв'!$A$48:$AE$200</definedName>
    <definedName name="Z_96D66BBF_87D4_466D_B500_423361C5C709_.wvu.FilterData" localSheetId="0" hidden="1">'15квВв'!$A$48:$AE$200</definedName>
    <definedName name="Z_97A96CCC_FE99_437D_B8D6_12A96FD7E5E0_.wvu.FilterData" localSheetId="0" hidden="1">'15квВв'!$A$24:$CZ$200</definedName>
    <definedName name="Z_992A4BBD_9184_4F17_9E7C_14886515C900_.wvu.FilterData" localSheetId="0" hidden="1">'15квВв'!$A$48:$AE$206</definedName>
    <definedName name="Z_9EB4C06B_C4E3_4FC8_B82B_63B953E6624A_.wvu.FilterData" localSheetId="0" hidden="1">'15квВв'!$A$48:$AE$200</definedName>
    <definedName name="Z_9F5406DC_89AB_4D73_8A15_7589A4B6E17E_.wvu.FilterData" localSheetId="0" hidden="1">'15квВв'!$A$48:$AE$206</definedName>
    <definedName name="Z_A132F0A7_D9B6_4BF3_83AB_B244BEA6BB51_.wvu.FilterData" localSheetId="0" hidden="1">'15квВв'!$A$48:$AE$206</definedName>
    <definedName name="Z_A15C0F21_5131_41E0_AFE4_42812F6B0841_.wvu.FilterData" localSheetId="0" hidden="1">'15квВв'!$A$24:$CZ$200</definedName>
    <definedName name="Z_A15C0F21_5131_41E0_AFE4_42812F6B0841_.wvu.PrintArea" localSheetId="0" hidden="1">'15квВв'!$A$1:$CZ$206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'15квВв'!$A$24:$CZ$200</definedName>
    <definedName name="Z_A26238BE_7791_46AE_8DC7_FDB913DC2957_.wvu.PrintArea" localSheetId="0" hidden="1">'15квВв'!$A$1:$CZ$206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'15квВв'!$A$48:$AE$200</definedName>
    <definedName name="Z_A6016254_B165_4134_8764_5CABD680509E_.wvu.FilterData" localSheetId="0" hidden="1">'15квВв'!$A$24:$CZ$200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'15квВв'!$A$48:$AE$206</definedName>
    <definedName name="Z_A9216DE1_6650_4651_9830_13DDA1C2CD91_.wvu.FilterData" localSheetId="0" hidden="1">'15квВв'!$A$48:$AE$200</definedName>
    <definedName name="Z_AB8D6E5A_B563_4E6A_A417_E8622BA78E0B_.wvu.FilterData" localSheetId="0" hidden="1">'15квВв'!$A$48:$AE$204</definedName>
    <definedName name="Z_AFBDF438_B40A_4684_94F8_56FA1356ADC3_.wvu.FilterData" localSheetId="0" hidden="1">'15квВв'!$A$48:$AE$200</definedName>
    <definedName name="Z_B5BE75AE_9D7A_4463_90B4_A4B1B19172CB_.wvu.FilterData" localSheetId="0" hidden="1">'15квВв'!$A$48:$AE$206</definedName>
    <definedName name="Z_B7343056_A75A_4C54_8731_E17F57DE7967_.wvu.FilterData" localSheetId="0" hidden="1">'15квВв'!$A$48:$AE$200</definedName>
    <definedName name="Z_B74C834F_88DE_4FBD_9E60_56D6F61CCB0C_.wvu.FilterData" localSheetId="0" hidden="1">'15квВв'!$A$48:$AE$206</definedName>
    <definedName name="Z_B81CE5DD_59C7_4219_9F64_9F23059D6732_.wvu.FilterData" localSheetId="0" hidden="1">'15квВв'!$A$24:$CZ$200</definedName>
    <definedName name="Z_B81CE5DD_59C7_4219_9F64_9F23059D6732_.wvu.PrintArea" localSheetId="0" hidden="1">'15квВв'!$A$1:$CZ$206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'15квВв'!$A$48:$AE$206</definedName>
    <definedName name="Z_B8C11432_7879_4F6B_96D4_6AB50672E558_.wvu.FilterData" localSheetId="0" hidden="1">'15квВв'!$A$48:$AE$204</definedName>
    <definedName name="Z_BBF0EF1B_DBD8_4492_9CF8_F958D341F225_.wvu.FilterData" localSheetId="0" hidden="1">'15квВв'!$A$48:$AE$206</definedName>
    <definedName name="Z_BE151334_7720_47A8_B744_1F1F36FD5527_.wvu.FilterData" localSheetId="0" hidden="1">'15квВв'!$A$48:$AE$206</definedName>
    <definedName name="Z_BFFE2A37_2C1B_436E_B89F_7510F15CEFB6_.wvu.FilterData" localSheetId="0" hidden="1">'15квВв'!$A$48:$AE$200</definedName>
    <definedName name="Z_C4035866_E753_4E74_BD98_B610EDCCE194_.wvu.FilterData" localSheetId="0" hidden="1">'15квВв'!$A$24:$CZ$200</definedName>
    <definedName name="Z_C4035866_E753_4E74_BD98_B610EDCCE194_.wvu.PrintArea" localSheetId="0" hidden="1">'15квВв'!$A$1:$CZ$206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'15квВв'!$A$48:$AE$200</definedName>
    <definedName name="Z_C5EFF124_8741_4FB2_8DFD_FFFD2E175AA6_.wvu.Cols" localSheetId="0" hidden="1">'15квВв'!$M:$M</definedName>
    <definedName name="Z_C5EFF124_8741_4FB2_8DFD_FFFD2E175AA6_.wvu.FilterData" localSheetId="0" hidden="1">'15квВв'!$A$48:$AE$200</definedName>
    <definedName name="Z_C676504B_35FD_4DBE_B657_AE4202CDC300_.wvu.Cols" localSheetId="0" hidden="1">'15квВв'!$V:$W</definedName>
    <definedName name="Z_C676504B_35FD_4DBE_B657_AE4202CDC300_.wvu.FilterData" localSheetId="0" hidden="1">'15квВв'!$A$48:$AE$200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'15квВв'!$A$48:$AE$206</definedName>
    <definedName name="Z_C784D978_84A4_4849_AEF3_4B731E7B807D_.wvu.FilterData" localSheetId="0" hidden="1">'15квВв'!$A$48:$AE$206</definedName>
    <definedName name="Z_C8008826_10AC_4917_AE8D_1FAF506D7F03_.wvu.FilterData" localSheetId="0" hidden="1">'15квВв'!$A$48:$AE$206</definedName>
    <definedName name="Z_CA769590_FE17_45EE_B2BE_AFEDEEB57907_.wvu.FilterData" localSheetId="0" hidden="1">'15квВв'!$A$48:$AE$200</definedName>
    <definedName name="Z_CB37D951_96F5_4AE8_99D2_D7A8085BE3F7_.wvu.FilterData" localSheetId="0" hidden="1">'15квВв'!$A$48:$AE$206</definedName>
    <definedName name="Z_CBCE1805_078A_40E0_B01A_2A86DFDA611F_.wvu.FilterData" localSheetId="0" hidden="1">'15квВв'!$A$48:$AE$204</definedName>
    <definedName name="Z_CC123666_CB75_43B7_BE8D_6AA4F2C525E2_.wvu.FilterData" localSheetId="0" hidden="1">'15квВв'!$A$48:$AE$200</definedName>
    <definedName name="Z_CD2BBFCB_F678_40DB_8294_B16D7E70A3F2_.wvu.FilterData" localSheetId="0" hidden="1">'15квВв'!$A$48:$AE$200</definedName>
    <definedName name="Z_D2510616_5538_4496_B8B3_EFACE99A621B_.wvu.FilterData" localSheetId="0" hidden="1">'15квВв'!$A$48:$AE$206</definedName>
    <definedName name="Z_D31501C3_AA7F_4628_80E9_58D118C3C519_.wvu.FilterData" localSheetId="0" hidden="1">'15квВв'!$A$24:$CZ$200</definedName>
    <definedName name="Z_D35C68D5_4AB4_4876_B7AC_DB5808787904_.wvu.FilterData" localSheetId="0" hidden="1">'15квВв'!$A$48:$AE$206</definedName>
    <definedName name="Z_DA122019_8AEE_403B_8CA9_CE2DE64BEB84_.wvu.FilterData" localSheetId="0" hidden="1">'15квВв'!$A$48:$AE$200</definedName>
    <definedName name="Z_E044C467_E737_4DD1_A683_090AEE546589_.wvu.FilterData" localSheetId="0" hidden="1">'15квВв'!$A$48:$AE$206</definedName>
    <definedName name="Z_E0F715AC_EC95_4989_9B43_95240978CE30_.wvu.FilterData" localSheetId="0" hidden="1">'15квВв'!$A$48:$AE$200</definedName>
    <definedName name="Z_E222F804_7F63_4CAB_BA7F_EB015BC276B9_.wvu.FilterData" localSheetId="0" hidden="1">'15квВв'!$A$48:$AE$211</definedName>
    <definedName name="Z_E26A94BD_FBAC_41ED_8339_7D59AFA7B3CD_.wvu.FilterData" localSheetId="0" hidden="1">'15квВв'!$A$48:$AE$200</definedName>
    <definedName name="Z_E2760D9D_711F_48FF_88BA_568697ED1953_.wvu.FilterData" localSheetId="0" hidden="1">'15квВв'!$A$48:$AE$204</definedName>
    <definedName name="Z_E35C38A5_5727_4360_B062_90A9188B0F56_.wvu.FilterData" localSheetId="0" hidden="1">'15квВв'!$A$48:$AE$206</definedName>
    <definedName name="Z_E6561C9A_632C_41BB_8A75_C9A4FA81ADE6_.wvu.FilterData" localSheetId="0" hidden="1">'15квВв'!$A$24:$CZ$200</definedName>
    <definedName name="Z_E67E8D2C_C698_4923_AE59_CA6766696DF8_.wvu.FilterData" localSheetId="0" hidden="1">'15квВв'!$A$48:$AE$200</definedName>
    <definedName name="Z_E8F36E3D_6729_4114_942B_5226BE6574BA_.wvu.FilterData" localSheetId="0" hidden="1">'15квВв'!$A$48:$AE$200</definedName>
    <definedName name="Z_E9C71993_3DA8_42BC_B3BF_66DEC161149F_.wvu.FilterData" localSheetId="0" hidden="1">'15квВв'!$A$48:$AE$200</definedName>
    <definedName name="Z_EDE0ED8E_E34E_4BB0_ABEA_40847C828F8F_.wvu.FilterData" localSheetId="0" hidden="1">'15квВв'!$A$48:$AE$206</definedName>
    <definedName name="Z_F1AA8E75_AC05_4FC1_B5E1_D271B0A93A4F_.wvu.FilterData" localSheetId="0" hidden="1">'15квВв'!$A$24:$CZ$200</definedName>
    <definedName name="Z_F29DD04C_48E6_48FE_90D7_16D4A05BCFB2_.wvu.FilterData" localSheetId="0" hidden="1">'15квВв'!$A$24:$CZ$200</definedName>
    <definedName name="Z_F29DD04C_48E6_48FE_90D7_16D4A05BCFB2_.wvu.PrintArea" localSheetId="0" hidden="1">'15квВв'!$A$1:$CZ$206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'15квВв'!$A$48:$AE$206</definedName>
    <definedName name="Z_F76F23A2_F414_4A2E_84E8_865337660174_.wvu.FilterData" localSheetId="0" hidden="1">'15квВв'!$A$48:$AE$206</definedName>
    <definedName name="Z_F979D6CF_076C_43BF_8A89_212D37CD2E24_.wvu.FilterData" localSheetId="0" hidden="1">'15квВв'!$A$48:$AE$206</definedName>
    <definedName name="Z_F98F2E63_0546_4C4F_8D46_045300C4EEF7_.wvu.FilterData" localSheetId="0" hidden="1">'15квВв'!$A$48:$AE$206</definedName>
    <definedName name="Z_FB08CD6B_30AF_4D5D_BBA2_72A2A4786C23_.wvu.FilterData" localSheetId="0" hidden="1">'15квВв'!$A$48:$AE$206</definedName>
    <definedName name="Z_FF0BECDC_6018_439F_BA8A_653BFFBC84E9_.wvu.FilterData" localSheetId="0" hidden="1">'15квВв'!$A$48:$AE$200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'15квВв'!$A$1:$CZ$206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124" i="1" l="1"/>
  <c r="CZ125" i="1"/>
  <c r="CZ195" i="1"/>
  <c r="CY195" i="1"/>
  <c r="CX195" i="1"/>
  <c r="CW195" i="1"/>
  <c r="CV195" i="1"/>
  <c r="CU195" i="1"/>
  <c r="CT195" i="1"/>
  <c r="CS195" i="1"/>
  <c r="CR195" i="1"/>
  <c r="CQ195" i="1"/>
  <c r="D195" i="1"/>
  <c r="CZ194" i="1"/>
  <c r="BF194" i="1"/>
  <c r="BD194" i="1"/>
  <c r="BD193" i="1" s="1"/>
  <c r="BD171" i="1" s="1"/>
  <c r="BC194" i="1"/>
  <c r="BB194" i="1"/>
  <c r="BA194" i="1"/>
  <c r="D194" i="1"/>
  <c r="C194" i="1"/>
  <c r="B194" i="1"/>
  <c r="A194" i="1"/>
  <c r="CZ193" i="1"/>
  <c r="CP193" i="1"/>
  <c r="CN193" i="1"/>
  <c r="CM193" i="1"/>
  <c r="CL193" i="1"/>
  <c r="CK193" i="1"/>
  <c r="CG193" i="1"/>
  <c r="CE193" i="1"/>
  <c r="CD193" i="1"/>
  <c r="CC193" i="1"/>
  <c r="CB193" i="1"/>
  <c r="BX193" i="1"/>
  <c r="BV193" i="1"/>
  <c r="BU193" i="1"/>
  <c r="BT193" i="1"/>
  <c r="BS193" i="1"/>
  <c r="BO193" i="1"/>
  <c r="BM193" i="1"/>
  <c r="BL193" i="1"/>
  <c r="BK193" i="1"/>
  <c r="BJ193" i="1"/>
  <c r="BF193" i="1"/>
  <c r="BC193" i="1"/>
  <c r="BB193" i="1"/>
  <c r="BA193" i="1"/>
  <c r="AW193" i="1"/>
  <c r="AU193" i="1"/>
  <c r="AR193" i="1"/>
  <c r="AP193" i="1"/>
  <c r="AN193" i="1"/>
  <c r="AL193" i="1"/>
  <c r="AJ193" i="1"/>
  <c r="AI193" i="1"/>
  <c r="AH193" i="1"/>
  <c r="AG193" i="1"/>
  <c r="AE193" i="1"/>
  <c r="AD193" i="1"/>
  <c r="AC193" i="1"/>
  <c r="AB193" i="1"/>
  <c r="AA193" i="1"/>
  <c r="Z193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D193" i="1"/>
  <c r="CZ192" i="1"/>
  <c r="CY192" i="1"/>
  <c r="CX192" i="1"/>
  <c r="CW192" i="1"/>
  <c r="CV192" i="1"/>
  <c r="CU192" i="1"/>
  <c r="CT192" i="1"/>
  <c r="CS192" i="1"/>
  <c r="CR192" i="1"/>
  <c r="CQ192" i="1"/>
  <c r="D192" i="1"/>
  <c r="CZ191" i="1"/>
  <c r="CY191" i="1"/>
  <c r="CX191" i="1"/>
  <c r="CW191" i="1"/>
  <c r="CV191" i="1"/>
  <c r="CU191" i="1"/>
  <c r="CT191" i="1"/>
  <c r="CS191" i="1"/>
  <c r="CR191" i="1"/>
  <c r="CQ191" i="1"/>
  <c r="D191" i="1"/>
  <c r="CZ190" i="1"/>
  <c r="CY190" i="1"/>
  <c r="CX190" i="1"/>
  <c r="CW190" i="1"/>
  <c r="CV190" i="1"/>
  <c r="CU190" i="1"/>
  <c r="CT190" i="1"/>
  <c r="CS190" i="1"/>
  <c r="CR190" i="1"/>
  <c r="CQ190" i="1"/>
  <c r="D190" i="1"/>
  <c r="CZ189" i="1"/>
  <c r="CY189" i="1"/>
  <c r="CX189" i="1"/>
  <c r="CW189" i="1"/>
  <c r="CV189" i="1"/>
  <c r="CU189" i="1"/>
  <c r="CT189" i="1"/>
  <c r="CS189" i="1"/>
  <c r="CR189" i="1"/>
  <c r="CQ189" i="1"/>
  <c r="D189" i="1"/>
  <c r="CZ188" i="1"/>
  <c r="CY188" i="1"/>
  <c r="CX188" i="1"/>
  <c r="CW188" i="1"/>
  <c r="CV188" i="1"/>
  <c r="CU188" i="1"/>
  <c r="CT188" i="1"/>
  <c r="CS188" i="1"/>
  <c r="CR188" i="1"/>
  <c r="CQ188" i="1"/>
  <c r="D188" i="1"/>
  <c r="CZ187" i="1"/>
  <c r="CY187" i="1"/>
  <c r="CX187" i="1"/>
  <c r="CW187" i="1"/>
  <c r="CV187" i="1"/>
  <c r="CU187" i="1"/>
  <c r="CT187" i="1"/>
  <c r="CS187" i="1"/>
  <c r="CR187" i="1"/>
  <c r="CQ187" i="1"/>
  <c r="D187" i="1"/>
  <c r="CZ186" i="1"/>
  <c r="CY186" i="1"/>
  <c r="CX186" i="1"/>
  <c r="CW186" i="1"/>
  <c r="CV186" i="1"/>
  <c r="CU186" i="1"/>
  <c r="CT186" i="1"/>
  <c r="CS186" i="1"/>
  <c r="CR186" i="1"/>
  <c r="CQ186" i="1"/>
  <c r="D186" i="1"/>
  <c r="CZ185" i="1"/>
  <c r="CY185" i="1"/>
  <c r="CX185" i="1"/>
  <c r="CW185" i="1"/>
  <c r="CV185" i="1"/>
  <c r="CU185" i="1"/>
  <c r="CT185" i="1"/>
  <c r="CS185" i="1"/>
  <c r="CR185" i="1"/>
  <c r="CQ185" i="1"/>
  <c r="D185" i="1"/>
  <c r="CZ184" i="1"/>
  <c r="CY184" i="1"/>
  <c r="CX184" i="1"/>
  <c r="CW184" i="1"/>
  <c r="CV184" i="1"/>
  <c r="CU184" i="1"/>
  <c r="CT184" i="1"/>
  <c r="CS184" i="1"/>
  <c r="CR184" i="1"/>
  <c r="CQ184" i="1"/>
  <c r="D184" i="1"/>
  <c r="CZ183" i="1"/>
  <c r="CY183" i="1"/>
  <c r="CX183" i="1"/>
  <c r="CW183" i="1"/>
  <c r="CV183" i="1"/>
  <c r="CU183" i="1"/>
  <c r="CT183" i="1"/>
  <c r="CS183" i="1"/>
  <c r="CR183" i="1"/>
  <c r="CQ183" i="1"/>
  <c r="D183" i="1"/>
  <c r="CZ182" i="1"/>
  <c r="CY182" i="1"/>
  <c r="CX182" i="1"/>
  <c r="CW182" i="1"/>
  <c r="CV182" i="1"/>
  <c r="CU182" i="1"/>
  <c r="CT182" i="1"/>
  <c r="CS182" i="1"/>
  <c r="CR182" i="1"/>
  <c r="CQ182" i="1"/>
  <c r="D182" i="1"/>
  <c r="CZ181" i="1"/>
  <c r="CY181" i="1"/>
  <c r="CX181" i="1"/>
  <c r="CW181" i="1"/>
  <c r="CV181" i="1"/>
  <c r="CU181" i="1"/>
  <c r="CT181" i="1"/>
  <c r="CS181" i="1"/>
  <c r="CR181" i="1"/>
  <c r="CQ181" i="1"/>
  <c r="D181" i="1"/>
  <c r="CZ180" i="1"/>
  <c r="CY180" i="1"/>
  <c r="CX180" i="1"/>
  <c r="CW180" i="1"/>
  <c r="CV180" i="1"/>
  <c r="CU180" i="1"/>
  <c r="CT180" i="1"/>
  <c r="CS180" i="1"/>
  <c r="CR180" i="1"/>
  <c r="CQ180" i="1"/>
  <c r="D180" i="1"/>
  <c r="CZ179" i="1"/>
  <c r="CY179" i="1"/>
  <c r="CX179" i="1"/>
  <c r="CW179" i="1"/>
  <c r="CV179" i="1"/>
  <c r="CU179" i="1"/>
  <c r="CT179" i="1"/>
  <c r="CS179" i="1"/>
  <c r="CR179" i="1"/>
  <c r="CQ179" i="1"/>
  <c r="D179" i="1"/>
  <c r="CZ178" i="1"/>
  <c r="CY178" i="1"/>
  <c r="CX178" i="1"/>
  <c r="CW178" i="1"/>
  <c r="CV178" i="1"/>
  <c r="CU178" i="1"/>
  <c r="CT178" i="1"/>
  <c r="CS178" i="1"/>
  <c r="CR178" i="1"/>
  <c r="CQ178" i="1"/>
  <c r="D178" i="1"/>
  <c r="CZ177" i="1"/>
  <c r="CY177" i="1"/>
  <c r="CX177" i="1"/>
  <c r="CW177" i="1"/>
  <c r="CV177" i="1"/>
  <c r="CU177" i="1"/>
  <c r="CT177" i="1"/>
  <c r="CS177" i="1"/>
  <c r="CR177" i="1"/>
  <c r="CQ177" i="1"/>
  <c r="D177" i="1"/>
  <c r="CZ176" i="1"/>
  <c r="CY176" i="1"/>
  <c r="CX176" i="1"/>
  <c r="CW176" i="1"/>
  <c r="CV176" i="1"/>
  <c r="CU176" i="1"/>
  <c r="CT176" i="1"/>
  <c r="CS176" i="1"/>
  <c r="CR176" i="1"/>
  <c r="CQ176" i="1"/>
  <c r="D176" i="1"/>
  <c r="CZ175" i="1"/>
  <c r="CY175" i="1"/>
  <c r="CX175" i="1"/>
  <c r="CW175" i="1"/>
  <c r="CV175" i="1"/>
  <c r="CU175" i="1"/>
  <c r="CT175" i="1"/>
  <c r="CS175" i="1"/>
  <c r="CR175" i="1"/>
  <c r="CQ175" i="1"/>
  <c r="D175" i="1"/>
  <c r="CZ174" i="1"/>
  <c r="CY174" i="1"/>
  <c r="CX174" i="1"/>
  <c r="CW174" i="1"/>
  <c r="CV174" i="1"/>
  <c r="CU174" i="1"/>
  <c r="CT174" i="1"/>
  <c r="CS174" i="1"/>
  <c r="CR174" i="1"/>
  <c r="CQ174" i="1"/>
  <c r="D174" i="1"/>
  <c r="CZ173" i="1"/>
  <c r="CY173" i="1"/>
  <c r="CX173" i="1"/>
  <c r="CW173" i="1"/>
  <c r="CV173" i="1"/>
  <c r="CU173" i="1"/>
  <c r="CT173" i="1"/>
  <c r="CS173" i="1"/>
  <c r="CR173" i="1"/>
  <c r="CQ173" i="1"/>
  <c r="D173" i="1"/>
  <c r="CZ172" i="1"/>
  <c r="CY172" i="1"/>
  <c r="CX172" i="1"/>
  <c r="CW172" i="1"/>
  <c r="CV172" i="1"/>
  <c r="CU172" i="1"/>
  <c r="CT172" i="1"/>
  <c r="CS172" i="1"/>
  <c r="CR172" i="1"/>
  <c r="CQ172" i="1"/>
  <c r="D172" i="1"/>
  <c r="CZ171" i="1"/>
  <c r="CP171" i="1"/>
  <c r="CN171" i="1"/>
  <c r="CM171" i="1"/>
  <c r="CL171" i="1"/>
  <c r="CK171" i="1"/>
  <c r="CG171" i="1"/>
  <c r="CE171" i="1"/>
  <c r="CD171" i="1"/>
  <c r="CC171" i="1"/>
  <c r="CB171" i="1"/>
  <c r="BX171" i="1"/>
  <c r="BV171" i="1"/>
  <c r="BU171" i="1"/>
  <c r="BT171" i="1"/>
  <c r="BS171" i="1"/>
  <c r="BO171" i="1"/>
  <c r="BM171" i="1"/>
  <c r="BL171" i="1"/>
  <c r="BK171" i="1"/>
  <c r="BJ171" i="1"/>
  <c r="BF171" i="1"/>
  <c r="BC171" i="1"/>
  <c r="BB171" i="1"/>
  <c r="BA171" i="1"/>
  <c r="AW171" i="1"/>
  <c r="AU171" i="1"/>
  <c r="AR171" i="1"/>
  <c r="AP171" i="1"/>
  <c r="AN171" i="1"/>
  <c r="AL171" i="1"/>
  <c r="AJ171" i="1"/>
  <c r="AI171" i="1"/>
  <c r="AH171" i="1"/>
  <c r="AG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D171" i="1"/>
  <c r="CZ170" i="1"/>
  <c r="CY170" i="1"/>
  <c r="CX170" i="1"/>
  <c r="CW170" i="1"/>
  <c r="CV170" i="1"/>
  <c r="CU170" i="1"/>
  <c r="CT170" i="1"/>
  <c r="CS170" i="1"/>
  <c r="CR170" i="1"/>
  <c r="CQ170" i="1"/>
  <c r="D170" i="1"/>
  <c r="CZ169" i="1"/>
  <c r="CY169" i="1"/>
  <c r="CX169" i="1"/>
  <c r="CW169" i="1"/>
  <c r="CV169" i="1"/>
  <c r="CU169" i="1"/>
  <c r="CT169" i="1"/>
  <c r="CS169" i="1"/>
  <c r="CR169" i="1"/>
  <c r="CQ169" i="1"/>
  <c r="D169" i="1"/>
  <c r="CZ168" i="1"/>
  <c r="CY168" i="1"/>
  <c r="CX168" i="1"/>
  <c r="CW168" i="1"/>
  <c r="CV168" i="1"/>
  <c r="CU168" i="1"/>
  <c r="CT168" i="1"/>
  <c r="CS168" i="1"/>
  <c r="CR168" i="1"/>
  <c r="CQ168" i="1"/>
  <c r="D168" i="1"/>
  <c r="CZ167" i="1"/>
  <c r="CY167" i="1"/>
  <c r="CX167" i="1"/>
  <c r="CW167" i="1"/>
  <c r="CV167" i="1"/>
  <c r="CU167" i="1"/>
  <c r="CT167" i="1"/>
  <c r="CS167" i="1"/>
  <c r="CR167" i="1"/>
  <c r="CQ167" i="1"/>
  <c r="D167" i="1"/>
  <c r="CZ166" i="1"/>
  <c r="CY166" i="1"/>
  <c r="CX166" i="1"/>
  <c r="CW166" i="1"/>
  <c r="CV166" i="1"/>
  <c r="CU166" i="1"/>
  <c r="CT166" i="1"/>
  <c r="CS166" i="1"/>
  <c r="CR166" i="1"/>
  <c r="CQ166" i="1"/>
  <c r="D166" i="1"/>
  <c r="CZ165" i="1"/>
  <c r="CY165" i="1"/>
  <c r="CX165" i="1"/>
  <c r="CW165" i="1"/>
  <c r="CV165" i="1"/>
  <c r="CU165" i="1"/>
  <c r="CT165" i="1"/>
  <c r="CS165" i="1"/>
  <c r="CR165" i="1"/>
  <c r="CQ165" i="1"/>
  <c r="D165" i="1"/>
  <c r="CZ164" i="1"/>
  <c r="CY164" i="1"/>
  <c r="CX164" i="1"/>
  <c r="CW164" i="1"/>
  <c r="CV164" i="1"/>
  <c r="CU164" i="1"/>
  <c r="CT164" i="1"/>
  <c r="CS164" i="1"/>
  <c r="CR164" i="1"/>
  <c r="CQ164" i="1"/>
  <c r="D164" i="1"/>
  <c r="CZ163" i="1"/>
  <c r="CY163" i="1"/>
  <c r="CX163" i="1"/>
  <c r="CW163" i="1"/>
  <c r="CV163" i="1"/>
  <c r="CU163" i="1"/>
  <c r="CT163" i="1"/>
  <c r="CS163" i="1"/>
  <c r="CR163" i="1"/>
  <c r="CQ163" i="1"/>
  <c r="D163" i="1"/>
  <c r="CZ162" i="1"/>
  <c r="CY162" i="1"/>
  <c r="CX162" i="1"/>
  <c r="CW162" i="1"/>
  <c r="CV162" i="1"/>
  <c r="CU162" i="1"/>
  <c r="CT162" i="1"/>
  <c r="CS162" i="1"/>
  <c r="CR162" i="1"/>
  <c r="CQ162" i="1"/>
  <c r="D162" i="1"/>
  <c r="CZ161" i="1"/>
  <c r="CY161" i="1"/>
  <c r="CX161" i="1"/>
  <c r="CW161" i="1"/>
  <c r="CV161" i="1"/>
  <c r="CU161" i="1"/>
  <c r="CT161" i="1"/>
  <c r="CS161" i="1"/>
  <c r="CR161" i="1"/>
  <c r="CQ161" i="1"/>
  <c r="D161" i="1"/>
  <c r="CZ160" i="1"/>
  <c r="CY160" i="1"/>
  <c r="CX160" i="1"/>
  <c r="CW160" i="1"/>
  <c r="CV160" i="1"/>
  <c r="CU160" i="1"/>
  <c r="CT160" i="1"/>
  <c r="CS160" i="1"/>
  <c r="CR160" i="1"/>
  <c r="CQ160" i="1"/>
  <c r="D160" i="1"/>
  <c r="CZ159" i="1"/>
  <c r="CY159" i="1"/>
  <c r="CX159" i="1"/>
  <c r="CW159" i="1"/>
  <c r="CV159" i="1"/>
  <c r="CU159" i="1"/>
  <c r="CT159" i="1"/>
  <c r="CS159" i="1"/>
  <c r="CR159" i="1"/>
  <c r="CQ159" i="1"/>
  <c r="D159" i="1"/>
  <c r="CZ158" i="1"/>
  <c r="CY158" i="1"/>
  <c r="CX158" i="1"/>
  <c r="CW158" i="1"/>
  <c r="CV158" i="1"/>
  <c r="CU158" i="1"/>
  <c r="CT158" i="1"/>
  <c r="CS158" i="1"/>
  <c r="CR158" i="1"/>
  <c r="CQ158" i="1"/>
  <c r="D158" i="1"/>
  <c r="CZ157" i="1"/>
  <c r="CY157" i="1"/>
  <c r="CX157" i="1"/>
  <c r="CW157" i="1"/>
  <c r="CV157" i="1"/>
  <c r="CU157" i="1"/>
  <c r="CT157" i="1"/>
  <c r="CS157" i="1"/>
  <c r="CR157" i="1"/>
  <c r="CQ157" i="1"/>
  <c r="D157" i="1"/>
  <c r="CZ156" i="1"/>
  <c r="CY156" i="1"/>
  <c r="CX156" i="1"/>
  <c r="CW156" i="1"/>
  <c r="CV156" i="1"/>
  <c r="CU156" i="1"/>
  <c r="CT156" i="1"/>
  <c r="CS156" i="1"/>
  <c r="CR156" i="1"/>
  <c r="CQ156" i="1"/>
  <c r="D156" i="1"/>
  <c r="CZ155" i="1"/>
  <c r="CY155" i="1"/>
  <c r="CX155" i="1"/>
  <c r="CW155" i="1"/>
  <c r="CV155" i="1"/>
  <c r="CU155" i="1"/>
  <c r="CT155" i="1"/>
  <c r="CS155" i="1"/>
  <c r="CR155" i="1"/>
  <c r="CQ155" i="1"/>
  <c r="D155" i="1"/>
  <c r="CZ154" i="1"/>
  <c r="CY154" i="1"/>
  <c r="CX154" i="1"/>
  <c r="CW154" i="1"/>
  <c r="CV154" i="1"/>
  <c r="CU154" i="1"/>
  <c r="CT154" i="1"/>
  <c r="CS154" i="1"/>
  <c r="CR154" i="1"/>
  <c r="CQ154" i="1"/>
  <c r="D154" i="1"/>
  <c r="CZ153" i="1"/>
  <c r="CY153" i="1"/>
  <c r="CX153" i="1"/>
  <c r="CW153" i="1"/>
  <c r="CV153" i="1"/>
  <c r="CU153" i="1"/>
  <c r="CT153" i="1"/>
  <c r="CS153" i="1"/>
  <c r="CR153" i="1"/>
  <c r="CQ153" i="1"/>
  <c r="D153" i="1"/>
  <c r="CZ152" i="1"/>
  <c r="CY152" i="1"/>
  <c r="CX152" i="1"/>
  <c r="CW152" i="1"/>
  <c r="CV152" i="1"/>
  <c r="CU152" i="1"/>
  <c r="CT152" i="1"/>
  <c r="CS152" i="1"/>
  <c r="CR152" i="1"/>
  <c r="CQ152" i="1"/>
  <c r="D152" i="1"/>
  <c r="CZ151" i="1"/>
  <c r="CY151" i="1"/>
  <c r="CX151" i="1"/>
  <c r="CW151" i="1"/>
  <c r="CV151" i="1"/>
  <c r="CU151" i="1"/>
  <c r="CT151" i="1"/>
  <c r="CS151" i="1"/>
  <c r="CR151" i="1"/>
  <c r="CQ151" i="1"/>
  <c r="D151" i="1"/>
  <c r="CZ150" i="1"/>
  <c r="CY150" i="1"/>
  <c r="CX150" i="1"/>
  <c r="CW150" i="1"/>
  <c r="CV150" i="1"/>
  <c r="CU150" i="1"/>
  <c r="CT150" i="1"/>
  <c r="CS150" i="1"/>
  <c r="CR150" i="1"/>
  <c r="CQ150" i="1"/>
  <c r="D150" i="1"/>
  <c r="CZ149" i="1"/>
  <c r="CY149" i="1"/>
  <c r="CX149" i="1"/>
  <c r="CW149" i="1"/>
  <c r="CV149" i="1"/>
  <c r="CU149" i="1"/>
  <c r="CT149" i="1"/>
  <c r="CS149" i="1"/>
  <c r="CR149" i="1"/>
  <c r="CQ149" i="1"/>
  <c r="D149" i="1"/>
  <c r="CZ148" i="1"/>
  <c r="CY148" i="1"/>
  <c r="CX148" i="1"/>
  <c r="CW148" i="1"/>
  <c r="CV148" i="1"/>
  <c r="CU148" i="1"/>
  <c r="CT148" i="1"/>
  <c r="CS148" i="1"/>
  <c r="CR148" i="1"/>
  <c r="CQ148" i="1"/>
  <c r="D148" i="1"/>
  <c r="CZ147" i="1"/>
  <c r="CY147" i="1"/>
  <c r="CX147" i="1"/>
  <c r="CW147" i="1"/>
  <c r="CV147" i="1"/>
  <c r="CU147" i="1"/>
  <c r="CT147" i="1"/>
  <c r="CS147" i="1"/>
  <c r="CR147" i="1"/>
  <c r="CQ147" i="1"/>
  <c r="D147" i="1"/>
  <c r="CZ146" i="1"/>
  <c r="CY146" i="1"/>
  <c r="CX146" i="1"/>
  <c r="CW146" i="1"/>
  <c r="CV146" i="1"/>
  <c r="CU146" i="1"/>
  <c r="CT146" i="1"/>
  <c r="CS146" i="1"/>
  <c r="CR146" i="1"/>
  <c r="CQ146" i="1"/>
  <c r="D146" i="1"/>
  <c r="CZ145" i="1"/>
  <c r="CY145" i="1"/>
  <c r="CX145" i="1"/>
  <c r="CW145" i="1"/>
  <c r="CV145" i="1"/>
  <c r="CU145" i="1"/>
  <c r="CT145" i="1"/>
  <c r="CS145" i="1"/>
  <c r="CR145" i="1"/>
  <c r="CQ145" i="1"/>
  <c r="D145" i="1"/>
  <c r="CZ144" i="1"/>
  <c r="CY144" i="1"/>
  <c r="CX144" i="1"/>
  <c r="CW144" i="1"/>
  <c r="CV144" i="1"/>
  <c r="CU144" i="1"/>
  <c r="CT144" i="1"/>
  <c r="CS144" i="1"/>
  <c r="CR144" i="1"/>
  <c r="CQ144" i="1"/>
  <c r="D144" i="1"/>
  <c r="CZ143" i="1"/>
  <c r="CY143" i="1"/>
  <c r="CX143" i="1"/>
  <c r="CW143" i="1"/>
  <c r="CV143" i="1"/>
  <c r="CU143" i="1"/>
  <c r="CT143" i="1"/>
  <c r="CS143" i="1"/>
  <c r="CR143" i="1"/>
  <c r="CQ143" i="1"/>
  <c r="D143" i="1"/>
  <c r="CZ142" i="1"/>
  <c r="CY142" i="1"/>
  <c r="CX142" i="1"/>
  <c r="CW142" i="1"/>
  <c r="CV142" i="1"/>
  <c r="CU142" i="1"/>
  <c r="CT142" i="1"/>
  <c r="CS142" i="1"/>
  <c r="CR142" i="1"/>
  <c r="CQ142" i="1"/>
  <c r="D142" i="1"/>
  <c r="CZ141" i="1"/>
  <c r="CY141" i="1"/>
  <c r="CX141" i="1"/>
  <c r="CW141" i="1"/>
  <c r="CV141" i="1"/>
  <c r="CU141" i="1"/>
  <c r="CT141" i="1"/>
  <c r="CS141" i="1"/>
  <c r="CR141" i="1"/>
  <c r="CQ141" i="1"/>
  <c r="D141" i="1"/>
  <c r="CZ140" i="1"/>
  <c r="CY140" i="1"/>
  <c r="CX140" i="1"/>
  <c r="CW140" i="1"/>
  <c r="CV140" i="1"/>
  <c r="CU140" i="1"/>
  <c r="CT140" i="1"/>
  <c r="CS140" i="1"/>
  <c r="CR140" i="1"/>
  <c r="CQ140" i="1"/>
  <c r="D140" i="1"/>
  <c r="CZ139" i="1"/>
  <c r="CY139" i="1"/>
  <c r="CX139" i="1"/>
  <c r="CW139" i="1"/>
  <c r="CV139" i="1"/>
  <c r="CU139" i="1"/>
  <c r="CT139" i="1"/>
  <c r="CS139" i="1"/>
  <c r="CR139" i="1"/>
  <c r="CQ139" i="1"/>
  <c r="D139" i="1"/>
  <c r="CZ138" i="1"/>
  <c r="CY138" i="1"/>
  <c r="CX138" i="1"/>
  <c r="CW138" i="1"/>
  <c r="CV138" i="1"/>
  <c r="CU138" i="1"/>
  <c r="CT138" i="1"/>
  <c r="CS138" i="1"/>
  <c r="CR138" i="1"/>
  <c r="CQ138" i="1"/>
  <c r="D138" i="1"/>
  <c r="CZ137" i="1"/>
  <c r="CY137" i="1"/>
  <c r="CX137" i="1"/>
  <c r="CW137" i="1"/>
  <c r="CV137" i="1"/>
  <c r="CU137" i="1"/>
  <c r="CT137" i="1"/>
  <c r="CS137" i="1"/>
  <c r="CR137" i="1"/>
  <c r="CQ137" i="1"/>
  <c r="D137" i="1"/>
  <c r="CZ136" i="1"/>
  <c r="CY136" i="1"/>
  <c r="CX136" i="1"/>
  <c r="CW136" i="1"/>
  <c r="CV136" i="1"/>
  <c r="CU136" i="1"/>
  <c r="CT136" i="1"/>
  <c r="CS136" i="1"/>
  <c r="CR136" i="1"/>
  <c r="CQ136" i="1"/>
  <c r="D136" i="1"/>
  <c r="CZ135" i="1"/>
  <c r="CY135" i="1"/>
  <c r="CX135" i="1"/>
  <c r="CW135" i="1"/>
  <c r="CV135" i="1"/>
  <c r="CU135" i="1"/>
  <c r="CT135" i="1"/>
  <c r="CS135" i="1"/>
  <c r="CR135" i="1"/>
  <c r="CQ135" i="1"/>
  <c r="D135" i="1"/>
  <c r="CZ134" i="1"/>
  <c r="CY134" i="1"/>
  <c r="CX134" i="1"/>
  <c r="CW134" i="1"/>
  <c r="CV134" i="1"/>
  <c r="CU134" i="1"/>
  <c r="CT134" i="1"/>
  <c r="CS134" i="1"/>
  <c r="CR134" i="1"/>
  <c r="CQ134" i="1"/>
  <c r="D134" i="1"/>
  <c r="CZ133" i="1"/>
  <c r="CY133" i="1"/>
  <c r="CX133" i="1"/>
  <c r="CW133" i="1"/>
  <c r="CV133" i="1"/>
  <c r="CU133" i="1"/>
  <c r="CT133" i="1"/>
  <c r="CS133" i="1"/>
  <c r="CR133" i="1"/>
  <c r="CQ133" i="1"/>
  <c r="D133" i="1"/>
  <c r="CZ132" i="1"/>
  <c r="CY132" i="1"/>
  <c r="CX132" i="1"/>
  <c r="CW132" i="1"/>
  <c r="CV132" i="1"/>
  <c r="CU132" i="1"/>
  <c r="CT132" i="1"/>
  <c r="CS132" i="1"/>
  <c r="CR132" i="1"/>
  <c r="CQ132" i="1"/>
  <c r="D132" i="1"/>
  <c r="CZ131" i="1"/>
  <c r="CY131" i="1"/>
  <c r="CX131" i="1"/>
  <c r="CW131" i="1"/>
  <c r="CV131" i="1"/>
  <c r="CU131" i="1"/>
  <c r="CT131" i="1"/>
  <c r="CS131" i="1"/>
  <c r="CR131" i="1"/>
  <c r="CQ131" i="1"/>
  <c r="BF131" i="1"/>
  <c r="BD131" i="1"/>
  <c r="BC131" i="1"/>
  <c r="BB131" i="1"/>
  <c r="BA131" i="1"/>
  <c r="D131" i="1"/>
  <c r="C131" i="1"/>
  <c r="B131" i="1"/>
  <c r="A131" i="1"/>
  <c r="CZ130" i="1"/>
  <c r="CY130" i="1"/>
  <c r="CX130" i="1"/>
  <c r="CW130" i="1"/>
  <c r="CV130" i="1"/>
  <c r="CU130" i="1"/>
  <c r="CT130" i="1"/>
  <c r="CS130" i="1"/>
  <c r="CR130" i="1"/>
  <c r="CQ130" i="1"/>
  <c r="CJ130" i="1"/>
  <c r="CA130" i="1"/>
  <c r="BR130" i="1"/>
  <c r="BI130" i="1"/>
  <c r="AZ130" i="1" s="1"/>
  <c r="BF130" i="1"/>
  <c r="BD130" i="1"/>
  <c r="BC130" i="1"/>
  <c r="BB130" i="1"/>
  <c r="BA130" i="1"/>
  <c r="D130" i="1"/>
  <c r="C130" i="1"/>
  <c r="CH130" i="1" s="1"/>
  <c r="B130" i="1"/>
  <c r="A130" i="1"/>
  <c r="CZ129" i="1"/>
  <c r="CY129" i="1"/>
  <c r="CX129" i="1"/>
  <c r="CW129" i="1"/>
  <c r="CV129" i="1"/>
  <c r="CU129" i="1"/>
  <c r="CT129" i="1"/>
  <c r="CS129" i="1"/>
  <c r="CR129" i="1"/>
  <c r="CQ129" i="1"/>
  <c r="CO129" i="1"/>
  <c r="CF129" i="1"/>
  <c r="BW129" i="1"/>
  <c r="BN129" i="1"/>
  <c r="BF129" i="1"/>
  <c r="BD129" i="1"/>
  <c r="BC129" i="1"/>
  <c r="BB129" i="1"/>
  <c r="BA129" i="1"/>
  <c r="D129" i="1"/>
  <c r="C129" i="1"/>
  <c r="CI129" i="1" s="1"/>
  <c r="B129" i="1"/>
  <c r="A129" i="1"/>
  <c r="CZ128" i="1"/>
  <c r="CY128" i="1"/>
  <c r="CX128" i="1"/>
  <c r="CW128" i="1"/>
  <c r="CV128" i="1"/>
  <c r="CU128" i="1"/>
  <c r="CT128" i="1"/>
  <c r="CS128" i="1"/>
  <c r="CR128" i="1"/>
  <c r="CQ128" i="1"/>
  <c r="CH128" i="1"/>
  <c r="CA128" i="1"/>
  <c r="BY128" i="1"/>
  <c r="BR128" i="1"/>
  <c r="BP128" i="1"/>
  <c r="BI128" i="1"/>
  <c r="BG128" i="1"/>
  <c r="BF128" i="1"/>
  <c r="BD128" i="1"/>
  <c r="BC128" i="1"/>
  <c r="BB128" i="1"/>
  <c r="BA128" i="1"/>
  <c r="D128" i="1"/>
  <c r="C128" i="1"/>
  <c r="CJ128" i="1" s="1"/>
  <c r="B128" i="1"/>
  <c r="A128" i="1"/>
  <c r="CZ127" i="1"/>
  <c r="CY127" i="1"/>
  <c r="CX127" i="1"/>
  <c r="CW127" i="1"/>
  <c r="CV127" i="1"/>
  <c r="CU127" i="1"/>
  <c r="CT127" i="1"/>
  <c r="CS127" i="1"/>
  <c r="CR127" i="1"/>
  <c r="CQ127" i="1"/>
  <c r="BF127" i="1"/>
  <c r="BD127" i="1"/>
  <c r="BC127" i="1"/>
  <c r="BB127" i="1"/>
  <c r="BA127" i="1"/>
  <c r="D127" i="1"/>
  <c r="C127" i="1"/>
  <c r="CI127" i="1" s="1"/>
  <c r="B127" i="1"/>
  <c r="A127" i="1"/>
  <c r="CZ126" i="1"/>
  <c r="CY126" i="1"/>
  <c r="CX126" i="1"/>
  <c r="CW126" i="1"/>
  <c r="CV126" i="1"/>
  <c r="CU126" i="1"/>
  <c r="CT126" i="1"/>
  <c r="CS126" i="1"/>
  <c r="CR126" i="1"/>
  <c r="CQ126" i="1"/>
  <c r="CJ126" i="1"/>
  <c r="CA126" i="1"/>
  <c r="BR126" i="1"/>
  <c r="BI126" i="1"/>
  <c r="BF126" i="1"/>
  <c r="BD126" i="1"/>
  <c r="BC126" i="1"/>
  <c r="BB126" i="1"/>
  <c r="BA126" i="1"/>
  <c r="D126" i="1"/>
  <c r="C126" i="1"/>
  <c r="B126" i="1"/>
  <c r="A126" i="1"/>
  <c r="CY125" i="1"/>
  <c r="CX125" i="1"/>
  <c r="CW125" i="1"/>
  <c r="CV125" i="1"/>
  <c r="CU125" i="1"/>
  <c r="CT125" i="1"/>
  <c r="CS125" i="1"/>
  <c r="CR125" i="1"/>
  <c r="CQ125" i="1"/>
  <c r="CO125" i="1"/>
  <c r="CJ125" i="1"/>
  <c r="CH125" i="1"/>
  <c r="CF125" i="1"/>
  <c r="CA125" i="1"/>
  <c r="BY125" i="1"/>
  <c r="BW125" i="1"/>
  <c r="BR125" i="1"/>
  <c r="BP125" i="1"/>
  <c r="AX125" i="1" s="1"/>
  <c r="BN125" i="1"/>
  <c r="BI125" i="1"/>
  <c r="BG125" i="1"/>
  <c r="BF125" i="1"/>
  <c r="BE125" i="1"/>
  <c r="BD125" i="1"/>
  <c r="BC125" i="1"/>
  <c r="BB125" i="1"/>
  <c r="BA125" i="1"/>
  <c r="AV125" i="1"/>
  <c r="AS125" i="1"/>
  <c r="AQ125" i="1"/>
  <c r="AO125" i="1"/>
  <c r="AK125" i="1"/>
  <c r="AF125" i="1"/>
  <c r="D125" i="1"/>
  <c r="C125" i="1"/>
  <c r="CI125" i="1" s="1"/>
  <c r="B125" i="1"/>
  <c r="A125" i="1"/>
  <c r="CY124" i="1"/>
  <c r="CX124" i="1"/>
  <c r="CW124" i="1"/>
  <c r="CV124" i="1"/>
  <c r="CU124" i="1"/>
  <c r="CT124" i="1"/>
  <c r="CS124" i="1"/>
  <c r="CR124" i="1"/>
  <c r="CQ124" i="1"/>
  <c r="CH124" i="1"/>
  <c r="BW124" i="1"/>
  <c r="BH124" i="1"/>
  <c r="BF124" i="1"/>
  <c r="BD124" i="1"/>
  <c r="BC124" i="1"/>
  <c r="BB124" i="1"/>
  <c r="BA124" i="1"/>
  <c r="AQ124" i="1"/>
  <c r="D124" i="1"/>
  <c r="C124" i="1"/>
  <c r="B124" i="1"/>
  <c r="A124" i="1"/>
  <c r="CZ123" i="1"/>
  <c r="CJ123" i="1"/>
  <c r="CA123" i="1"/>
  <c r="BZ123" i="1"/>
  <c r="BQ123" i="1"/>
  <c r="BP123" i="1"/>
  <c r="BG123" i="1"/>
  <c r="BF123" i="1"/>
  <c r="BD123" i="1"/>
  <c r="BC123" i="1"/>
  <c r="BB123" i="1"/>
  <c r="BA123" i="1"/>
  <c r="AV123" i="1"/>
  <c r="AO123" i="1"/>
  <c r="AM123" i="1"/>
  <c r="L123" i="1"/>
  <c r="K123" i="1"/>
  <c r="G123" i="1"/>
  <c r="E123" i="1"/>
  <c r="D123" i="1"/>
  <c r="C123" i="1"/>
  <c r="CI123" i="1" s="1"/>
  <c r="B123" i="1"/>
  <c r="A123" i="1"/>
  <c r="CZ122" i="1"/>
  <c r="CO122" i="1"/>
  <c r="CJ122" i="1"/>
  <c r="CF122" i="1"/>
  <c r="CA122" i="1"/>
  <c r="BY122" i="1"/>
  <c r="BR122" i="1"/>
  <c r="BP122" i="1"/>
  <c r="BN122" i="1"/>
  <c r="BG122" i="1"/>
  <c r="BF122" i="1"/>
  <c r="BD122" i="1"/>
  <c r="BC122" i="1"/>
  <c r="BB122" i="1"/>
  <c r="BA122" i="1"/>
  <c r="AV122" i="1"/>
  <c r="AS122" i="1"/>
  <c r="AO122" i="1"/>
  <c r="AK122" i="1"/>
  <c r="AF122" i="1"/>
  <c r="K122" i="1"/>
  <c r="J122" i="1"/>
  <c r="I122" i="1"/>
  <c r="F122" i="1"/>
  <c r="E122" i="1"/>
  <c r="CY122" i="1" s="1"/>
  <c r="D122" i="1"/>
  <c r="C122" i="1"/>
  <c r="B122" i="1"/>
  <c r="A122" i="1"/>
  <c r="CZ121" i="1"/>
  <c r="BF121" i="1"/>
  <c r="BD121" i="1"/>
  <c r="BD120" i="1" s="1"/>
  <c r="BC121" i="1"/>
  <c r="BB121" i="1"/>
  <c r="BA121" i="1"/>
  <c r="BA120" i="1" s="1"/>
  <c r="D121" i="1"/>
  <c r="C121" i="1"/>
  <c r="CI121" i="1" s="1"/>
  <c r="B121" i="1"/>
  <c r="A121" i="1"/>
  <c r="CZ120" i="1"/>
  <c r="CP120" i="1"/>
  <c r="CN120" i="1"/>
  <c r="CM120" i="1"/>
  <c r="CL120" i="1"/>
  <c r="CK120" i="1"/>
  <c r="CG120" i="1"/>
  <c r="CE120" i="1"/>
  <c r="CD120" i="1"/>
  <c r="CC120" i="1"/>
  <c r="CB120" i="1"/>
  <c r="BX120" i="1"/>
  <c r="BV120" i="1"/>
  <c r="BU120" i="1"/>
  <c r="BT120" i="1"/>
  <c r="BS120" i="1"/>
  <c r="BO120" i="1"/>
  <c r="BM120" i="1"/>
  <c r="BL120" i="1"/>
  <c r="BK120" i="1"/>
  <c r="BJ120" i="1"/>
  <c r="BF120" i="1"/>
  <c r="BC120" i="1"/>
  <c r="BB120" i="1"/>
  <c r="AW120" i="1"/>
  <c r="AU120" i="1"/>
  <c r="AR120" i="1"/>
  <c r="AP120" i="1"/>
  <c r="AN120" i="1"/>
  <c r="AL120" i="1"/>
  <c r="AJ120" i="1"/>
  <c r="AI120" i="1"/>
  <c r="AH120" i="1"/>
  <c r="AG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D120" i="1"/>
  <c r="CZ119" i="1"/>
  <c r="CY119" i="1"/>
  <c r="CX119" i="1"/>
  <c r="CW119" i="1"/>
  <c r="CV119" i="1"/>
  <c r="CU119" i="1"/>
  <c r="CT119" i="1"/>
  <c r="CS119" i="1"/>
  <c r="CR119" i="1"/>
  <c r="CQ119" i="1"/>
  <c r="D119" i="1"/>
  <c r="CZ118" i="1"/>
  <c r="CO118" i="1"/>
  <c r="CH118" i="1"/>
  <c r="CF118" i="1"/>
  <c r="BW118" i="1"/>
  <c r="BR118" i="1"/>
  <c r="BP118" i="1"/>
  <c r="BG118" i="1"/>
  <c r="BF118" i="1"/>
  <c r="BD118" i="1"/>
  <c r="BC118" i="1"/>
  <c r="BB118" i="1"/>
  <c r="BA118" i="1"/>
  <c r="M118" i="1"/>
  <c r="K118" i="1"/>
  <c r="J118" i="1"/>
  <c r="G118" i="1"/>
  <c r="AQ118" i="1" s="1"/>
  <c r="F118" i="1"/>
  <c r="D118" i="1"/>
  <c r="C118" i="1"/>
  <c r="B118" i="1"/>
  <c r="A118" i="1"/>
  <c r="CZ117" i="1"/>
  <c r="CT117" i="1"/>
  <c r="CO117" i="1"/>
  <c r="CJ117" i="1"/>
  <c r="CI117" i="1"/>
  <c r="CF117" i="1"/>
  <c r="CA117" i="1"/>
  <c r="BZ117" i="1"/>
  <c r="BW117" i="1"/>
  <c r="BR117" i="1"/>
  <c r="BQ117" i="1"/>
  <c r="BN117" i="1"/>
  <c r="CX117" i="1" s="1"/>
  <c r="BI117" i="1"/>
  <c r="CS117" i="1" s="1"/>
  <c r="BH117" i="1"/>
  <c r="BF117" i="1"/>
  <c r="BE117" i="1"/>
  <c r="BD117" i="1"/>
  <c r="BC117" i="1"/>
  <c r="BB117" i="1"/>
  <c r="BA117" i="1"/>
  <c r="AZ117" i="1"/>
  <c r="AT117" i="1"/>
  <c r="AO117" i="1"/>
  <c r="AM117" i="1"/>
  <c r="AF117" i="1"/>
  <c r="M117" i="1"/>
  <c r="L117" i="1"/>
  <c r="AV117" i="1" s="1"/>
  <c r="J117" i="1"/>
  <c r="I117" i="1"/>
  <c r="H117" i="1"/>
  <c r="F117" i="1"/>
  <c r="E117" i="1"/>
  <c r="D117" i="1"/>
  <c r="C117" i="1"/>
  <c r="CH117" i="1" s="1"/>
  <c r="B117" i="1"/>
  <c r="A117" i="1"/>
  <c r="CZ116" i="1"/>
  <c r="CO116" i="1"/>
  <c r="CH116" i="1"/>
  <c r="CF116" i="1"/>
  <c r="BZ116" i="1"/>
  <c r="BW116" i="1"/>
  <c r="BQ116" i="1"/>
  <c r="BP116" i="1"/>
  <c r="BH116" i="1"/>
  <c r="BG116" i="1"/>
  <c r="BF116" i="1"/>
  <c r="BD116" i="1"/>
  <c r="BC116" i="1"/>
  <c r="BB116" i="1"/>
  <c r="BA116" i="1"/>
  <c r="AM116" i="1"/>
  <c r="AK116" i="1"/>
  <c r="L116" i="1"/>
  <c r="K116" i="1"/>
  <c r="J116" i="1"/>
  <c r="AT116" i="1" s="1"/>
  <c r="G116" i="1"/>
  <c r="AQ116" i="1" s="1"/>
  <c r="F116" i="1"/>
  <c r="D116" i="1"/>
  <c r="C116" i="1"/>
  <c r="B116" i="1"/>
  <c r="A116" i="1"/>
  <c r="CZ115" i="1"/>
  <c r="CW115" i="1"/>
  <c r="CT115" i="1"/>
  <c r="CO115" i="1"/>
  <c r="CJ115" i="1"/>
  <c r="CI115" i="1"/>
  <c r="CF115" i="1"/>
  <c r="CA115" i="1"/>
  <c r="BZ115" i="1"/>
  <c r="BW115" i="1"/>
  <c r="BE115" i="1" s="1"/>
  <c r="BR115" i="1"/>
  <c r="BQ115" i="1"/>
  <c r="BN115" i="1"/>
  <c r="CX115" i="1" s="1"/>
  <c r="BI115" i="1"/>
  <c r="CS115" i="1" s="1"/>
  <c r="BH115" i="1"/>
  <c r="BF115" i="1"/>
  <c r="BD115" i="1"/>
  <c r="BC115" i="1"/>
  <c r="BB115" i="1"/>
  <c r="BA115" i="1"/>
  <c r="AZ115" i="1"/>
  <c r="AT115" i="1"/>
  <c r="AO115" i="1"/>
  <c r="AM115" i="1"/>
  <c r="AF115" i="1"/>
  <c r="M115" i="1"/>
  <c r="L115" i="1"/>
  <c r="AV115" i="1" s="1"/>
  <c r="J115" i="1"/>
  <c r="I115" i="1"/>
  <c r="H115" i="1"/>
  <c r="F115" i="1"/>
  <c r="E115" i="1"/>
  <c r="D115" i="1"/>
  <c r="C115" i="1"/>
  <c r="CH115" i="1" s="1"/>
  <c r="B115" i="1"/>
  <c r="A115" i="1"/>
  <c r="CZ114" i="1"/>
  <c r="CO114" i="1"/>
  <c r="CH114" i="1"/>
  <c r="CF114" i="1"/>
  <c r="BZ114" i="1"/>
  <c r="BW114" i="1"/>
  <c r="BQ114" i="1"/>
  <c r="BP114" i="1"/>
  <c r="BH114" i="1"/>
  <c r="BG114" i="1"/>
  <c r="BF114" i="1"/>
  <c r="BD114" i="1"/>
  <c r="BC114" i="1"/>
  <c r="BB114" i="1"/>
  <c r="BA114" i="1"/>
  <c r="AM114" i="1"/>
  <c r="AK114" i="1"/>
  <c r="L114" i="1"/>
  <c r="K114" i="1"/>
  <c r="J114" i="1"/>
  <c r="AT114" i="1" s="1"/>
  <c r="G114" i="1"/>
  <c r="AQ114" i="1" s="1"/>
  <c r="F114" i="1"/>
  <c r="D114" i="1"/>
  <c r="C114" i="1"/>
  <c r="B114" i="1"/>
  <c r="A114" i="1"/>
  <c r="CZ113" i="1"/>
  <c r="CW113" i="1"/>
  <c r="CT113" i="1"/>
  <c r="CO113" i="1"/>
  <c r="CJ113" i="1"/>
  <c r="CI113" i="1"/>
  <c r="CF113" i="1"/>
  <c r="CA113" i="1"/>
  <c r="BZ113" i="1"/>
  <c r="BW113" i="1"/>
  <c r="BE113" i="1" s="1"/>
  <c r="BR113" i="1"/>
  <c r="BQ113" i="1"/>
  <c r="BN113" i="1"/>
  <c r="BI113" i="1"/>
  <c r="CS113" i="1" s="1"/>
  <c r="BH113" i="1"/>
  <c r="BF113" i="1"/>
  <c r="BD113" i="1"/>
  <c r="BC113" i="1"/>
  <c r="BB113" i="1"/>
  <c r="BA113" i="1"/>
  <c r="AZ113" i="1"/>
  <c r="AT113" i="1"/>
  <c r="AO113" i="1"/>
  <c r="AM113" i="1"/>
  <c r="AF113" i="1"/>
  <c r="M113" i="1"/>
  <c r="L113" i="1"/>
  <c r="AV113" i="1" s="1"/>
  <c r="J113" i="1"/>
  <c r="I113" i="1"/>
  <c r="H113" i="1"/>
  <c r="F113" i="1"/>
  <c r="E113" i="1"/>
  <c r="D113" i="1"/>
  <c r="C113" i="1"/>
  <c r="CH113" i="1" s="1"/>
  <c r="B113" i="1"/>
  <c r="A113" i="1"/>
  <c r="CZ112" i="1"/>
  <c r="CO112" i="1"/>
  <c r="CH112" i="1"/>
  <c r="CF112" i="1"/>
  <c r="BZ112" i="1"/>
  <c r="BW112" i="1"/>
  <c r="BQ112" i="1"/>
  <c r="BP112" i="1"/>
  <c r="BH112" i="1"/>
  <c r="BG112" i="1"/>
  <c r="BF112" i="1"/>
  <c r="BD112" i="1"/>
  <c r="BC112" i="1"/>
  <c r="BB112" i="1"/>
  <c r="BA112" i="1"/>
  <c r="AM112" i="1"/>
  <c r="AK112" i="1"/>
  <c r="L112" i="1"/>
  <c r="K112" i="1"/>
  <c r="J112" i="1"/>
  <c r="AT112" i="1" s="1"/>
  <c r="G112" i="1"/>
  <c r="AQ112" i="1" s="1"/>
  <c r="F112" i="1"/>
  <c r="D112" i="1"/>
  <c r="C112" i="1"/>
  <c r="B112" i="1"/>
  <c r="A112" i="1"/>
  <c r="CZ111" i="1"/>
  <c r="CW111" i="1"/>
  <c r="CT111" i="1"/>
  <c r="CO111" i="1"/>
  <c r="CJ111" i="1"/>
  <c r="CI111" i="1"/>
  <c r="CF111" i="1"/>
  <c r="CA111" i="1"/>
  <c r="BZ111" i="1"/>
  <c r="BW111" i="1"/>
  <c r="BE111" i="1" s="1"/>
  <c r="BR111" i="1"/>
  <c r="BQ111" i="1"/>
  <c r="BN111" i="1"/>
  <c r="BI111" i="1"/>
  <c r="CS111" i="1" s="1"/>
  <c r="BH111" i="1"/>
  <c r="BF111" i="1"/>
  <c r="BD111" i="1"/>
  <c r="BC111" i="1"/>
  <c r="BB111" i="1"/>
  <c r="BA111" i="1"/>
  <c r="AZ111" i="1"/>
  <c r="AT111" i="1"/>
  <c r="AO111" i="1"/>
  <c r="AM111" i="1"/>
  <c r="AF111" i="1"/>
  <c r="M111" i="1"/>
  <c r="L111" i="1"/>
  <c r="AV111" i="1" s="1"/>
  <c r="J111" i="1"/>
  <c r="I111" i="1"/>
  <c r="H111" i="1"/>
  <c r="F111" i="1"/>
  <c r="E111" i="1"/>
  <c r="D111" i="1"/>
  <c r="C111" i="1"/>
  <c r="CH111" i="1" s="1"/>
  <c r="B111" i="1"/>
  <c r="A111" i="1"/>
  <c r="CZ110" i="1"/>
  <c r="CO110" i="1"/>
  <c r="CH110" i="1"/>
  <c r="CF110" i="1"/>
  <c r="BZ110" i="1"/>
  <c r="BW110" i="1"/>
  <c r="BQ110" i="1"/>
  <c r="BP110" i="1"/>
  <c r="BH110" i="1"/>
  <c r="BG110" i="1"/>
  <c r="BF110" i="1"/>
  <c r="BD110" i="1"/>
  <c r="BC110" i="1"/>
  <c r="BB110" i="1"/>
  <c r="BA110" i="1"/>
  <c r="AM110" i="1"/>
  <c r="AK110" i="1"/>
  <c r="L110" i="1"/>
  <c r="K110" i="1"/>
  <c r="J110" i="1"/>
  <c r="AT110" i="1" s="1"/>
  <c r="G110" i="1"/>
  <c r="AQ110" i="1" s="1"/>
  <c r="F110" i="1"/>
  <c r="D110" i="1"/>
  <c r="C110" i="1"/>
  <c r="B110" i="1"/>
  <c r="A110" i="1"/>
  <c r="CZ109" i="1"/>
  <c r="CW109" i="1"/>
  <c r="CT109" i="1"/>
  <c r="CO109" i="1"/>
  <c r="CJ109" i="1"/>
  <c r="CI109" i="1"/>
  <c r="CF109" i="1"/>
  <c r="CF108" i="1" s="1"/>
  <c r="CA109" i="1"/>
  <c r="BZ109" i="1"/>
  <c r="BW109" i="1"/>
  <c r="BE109" i="1" s="1"/>
  <c r="BR109" i="1"/>
  <c r="BQ109" i="1"/>
  <c r="BN109" i="1"/>
  <c r="CX109" i="1" s="1"/>
  <c r="BI109" i="1"/>
  <c r="CS109" i="1" s="1"/>
  <c r="BH109" i="1"/>
  <c r="BF109" i="1"/>
  <c r="BD109" i="1"/>
  <c r="BD108" i="1" s="1"/>
  <c r="BC109" i="1"/>
  <c r="BB109" i="1"/>
  <c r="BA109" i="1"/>
  <c r="AZ109" i="1"/>
  <c r="AT109" i="1"/>
  <c r="AO109" i="1"/>
  <c r="AM109" i="1"/>
  <c r="AF109" i="1"/>
  <c r="M109" i="1"/>
  <c r="L109" i="1"/>
  <c r="AV109" i="1" s="1"/>
  <c r="J109" i="1"/>
  <c r="I109" i="1"/>
  <c r="H109" i="1"/>
  <c r="F109" i="1"/>
  <c r="E109" i="1"/>
  <c r="D109" i="1"/>
  <c r="C109" i="1"/>
  <c r="CH109" i="1" s="1"/>
  <c r="B109" i="1"/>
  <c r="A109" i="1"/>
  <c r="CZ108" i="1"/>
  <c r="CP108" i="1"/>
  <c r="CN108" i="1"/>
  <c r="CM108" i="1"/>
  <c r="CL108" i="1"/>
  <c r="CK108" i="1"/>
  <c r="CH108" i="1"/>
  <c r="CG108" i="1"/>
  <c r="CE108" i="1"/>
  <c r="CD108" i="1"/>
  <c r="CC108" i="1"/>
  <c r="CB108" i="1"/>
  <c r="BX108" i="1"/>
  <c r="BW108" i="1"/>
  <c r="BV108" i="1"/>
  <c r="BU108" i="1"/>
  <c r="BT108" i="1"/>
  <c r="BS108" i="1"/>
  <c r="BO108" i="1"/>
  <c r="BM108" i="1"/>
  <c r="BL108" i="1"/>
  <c r="BK108" i="1"/>
  <c r="BJ108" i="1"/>
  <c r="BF108" i="1"/>
  <c r="BC108" i="1"/>
  <c r="BB108" i="1"/>
  <c r="BA108" i="1"/>
  <c r="AW108" i="1"/>
  <c r="AU108" i="1"/>
  <c r="AR108" i="1"/>
  <c r="AP108" i="1"/>
  <c r="AN108" i="1"/>
  <c r="AL108" i="1"/>
  <c r="AJ108" i="1"/>
  <c r="AI108" i="1"/>
  <c r="AH108" i="1"/>
  <c r="AG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J108" i="1"/>
  <c r="F108" i="1"/>
  <c r="D108" i="1"/>
  <c r="CZ107" i="1"/>
  <c r="CY107" i="1"/>
  <c r="CX107" i="1"/>
  <c r="CW107" i="1"/>
  <c r="CV107" i="1"/>
  <c r="CU107" i="1"/>
  <c r="CT107" i="1"/>
  <c r="CS107" i="1"/>
  <c r="CR107" i="1"/>
  <c r="CQ107" i="1"/>
  <c r="D107" i="1"/>
  <c r="CZ106" i="1"/>
  <c r="CY106" i="1"/>
  <c r="CX106" i="1"/>
  <c r="CW106" i="1"/>
  <c r="CV106" i="1"/>
  <c r="CU106" i="1"/>
  <c r="CT106" i="1"/>
  <c r="CS106" i="1"/>
  <c r="CR106" i="1"/>
  <c r="CQ106" i="1"/>
  <c r="D106" i="1"/>
  <c r="CZ105" i="1"/>
  <c r="CP105" i="1"/>
  <c r="CO105" i="1"/>
  <c r="CN105" i="1"/>
  <c r="CM105" i="1"/>
  <c r="CL105" i="1"/>
  <c r="CK105" i="1"/>
  <c r="CJ105" i="1"/>
  <c r="CI105" i="1"/>
  <c r="CH105" i="1"/>
  <c r="CG105" i="1"/>
  <c r="CF105" i="1"/>
  <c r="CX105" i="1" s="1"/>
  <c r="CE105" i="1"/>
  <c r="CD105" i="1"/>
  <c r="CC105" i="1"/>
  <c r="CB105" i="1"/>
  <c r="CA105" i="1"/>
  <c r="BZ105" i="1"/>
  <c r="BY105" i="1"/>
  <c r="BX105" i="1"/>
  <c r="BW105" i="1"/>
  <c r="BV105" i="1"/>
  <c r="BU105" i="1"/>
  <c r="BT105" i="1"/>
  <c r="BS105" i="1"/>
  <c r="CT105" i="1" s="1"/>
  <c r="BR105" i="1"/>
  <c r="BQ105" i="1"/>
  <c r="BP105" i="1"/>
  <c r="BO105" i="1"/>
  <c r="CY105" i="1" s="1"/>
  <c r="BN105" i="1"/>
  <c r="BM105" i="1"/>
  <c r="BL105" i="1"/>
  <c r="CV105" i="1" s="1"/>
  <c r="BK105" i="1"/>
  <c r="CU105" i="1" s="1"/>
  <c r="BJ105" i="1"/>
  <c r="BI105" i="1"/>
  <c r="BH105" i="1"/>
  <c r="CR105" i="1" s="1"/>
  <c r="BG105" i="1"/>
  <c r="CQ105" i="1" s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Z104" i="1"/>
  <c r="CY104" i="1"/>
  <c r="CX104" i="1"/>
  <c r="CW104" i="1"/>
  <c r="CV104" i="1"/>
  <c r="CU104" i="1"/>
  <c r="CT104" i="1"/>
  <c r="CS104" i="1"/>
  <c r="CR104" i="1"/>
  <c r="CQ104" i="1"/>
  <c r="D104" i="1"/>
  <c r="CZ103" i="1"/>
  <c r="CY103" i="1"/>
  <c r="CX103" i="1"/>
  <c r="CW103" i="1"/>
  <c r="CV103" i="1"/>
  <c r="CU103" i="1"/>
  <c r="CT103" i="1"/>
  <c r="CS103" i="1"/>
  <c r="CR103" i="1"/>
  <c r="CQ103" i="1"/>
  <c r="D103" i="1"/>
  <c r="CZ102" i="1"/>
  <c r="CP102" i="1"/>
  <c r="CO102" i="1"/>
  <c r="CN102" i="1"/>
  <c r="CM102" i="1"/>
  <c r="CL102" i="1"/>
  <c r="CK102" i="1"/>
  <c r="CJ102" i="1"/>
  <c r="CI102" i="1"/>
  <c r="CH102" i="1"/>
  <c r="CG102" i="1"/>
  <c r="CF102" i="1"/>
  <c r="CE102" i="1"/>
  <c r="CD102" i="1"/>
  <c r="CC102" i="1"/>
  <c r="CB102" i="1"/>
  <c r="CA102" i="1"/>
  <c r="BZ102" i="1"/>
  <c r="BY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CW102" i="1" s="1"/>
  <c r="D102" i="1"/>
  <c r="CZ101" i="1"/>
  <c r="CY101" i="1"/>
  <c r="CX101" i="1"/>
  <c r="CW101" i="1"/>
  <c r="CV101" i="1"/>
  <c r="CU101" i="1"/>
  <c r="CT101" i="1"/>
  <c r="CS101" i="1"/>
  <c r="CR101" i="1"/>
  <c r="CQ101" i="1"/>
  <c r="CH101" i="1"/>
  <c r="BW101" i="1"/>
  <c r="BH101" i="1"/>
  <c r="BF101" i="1"/>
  <c r="BD101" i="1"/>
  <c r="BC101" i="1"/>
  <c r="BB101" i="1"/>
  <c r="BA101" i="1"/>
  <c r="D101" i="1"/>
  <c r="C101" i="1"/>
  <c r="CF101" i="1" s="1"/>
  <c r="B101" i="1"/>
  <c r="A101" i="1"/>
  <c r="CZ100" i="1"/>
  <c r="CJ100" i="1"/>
  <c r="CI100" i="1"/>
  <c r="CA100" i="1"/>
  <c r="BZ100" i="1"/>
  <c r="BY100" i="1"/>
  <c r="BQ100" i="1"/>
  <c r="BP100" i="1"/>
  <c r="BI100" i="1"/>
  <c r="BG100" i="1"/>
  <c r="BF100" i="1"/>
  <c r="BD100" i="1"/>
  <c r="BC100" i="1"/>
  <c r="BB100" i="1"/>
  <c r="BA100" i="1"/>
  <c r="AM100" i="1"/>
  <c r="AK100" i="1"/>
  <c r="L100" i="1"/>
  <c r="AV100" i="1" s="1"/>
  <c r="K100" i="1"/>
  <c r="I100" i="1"/>
  <c r="G100" i="1"/>
  <c r="E100" i="1"/>
  <c r="CY100" i="1" s="1"/>
  <c r="D100" i="1"/>
  <c r="C100" i="1"/>
  <c r="B100" i="1"/>
  <c r="A100" i="1"/>
  <c r="CZ99" i="1"/>
  <c r="BF99" i="1"/>
  <c r="BD99" i="1"/>
  <c r="BC99" i="1"/>
  <c r="BB99" i="1"/>
  <c r="BA99" i="1"/>
  <c r="D99" i="1"/>
  <c r="C99" i="1"/>
  <c r="CF99" i="1" s="1"/>
  <c r="B99" i="1"/>
  <c r="A99" i="1"/>
  <c r="CZ98" i="1"/>
  <c r="CJ98" i="1"/>
  <c r="CA98" i="1"/>
  <c r="BZ98" i="1"/>
  <c r="BQ98" i="1"/>
  <c r="BP98" i="1"/>
  <c r="BG98" i="1"/>
  <c r="BF98" i="1"/>
  <c r="BD98" i="1"/>
  <c r="BC98" i="1"/>
  <c r="BB98" i="1"/>
  <c r="BA98" i="1"/>
  <c r="AM98" i="1"/>
  <c r="L98" i="1"/>
  <c r="AV98" i="1" s="1"/>
  <c r="K98" i="1"/>
  <c r="G98" i="1"/>
  <c r="E98" i="1"/>
  <c r="CY98" i="1" s="1"/>
  <c r="D98" i="1"/>
  <c r="C98" i="1"/>
  <c r="CI98" i="1" s="1"/>
  <c r="B98" i="1"/>
  <c r="A98" i="1"/>
  <c r="CZ97" i="1"/>
  <c r="CO97" i="1"/>
  <c r="CJ97" i="1"/>
  <c r="CF97" i="1"/>
  <c r="CA97" i="1"/>
  <c r="BY97" i="1"/>
  <c r="BR97" i="1"/>
  <c r="BP97" i="1"/>
  <c r="BN97" i="1"/>
  <c r="BG97" i="1"/>
  <c r="BF97" i="1"/>
  <c r="BD97" i="1"/>
  <c r="BC97" i="1"/>
  <c r="BB97" i="1"/>
  <c r="BA97" i="1"/>
  <c r="AK97" i="1"/>
  <c r="AF97" i="1"/>
  <c r="K97" i="1"/>
  <c r="J97" i="1"/>
  <c r="I97" i="1"/>
  <c r="AS97" i="1" s="1"/>
  <c r="F97" i="1"/>
  <c r="E97" i="1"/>
  <c r="CY97" i="1" s="1"/>
  <c r="D97" i="1"/>
  <c r="C97" i="1"/>
  <c r="B97" i="1"/>
  <c r="A97" i="1"/>
  <c r="CZ96" i="1"/>
  <c r="BF96" i="1"/>
  <c r="BD96" i="1"/>
  <c r="BD95" i="1" s="1"/>
  <c r="BC96" i="1"/>
  <c r="BC95" i="1" s="1"/>
  <c r="BB96" i="1"/>
  <c r="BA96" i="1"/>
  <c r="D96" i="1"/>
  <c r="C96" i="1"/>
  <c r="CA96" i="1" s="1"/>
  <c r="B96" i="1"/>
  <c r="A96" i="1"/>
  <c r="CZ95" i="1"/>
  <c r="CP95" i="1"/>
  <c r="CN95" i="1"/>
  <c r="CM95" i="1"/>
  <c r="CL95" i="1"/>
  <c r="CK95" i="1"/>
  <c r="CG95" i="1"/>
  <c r="CE95" i="1"/>
  <c r="CD95" i="1"/>
  <c r="CC95" i="1"/>
  <c r="CB95" i="1"/>
  <c r="BX95" i="1"/>
  <c r="BV95" i="1"/>
  <c r="BU95" i="1"/>
  <c r="BT95" i="1"/>
  <c r="BS95" i="1"/>
  <c r="BO95" i="1"/>
  <c r="BM95" i="1"/>
  <c r="BL95" i="1"/>
  <c r="BK95" i="1"/>
  <c r="BJ95" i="1"/>
  <c r="BF95" i="1"/>
  <c r="BB95" i="1"/>
  <c r="BA95" i="1"/>
  <c r="AW95" i="1"/>
  <c r="AU95" i="1"/>
  <c r="AR95" i="1"/>
  <c r="AP95" i="1"/>
  <c r="AN95" i="1"/>
  <c r="AL95" i="1"/>
  <c r="AJ95" i="1"/>
  <c r="AI95" i="1"/>
  <c r="AH95" i="1"/>
  <c r="AG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D95" i="1"/>
  <c r="CZ94" i="1"/>
  <c r="CY94" i="1"/>
  <c r="CX94" i="1"/>
  <c r="CW94" i="1"/>
  <c r="CV94" i="1"/>
  <c r="CU94" i="1"/>
  <c r="CT94" i="1"/>
  <c r="CS94" i="1"/>
  <c r="CR94" i="1"/>
  <c r="CQ94" i="1"/>
  <c r="D94" i="1"/>
  <c r="CZ93" i="1"/>
  <c r="CO93" i="1"/>
  <c r="CF93" i="1"/>
  <c r="CA93" i="1"/>
  <c r="BR93" i="1"/>
  <c r="BP93" i="1"/>
  <c r="BG93" i="1"/>
  <c r="BF93" i="1"/>
  <c r="BD93" i="1"/>
  <c r="BC93" i="1"/>
  <c r="BB93" i="1"/>
  <c r="BA93" i="1"/>
  <c r="AV93" i="1"/>
  <c r="AO93" i="1"/>
  <c r="AK93" i="1"/>
  <c r="K93" i="1"/>
  <c r="J93" i="1"/>
  <c r="F93" i="1"/>
  <c r="E93" i="1"/>
  <c r="CY93" i="1" s="1"/>
  <c r="D93" i="1"/>
  <c r="C93" i="1"/>
  <c r="CJ93" i="1" s="1"/>
  <c r="B93" i="1"/>
  <c r="A93" i="1"/>
  <c r="CZ92" i="1"/>
  <c r="CI92" i="1"/>
  <c r="BY92" i="1"/>
  <c r="BI92" i="1"/>
  <c r="BF92" i="1"/>
  <c r="BD92" i="1"/>
  <c r="BC92" i="1"/>
  <c r="BB92" i="1"/>
  <c r="BA92" i="1"/>
  <c r="AK92" i="1"/>
  <c r="I92" i="1"/>
  <c r="D92" i="1"/>
  <c r="C92" i="1"/>
  <c r="CA92" i="1" s="1"/>
  <c r="B92" i="1"/>
  <c r="A92" i="1"/>
  <c r="CZ91" i="1"/>
  <c r="CH91" i="1"/>
  <c r="BI91" i="1"/>
  <c r="BF91" i="1"/>
  <c r="BD91" i="1"/>
  <c r="BC91" i="1"/>
  <c r="BB91" i="1"/>
  <c r="BA91" i="1"/>
  <c r="M91" i="1"/>
  <c r="G91" i="1"/>
  <c r="D91" i="1"/>
  <c r="C91" i="1"/>
  <c r="B91" i="1"/>
  <c r="A91" i="1"/>
  <c r="CZ90" i="1"/>
  <c r="CY90" i="1"/>
  <c r="CX90" i="1"/>
  <c r="CW90" i="1"/>
  <c r="CV90" i="1"/>
  <c r="CU90" i="1"/>
  <c r="CT90" i="1"/>
  <c r="CS90" i="1"/>
  <c r="CR90" i="1"/>
  <c r="CQ90" i="1"/>
  <c r="CH90" i="1"/>
  <c r="CA90" i="1"/>
  <c r="BR90" i="1"/>
  <c r="BQ90" i="1"/>
  <c r="BH90" i="1"/>
  <c r="BG90" i="1"/>
  <c r="BF90" i="1"/>
  <c r="BD90" i="1"/>
  <c r="BC90" i="1"/>
  <c r="BB90" i="1"/>
  <c r="BA90" i="1"/>
  <c r="D90" i="1"/>
  <c r="C90" i="1"/>
  <c r="CJ90" i="1" s="1"/>
  <c r="B90" i="1"/>
  <c r="A90" i="1"/>
  <c r="CZ89" i="1"/>
  <c r="CT89" i="1"/>
  <c r="CO89" i="1"/>
  <c r="CJ89" i="1"/>
  <c r="CI89" i="1"/>
  <c r="CF89" i="1"/>
  <c r="CA89" i="1"/>
  <c r="BZ89" i="1"/>
  <c r="BW89" i="1"/>
  <c r="BR89" i="1"/>
  <c r="BQ89" i="1"/>
  <c r="BN89" i="1"/>
  <c r="BI89" i="1"/>
  <c r="CS89" i="1" s="1"/>
  <c r="BH89" i="1"/>
  <c r="BF89" i="1"/>
  <c r="BF88" i="1" s="1"/>
  <c r="BF87" i="1" s="1"/>
  <c r="BE89" i="1"/>
  <c r="BD89" i="1"/>
  <c r="BD88" i="1" s="1"/>
  <c r="BD87" i="1" s="1"/>
  <c r="BC89" i="1"/>
  <c r="BB89" i="1"/>
  <c r="BA89" i="1"/>
  <c r="BA88" i="1" s="1"/>
  <c r="BA87" i="1" s="1"/>
  <c r="AZ89" i="1"/>
  <c r="AV89" i="1"/>
  <c r="AT89" i="1"/>
  <c r="AM89" i="1"/>
  <c r="AF89" i="1"/>
  <c r="M89" i="1"/>
  <c r="L89" i="1"/>
  <c r="J89" i="1"/>
  <c r="I89" i="1"/>
  <c r="H89" i="1"/>
  <c r="F89" i="1"/>
  <c r="E89" i="1"/>
  <c r="CW89" i="1" s="1"/>
  <c r="D89" i="1"/>
  <c r="C89" i="1"/>
  <c r="CH89" i="1" s="1"/>
  <c r="B89" i="1"/>
  <c r="A89" i="1"/>
  <c r="CZ88" i="1"/>
  <c r="CP88" i="1"/>
  <c r="CN88" i="1"/>
  <c r="CN87" i="1" s="1"/>
  <c r="CM88" i="1"/>
  <c r="CL88" i="1"/>
  <c r="CL87" i="1" s="1"/>
  <c r="CK88" i="1"/>
  <c r="CG88" i="1"/>
  <c r="CE88" i="1"/>
  <c r="CE87" i="1" s="1"/>
  <c r="CD88" i="1"/>
  <c r="CD87" i="1" s="1"/>
  <c r="CC88" i="1"/>
  <c r="CB88" i="1"/>
  <c r="CB87" i="1" s="1"/>
  <c r="BX88" i="1"/>
  <c r="BX87" i="1" s="1"/>
  <c r="BV88" i="1"/>
  <c r="BV87" i="1" s="1"/>
  <c r="BU88" i="1"/>
  <c r="BT88" i="1"/>
  <c r="BT87" i="1" s="1"/>
  <c r="BS88" i="1"/>
  <c r="BO88" i="1"/>
  <c r="BM88" i="1"/>
  <c r="BL88" i="1"/>
  <c r="BL87" i="1" s="1"/>
  <c r="BK88" i="1"/>
  <c r="BJ88" i="1"/>
  <c r="BC88" i="1"/>
  <c r="BB88" i="1"/>
  <c r="AW88" i="1"/>
  <c r="AU88" i="1"/>
  <c r="AU87" i="1" s="1"/>
  <c r="AR88" i="1"/>
  <c r="AR87" i="1" s="1"/>
  <c r="AP88" i="1"/>
  <c r="AP87" i="1" s="1"/>
  <c r="AN88" i="1"/>
  <c r="AN87" i="1" s="1"/>
  <c r="AL88" i="1"/>
  <c r="AJ88" i="1"/>
  <c r="AJ87" i="1" s="1"/>
  <c r="AI88" i="1"/>
  <c r="AI87" i="1" s="1"/>
  <c r="AH88" i="1"/>
  <c r="AG88" i="1"/>
  <c r="AE88" i="1"/>
  <c r="AE87" i="1" s="1"/>
  <c r="AD88" i="1"/>
  <c r="AD87" i="1" s="1"/>
  <c r="AC88" i="1"/>
  <c r="AB88" i="1"/>
  <c r="AB87" i="1" s="1"/>
  <c r="AA88" i="1"/>
  <c r="Z88" i="1"/>
  <c r="Z87" i="1" s="1"/>
  <c r="Y88" i="1"/>
  <c r="X88" i="1"/>
  <c r="X87" i="1" s="1"/>
  <c r="W88" i="1"/>
  <c r="W87" i="1" s="1"/>
  <c r="W81" i="1" s="1"/>
  <c r="V88" i="1"/>
  <c r="V87" i="1" s="1"/>
  <c r="U88" i="1"/>
  <c r="T88" i="1"/>
  <c r="T87" i="1" s="1"/>
  <c r="S88" i="1"/>
  <c r="S87" i="1" s="1"/>
  <c r="R88" i="1"/>
  <c r="Q88" i="1"/>
  <c r="P88" i="1"/>
  <c r="P87" i="1" s="1"/>
  <c r="O88" i="1"/>
  <c r="O87" i="1" s="1"/>
  <c r="O81" i="1" s="1"/>
  <c r="N88" i="1"/>
  <c r="N87" i="1" s="1"/>
  <c r="D88" i="1"/>
  <c r="CZ87" i="1"/>
  <c r="CP87" i="1"/>
  <c r="CM87" i="1"/>
  <c r="CK87" i="1"/>
  <c r="CG87" i="1"/>
  <c r="CC87" i="1"/>
  <c r="BU87" i="1"/>
  <c r="BS87" i="1"/>
  <c r="BO87" i="1"/>
  <c r="BM87" i="1"/>
  <c r="BM81" i="1" s="1"/>
  <c r="BK87" i="1"/>
  <c r="BJ87" i="1"/>
  <c r="BC87" i="1"/>
  <c r="BB87" i="1"/>
  <c r="AW87" i="1"/>
  <c r="AL87" i="1"/>
  <c r="AH87" i="1"/>
  <c r="AG87" i="1"/>
  <c r="AC87" i="1"/>
  <c r="AA87" i="1"/>
  <c r="Y87" i="1"/>
  <c r="U87" i="1"/>
  <c r="R87" i="1"/>
  <c r="Q87" i="1"/>
  <c r="D87" i="1"/>
  <c r="CZ86" i="1"/>
  <c r="CY86" i="1"/>
  <c r="CX86" i="1"/>
  <c r="CW86" i="1"/>
  <c r="CV86" i="1"/>
  <c r="CU86" i="1"/>
  <c r="CT86" i="1"/>
  <c r="CS86" i="1"/>
  <c r="CR86" i="1"/>
  <c r="CQ86" i="1"/>
  <c r="D86" i="1"/>
  <c r="CZ85" i="1"/>
  <c r="BF85" i="1"/>
  <c r="BD85" i="1"/>
  <c r="BC85" i="1"/>
  <c r="BB85" i="1"/>
  <c r="BA85" i="1"/>
  <c r="D85" i="1"/>
  <c r="C85" i="1"/>
  <c r="B85" i="1"/>
  <c r="A85" i="1"/>
  <c r="CZ84" i="1"/>
  <c r="CJ84" i="1"/>
  <c r="CA84" i="1"/>
  <c r="BZ84" i="1"/>
  <c r="BQ84" i="1"/>
  <c r="BP84" i="1"/>
  <c r="BG84" i="1"/>
  <c r="BF84" i="1"/>
  <c r="BD84" i="1"/>
  <c r="BD83" i="1" s="1"/>
  <c r="BC84" i="1"/>
  <c r="BC83" i="1" s="1"/>
  <c r="BC82" i="1" s="1"/>
  <c r="BB84" i="1"/>
  <c r="BA84" i="1"/>
  <c r="AV84" i="1"/>
  <c r="AO84" i="1"/>
  <c r="AM84" i="1"/>
  <c r="L84" i="1"/>
  <c r="K84" i="1"/>
  <c r="G84" i="1"/>
  <c r="E84" i="1"/>
  <c r="D84" i="1"/>
  <c r="C84" i="1"/>
  <c r="CI84" i="1" s="1"/>
  <c r="B84" i="1"/>
  <c r="A84" i="1"/>
  <c r="CZ83" i="1"/>
  <c r="CP83" i="1"/>
  <c r="CP82" i="1" s="1"/>
  <c r="CP81" i="1" s="1"/>
  <c r="CN83" i="1"/>
  <c r="CM83" i="1"/>
  <c r="CM82" i="1" s="1"/>
  <c r="CL83" i="1"/>
  <c r="CK83" i="1"/>
  <c r="CK82" i="1" s="1"/>
  <c r="CG83" i="1"/>
  <c r="CE83" i="1"/>
  <c r="CE82" i="1" s="1"/>
  <c r="CD83" i="1"/>
  <c r="CC83" i="1"/>
  <c r="CB83" i="1"/>
  <c r="BX83" i="1"/>
  <c r="BV83" i="1"/>
  <c r="BU83" i="1"/>
  <c r="BU82" i="1" s="1"/>
  <c r="BT83" i="1"/>
  <c r="BS83" i="1"/>
  <c r="BS82" i="1" s="1"/>
  <c r="BO83" i="1"/>
  <c r="BO82" i="1" s="1"/>
  <c r="BM83" i="1"/>
  <c r="BL83" i="1"/>
  <c r="BK83" i="1"/>
  <c r="BK82" i="1" s="1"/>
  <c r="BJ83" i="1"/>
  <c r="BJ82" i="1" s="1"/>
  <c r="BJ81" i="1" s="1"/>
  <c r="BF83" i="1"/>
  <c r="BF82" i="1" s="1"/>
  <c r="BF81" i="1" s="1"/>
  <c r="BB83" i="1"/>
  <c r="BA83" i="1"/>
  <c r="AW83" i="1"/>
  <c r="AU83" i="1"/>
  <c r="AU82" i="1" s="1"/>
  <c r="AR83" i="1"/>
  <c r="AP83" i="1"/>
  <c r="AN83" i="1"/>
  <c r="AL83" i="1"/>
  <c r="AL82" i="1" s="1"/>
  <c r="AL81" i="1" s="1"/>
  <c r="AJ83" i="1"/>
  <c r="AI83" i="1"/>
  <c r="AI82" i="1" s="1"/>
  <c r="AH83" i="1"/>
  <c r="AH82" i="1" s="1"/>
  <c r="AH81" i="1" s="1"/>
  <c r="AG83" i="1"/>
  <c r="AE83" i="1"/>
  <c r="AE82" i="1" s="1"/>
  <c r="AD83" i="1"/>
  <c r="AD82" i="1" s="1"/>
  <c r="AC83" i="1"/>
  <c r="AC82" i="1" s="1"/>
  <c r="AC81" i="1" s="1"/>
  <c r="AB83" i="1"/>
  <c r="AA83" i="1"/>
  <c r="AA82" i="1" s="1"/>
  <c r="AA81" i="1" s="1"/>
  <c r="Z83" i="1"/>
  <c r="Y83" i="1"/>
  <c r="Y82" i="1" s="1"/>
  <c r="Y81" i="1" s="1"/>
  <c r="X83" i="1"/>
  <c r="W83" i="1"/>
  <c r="W82" i="1" s="1"/>
  <c r="V83" i="1"/>
  <c r="U83" i="1"/>
  <c r="T83" i="1"/>
  <c r="S83" i="1"/>
  <c r="S82" i="1" s="1"/>
  <c r="R83" i="1"/>
  <c r="R82" i="1" s="1"/>
  <c r="Q83" i="1"/>
  <c r="Q82" i="1" s="1"/>
  <c r="Q81" i="1" s="1"/>
  <c r="P83" i="1"/>
  <c r="O83" i="1"/>
  <c r="O82" i="1" s="1"/>
  <c r="N83" i="1"/>
  <c r="N82" i="1" s="1"/>
  <c r="D83" i="1"/>
  <c r="CZ82" i="1"/>
  <c r="CN82" i="1"/>
  <c r="CL82" i="1"/>
  <c r="CL81" i="1" s="1"/>
  <c r="CG82" i="1"/>
  <c r="CG81" i="1" s="1"/>
  <c r="CD82" i="1"/>
  <c r="CC82" i="1"/>
  <c r="CC81" i="1" s="1"/>
  <c r="CB82" i="1"/>
  <c r="CB81" i="1" s="1"/>
  <c r="BX82" i="1"/>
  <c r="BV82" i="1"/>
  <c r="BT82" i="1"/>
  <c r="BM82" i="1"/>
  <c r="BL82" i="1"/>
  <c r="BL81" i="1" s="1"/>
  <c r="BD82" i="1"/>
  <c r="BB82" i="1"/>
  <c r="BB81" i="1" s="1"/>
  <c r="BA82" i="1"/>
  <c r="BA81" i="1" s="1"/>
  <c r="AW82" i="1"/>
  <c r="AR82" i="1"/>
  <c r="AR81" i="1" s="1"/>
  <c r="AP82" i="1"/>
  <c r="AP81" i="1" s="1"/>
  <c r="AN82" i="1"/>
  <c r="AJ82" i="1"/>
  <c r="AG82" i="1"/>
  <c r="AB82" i="1"/>
  <c r="Z82" i="1"/>
  <c r="Z81" i="1" s="1"/>
  <c r="X82" i="1"/>
  <c r="V82" i="1"/>
  <c r="U82" i="1"/>
  <c r="U81" i="1" s="1"/>
  <c r="T82" i="1"/>
  <c r="P82" i="1"/>
  <c r="P81" i="1" s="1"/>
  <c r="D82" i="1"/>
  <c r="CZ81" i="1"/>
  <c r="CN81" i="1"/>
  <c r="CK81" i="1"/>
  <c r="CE81" i="1"/>
  <c r="BX81" i="1"/>
  <c r="BU81" i="1"/>
  <c r="BT81" i="1"/>
  <c r="BS81" i="1"/>
  <c r="BO81" i="1"/>
  <c r="BK81" i="1"/>
  <c r="BD81" i="1"/>
  <c r="BC81" i="1"/>
  <c r="AW81" i="1"/>
  <c r="AU81" i="1"/>
  <c r="AN81" i="1"/>
  <c r="AJ81" i="1"/>
  <c r="AI81" i="1"/>
  <c r="AG81" i="1"/>
  <c r="AE81" i="1"/>
  <c r="AB81" i="1"/>
  <c r="X81" i="1"/>
  <c r="T81" i="1"/>
  <c r="S81" i="1"/>
  <c r="N81" i="1"/>
  <c r="D81" i="1"/>
  <c r="CZ80" i="1"/>
  <c r="CO80" i="1"/>
  <c r="CJ80" i="1"/>
  <c r="CI80" i="1"/>
  <c r="CF80" i="1"/>
  <c r="CA80" i="1"/>
  <c r="BZ80" i="1"/>
  <c r="BW80" i="1"/>
  <c r="BE80" i="1" s="1"/>
  <c r="BR80" i="1"/>
  <c r="BQ80" i="1"/>
  <c r="BN80" i="1"/>
  <c r="BI80" i="1"/>
  <c r="BH80" i="1"/>
  <c r="BF80" i="1"/>
  <c r="BD80" i="1"/>
  <c r="BC80" i="1"/>
  <c r="BB80" i="1"/>
  <c r="BA80" i="1"/>
  <c r="AZ80" i="1"/>
  <c r="AV80" i="1"/>
  <c r="AT80" i="1"/>
  <c r="AQ80" i="1"/>
  <c r="AO80" i="1"/>
  <c r="AM80" i="1"/>
  <c r="M80" i="1"/>
  <c r="L80" i="1"/>
  <c r="J80" i="1"/>
  <c r="I80" i="1"/>
  <c r="H80" i="1"/>
  <c r="F80" i="1"/>
  <c r="E80" i="1"/>
  <c r="CT80" i="1" s="1"/>
  <c r="D80" i="1"/>
  <c r="C80" i="1"/>
  <c r="CH80" i="1" s="1"/>
  <c r="B80" i="1"/>
  <c r="A80" i="1"/>
  <c r="CZ79" i="1"/>
  <c r="CO79" i="1"/>
  <c r="CF79" i="1"/>
  <c r="BZ79" i="1"/>
  <c r="BQ79" i="1"/>
  <c r="BP79" i="1"/>
  <c r="BG79" i="1"/>
  <c r="BF79" i="1"/>
  <c r="BD79" i="1"/>
  <c r="BC79" i="1"/>
  <c r="BB79" i="1"/>
  <c r="BA79" i="1"/>
  <c r="AT79" i="1"/>
  <c r="AM79" i="1"/>
  <c r="K79" i="1"/>
  <c r="J79" i="1"/>
  <c r="AK79" i="1" s="1"/>
  <c r="F79" i="1"/>
  <c r="D79" i="1"/>
  <c r="C79" i="1"/>
  <c r="B79" i="1"/>
  <c r="A79" i="1"/>
  <c r="CZ78" i="1"/>
  <c r="CO78" i="1"/>
  <c r="CJ78" i="1"/>
  <c r="CI78" i="1"/>
  <c r="CF78" i="1"/>
  <c r="CA78" i="1"/>
  <c r="BZ78" i="1"/>
  <c r="BW78" i="1"/>
  <c r="CX78" i="1" s="1"/>
  <c r="BR78" i="1"/>
  <c r="BQ78" i="1"/>
  <c r="BN78" i="1"/>
  <c r="BI78" i="1"/>
  <c r="CS78" i="1" s="1"/>
  <c r="BH78" i="1"/>
  <c r="BF78" i="1"/>
  <c r="BD78" i="1"/>
  <c r="BC78" i="1"/>
  <c r="BB78" i="1"/>
  <c r="BA78" i="1"/>
  <c r="AV78" i="1"/>
  <c r="AT78" i="1"/>
  <c r="AQ78" i="1"/>
  <c r="AO78" i="1"/>
  <c r="AM78" i="1"/>
  <c r="M78" i="1"/>
  <c r="L78" i="1"/>
  <c r="J78" i="1"/>
  <c r="I78" i="1"/>
  <c r="H78" i="1"/>
  <c r="F78" i="1"/>
  <c r="E78" i="1"/>
  <c r="CT78" i="1" s="1"/>
  <c r="D78" i="1"/>
  <c r="C78" i="1"/>
  <c r="CH78" i="1" s="1"/>
  <c r="B78" i="1"/>
  <c r="A78" i="1"/>
  <c r="CZ77" i="1"/>
  <c r="CO77" i="1"/>
  <c r="CO76" i="1" s="1"/>
  <c r="CF77" i="1"/>
  <c r="CF76" i="1" s="1"/>
  <c r="CF74" i="1" s="1"/>
  <c r="BZ77" i="1"/>
  <c r="BQ77" i="1"/>
  <c r="BQ76" i="1" s="1"/>
  <c r="BQ74" i="1" s="1"/>
  <c r="BP77" i="1"/>
  <c r="BG77" i="1"/>
  <c r="BF77" i="1"/>
  <c r="BF76" i="1" s="1"/>
  <c r="BF74" i="1" s="1"/>
  <c r="BD77" i="1"/>
  <c r="BC77" i="1"/>
  <c r="BC76" i="1" s="1"/>
  <c r="BC74" i="1" s="1"/>
  <c r="BB77" i="1"/>
  <c r="BA77" i="1"/>
  <c r="AM77" i="1"/>
  <c r="AM76" i="1" s="1"/>
  <c r="AM74" i="1" s="1"/>
  <c r="AK77" i="1"/>
  <c r="K77" i="1"/>
  <c r="J77" i="1"/>
  <c r="AT77" i="1" s="1"/>
  <c r="AT76" i="1" s="1"/>
  <c r="AT74" i="1" s="1"/>
  <c r="F77" i="1"/>
  <c r="F76" i="1" s="1"/>
  <c r="F74" i="1" s="1"/>
  <c r="D77" i="1"/>
  <c r="C77" i="1"/>
  <c r="B77" i="1"/>
  <c r="A77" i="1"/>
  <c r="CZ76" i="1"/>
  <c r="CP76" i="1"/>
  <c r="CN76" i="1"/>
  <c r="CN74" i="1" s="1"/>
  <c r="CM76" i="1"/>
  <c r="CL76" i="1"/>
  <c r="CK76" i="1"/>
  <c r="CG76" i="1"/>
  <c r="CE76" i="1"/>
  <c r="CD76" i="1"/>
  <c r="CD74" i="1" s="1"/>
  <c r="CC76" i="1"/>
  <c r="CB76" i="1"/>
  <c r="BZ76" i="1"/>
  <c r="BZ74" i="1" s="1"/>
  <c r="BX76" i="1"/>
  <c r="BV76" i="1"/>
  <c r="BU76" i="1"/>
  <c r="BU74" i="1" s="1"/>
  <c r="BT76" i="1"/>
  <c r="BT74" i="1" s="1"/>
  <c r="BS76" i="1"/>
  <c r="BO76" i="1"/>
  <c r="BM76" i="1"/>
  <c r="BM74" i="1" s="1"/>
  <c r="BL76" i="1"/>
  <c r="BL74" i="1" s="1"/>
  <c r="BK76" i="1"/>
  <c r="BJ76" i="1"/>
  <c r="BD76" i="1"/>
  <c r="BD74" i="1" s="1"/>
  <c r="BB76" i="1"/>
  <c r="BB74" i="1" s="1"/>
  <c r="BA76" i="1"/>
  <c r="AW76" i="1"/>
  <c r="AW74" i="1" s="1"/>
  <c r="AU76" i="1"/>
  <c r="AR76" i="1"/>
  <c r="AP76" i="1"/>
  <c r="AN76" i="1"/>
  <c r="AN74" i="1" s="1"/>
  <c r="AL76" i="1"/>
  <c r="AJ76" i="1"/>
  <c r="AJ74" i="1" s="1"/>
  <c r="AI76" i="1"/>
  <c r="AH76" i="1"/>
  <c r="AG76" i="1"/>
  <c r="AE76" i="1"/>
  <c r="AD76" i="1"/>
  <c r="AC76" i="1"/>
  <c r="AB76" i="1"/>
  <c r="AB74" i="1" s="1"/>
  <c r="AA76" i="1"/>
  <c r="Z76" i="1"/>
  <c r="Y76" i="1"/>
  <c r="X76" i="1"/>
  <c r="X74" i="1" s="1"/>
  <c r="W76" i="1"/>
  <c r="V76" i="1"/>
  <c r="U76" i="1"/>
  <c r="T76" i="1"/>
  <c r="S76" i="1"/>
  <c r="R76" i="1"/>
  <c r="Q76" i="1"/>
  <c r="P76" i="1"/>
  <c r="O76" i="1"/>
  <c r="N76" i="1"/>
  <c r="J76" i="1"/>
  <c r="J74" i="1" s="1"/>
  <c r="D76" i="1"/>
  <c r="CZ75" i="1"/>
  <c r="CY75" i="1"/>
  <c r="CX75" i="1"/>
  <c r="CW75" i="1"/>
  <c r="CV75" i="1"/>
  <c r="CU75" i="1"/>
  <c r="CT75" i="1"/>
  <c r="CS75" i="1"/>
  <c r="CR75" i="1"/>
  <c r="CQ75" i="1"/>
  <c r="D75" i="1"/>
  <c r="CZ74" i="1"/>
  <c r="CP74" i="1"/>
  <c r="CO74" i="1"/>
  <c r="CM74" i="1"/>
  <c r="CL74" i="1"/>
  <c r="CK74" i="1"/>
  <c r="CG74" i="1"/>
  <c r="CE74" i="1"/>
  <c r="CC74" i="1"/>
  <c r="CB74" i="1"/>
  <c r="BX74" i="1"/>
  <c r="BV74" i="1"/>
  <c r="BS74" i="1"/>
  <c r="BO74" i="1"/>
  <c r="BK74" i="1"/>
  <c r="BJ74" i="1"/>
  <c r="BA74" i="1"/>
  <c r="AU74" i="1"/>
  <c r="AR74" i="1"/>
  <c r="AP74" i="1"/>
  <c r="AL74" i="1"/>
  <c r="AI74" i="1"/>
  <c r="AH74" i="1"/>
  <c r="AG74" i="1"/>
  <c r="AE74" i="1"/>
  <c r="AD74" i="1"/>
  <c r="AC74" i="1"/>
  <c r="AA74" i="1"/>
  <c r="Z74" i="1"/>
  <c r="Y74" i="1"/>
  <c r="W74" i="1"/>
  <c r="V74" i="1"/>
  <c r="U74" i="1"/>
  <c r="T74" i="1"/>
  <c r="S74" i="1"/>
  <c r="R74" i="1"/>
  <c r="Q74" i="1"/>
  <c r="P74" i="1"/>
  <c r="O74" i="1"/>
  <c r="N74" i="1"/>
  <c r="D74" i="1"/>
  <c r="CZ73" i="1"/>
  <c r="CY73" i="1"/>
  <c r="CX73" i="1"/>
  <c r="CW73" i="1"/>
  <c r="CV73" i="1"/>
  <c r="CU73" i="1"/>
  <c r="CT73" i="1"/>
  <c r="CS73" i="1"/>
  <c r="CR73" i="1"/>
  <c r="CQ73" i="1"/>
  <c r="D73" i="1"/>
  <c r="CZ72" i="1"/>
  <c r="CY72" i="1"/>
  <c r="CX72" i="1"/>
  <c r="CW72" i="1"/>
  <c r="CV72" i="1"/>
  <c r="CU72" i="1"/>
  <c r="CT72" i="1"/>
  <c r="CS72" i="1"/>
  <c r="CR72" i="1"/>
  <c r="CQ72" i="1"/>
  <c r="D72" i="1"/>
  <c r="CZ71" i="1"/>
  <c r="CY71" i="1"/>
  <c r="CX71" i="1"/>
  <c r="CW71" i="1"/>
  <c r="CV71" i="1"/>
  <c r="CU71" i="1"/>
  <c r="CT71" i="1"/>
  <c r="CS71" i="1"/>
  <c r="CR71" i="1"/>
  <c r="CQ71" i="1"/>
  <c r="D71" i="1"/>
  <c r="CZ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V70" i="1" s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CY70" i="1" s="1"/>
  <c r="BN70" i="1"/>
  <c r="BM70" i="1"/>
  <c r="BL70" i="1"/>
  <c r="BK70" i="1"/>
  <c r="BJ70" i="1"/>
  <c r="CT70" i="1" s="1"/>
  <c r="BI70" i="1"/>
  <c r="BH70" i="1"/>
  <c r="BG70" i="1"/>
  <c r="CQ70" i="1" s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Z64" i="1" s="1"/>
  <c r="Y70" i="1"/>
  <c r="X70" i="1"/>
  <c r="W70" i="1"/>
  <c r="V70" i="1"/>
  <c r="U70" i="1"/>
  <c r="T70" i="1"/>
  <c r="S70" i="1"/>
  <c r="R70" i="1"/>
  <c r="CU70" i="1" s="1"/>
  <c r="Q70" i="1"/>
  <c r="P70" i="1"/>
  <c r="O70" i="1"/>
  <c r="N70" i="1"/>
  <c r="M70" i="1"/>
  <c r="L70" i="1"/>
  <c r="K70" i="1"/>
  <c r="J70" i="1"/>
  <c r="J64" i="1" s="1"/>
  <c r="I70" i="1"/>
  <c r="H70" i="1"/>
  <c r="G70" i="1"/>
  <c r="F70" i="1"/>
  <c r="E70" i="1"/>
  <c r="D70" i="1"/>
  <c r="CZ69" i="1"/>
  <c r="CY69" i="1"/>
  <c r="CX69" i="1"/>
  <c r="CW69" i="1"/>
  <c r="CV69" i="1"/>
  <c r="CU69" i="1"/>
  <c r="CT69" i="1"/>
  <c r="CS69" i="1"/>
  <c r="CR69" i="1"/>
  <c r="CQ69" i="1"/>
  <c r="CO69" i="1"/>
  <c r="CO68" i="1" s="1"/>
  <c r="CJ69" i="1"/>
  <c r="CJ68" i="1" s="1"/>
  <c r="CJ65" i="1" s="1"/>
  <c r="CJ64" i="1" s="1"/>
  <c r="CH69" i="1"/>
  <c r="CH68" i="1" s="1"/>
  <c r="CH65" i="1" s="1"/>
  <c r="CH64" i="1" s="1"/>
  <c r="CF69" i="1"/>
  <c r="CA69" i="1"/>
  <c r="BY69" i="1"/>
  <c r="BY68" i="1" s="1"/>
  <c r="BW69" i="1"/>
  <c r="BW68" i="1" s="1"/>
  <c r="BW65" i="1" s="1"/>
  <c r="BW64" i="1" s="1"/>
  <c r="BR69" i="1"/>
  <c r="BP69" i="1"/>
  <c r="BN69" i="1"/>
  <c r="BN68" i="1" s="1"/>
  <c r="BI69" i="1"/>
  <c r="BG69" i="1"/>
  <c r="BF69" i="1"/>
  <c r="BE69" i="1"/>
  <c r="BE68" i="1" s="1"/>
  <c r="BE65" i="1" s="1"/>
  <c r="BE64" i="1" s="1"/>
  <c r="BD69" i="1"/>
  <c r="BC69" i="1"/>
  <c r="BB69" i="1"/>
  <c r="BB68" i="1" s="1"/>
  <c r="BB65" i="1" s="1"/>
  <c r="BA69" i="1"/>
  <c r="BA68" i="1" s="1"/>
  <c r="BA65" i="1" s="1"/>
  <c r="BA64" i="1" s="1"/>
  <c r="AV69" i="1"/>
  <c r="AS69" i="1"/>
  <c r="AS68" i="1" s="1"/>
  <c r="AQ69" i="1"/>
  <c r="AO69" i="1"/>
  <c r="AO68" i="1" s="1"/>
  <c r="AK69" i="1"/>
  <c r="AK68" i="1" s="1"/>
  <c r="AK65" i="1" s="1"/>
  <c r="AK64" i="1" s="1"/>
  <c r="AF69" i="1"/>
  <c r="D69" i="1"/>
  <c r="C69" i="1"/>
  <c r="CI69" i="1" s="1"/>
  <c r="B69" i="1"/>
  <c r="A69" i="1"/>
  <c r="CZ68" i="1"/>
  <c r="CP68" i="1"/>
  <c r="CP65" i="1" s="1"/>
  <c r="CP64" i="1" s="1"/>
  <c r="CN68" i="1"/>
  <c r="CN65" i="1" s="1"/>
  <c r="CN64" i="1" s="1"/>
  <c r="CM68" i="1"/>
  <c r="CM65" i="1" s="1"/>
  <c r="CL68" i="1"/>
  <c r="CL65" i="1" s="1"/>
  <c r="CK68" i="1"/>
  <c r="CI68" i="1"/>
  <c r="CG68" i="1"/>
  <c r="CF68" i="1"/>
  <c r="CE68" i="1"/>
  <c r="CD68" i="1"/>
  <c r="CD65" i="1" s="1"/>
  <c r="CC68" i="1"/>
  <c r="CB68" i="1"/>
  <c r="CB65" i="1" s="1"/>
  <c r="CB64" i="1" s="1"/>
  <c r="CA68" i="1"/>
  <c r="CA65" i="1" s="1"/>
  <c r="CA64" i="1" s="1"/>
  <c r="BX68" i="1"/>
  <c r="BX65" i="1" s="1"/>
  <c r="BX64" i="1" s="1"/>
  <c r="BV68" i="1"/>
  <c r="BV65" i="1" s="1"/>
  <c r="BV64" i="1" s="1"/>
  <c r="BU68" i="1"/>
  <c r="BT68" i="1"/>
  <c r="BT65" i="1" s="1"/>
  <c r="BT64" i="1" s="1"/>
  <c r="BS68" i="1"/>
  <c r="BR68" i="1"/>
  <c r="BR65" i="1" s="1"/>
  <c r="BO68" i="1"/>
  <c r="CY68" i="1" s="1"/>
  <c r="BM68" i="1"/>
  <c r="BL68" i="1"/>
  <c r="BK68" i="1"/>
  <c r="CU68" i="1" s="1"/>
  <c r="BJ68" i="1"/>
  <c r="BJ65" i="1" s="1"/>
  <c r="BJ64" i="1" s="1"/>
  <c r="BG68" i="1"/>
  <c r="BF68" i="1"/>
  <c r="BF65" i="1" s="1"/>
  <c r="BF64" i="1" s="1"/>
  <c r="BD68" i="1"/>
  <c r="BC68" i="1"/>
  <c r="AW68" i="1"/>
  <c r="AV68" i="1"/>
  <c r="AV65" i="1" s="1"/>
  <c r="AV64" i="1" s="1"/>
  <c r="AU68" i="1"/>
  <c r="AU65" i="1" s="1"/>
  <c r="AU64" i="1" s="1"/>
  <c r="AR68" i="1"/>
  <c r="AQ68" i="1"/>
  <c r="AQ65" i="1" s="1"/>
  <c r="AQ64" i="1" s="1"/>
  <c r="AP68" i="1"/>
  <c r="AP65" i="1" s="1"/>
  <c r="AP64" i="1" s="1"/>
  <c r="AN68" i="1"/>
  <c r="AN65" i="1" s="1"/>
  <c r="AN64" i="1" s="1"/>
  <c r="AL68" i="1"/>
  <c r="AL65" i="1" s="1"/>
  <c r="AJ68" i="1"/>
  <c r="AJ65" i="1" s="1"/>
  <c r="AJ64" i="1" s="1"/>
  <c r="AI68" i="1"/>
  <c r="AH68" i="1"/>
  <c r="AH65" i="1" s="1"/>
  <c r="AG68" i="1"/>
  <c r="AF68" i="1"/>
  <c r="AF65" i="1" s="1"/>
  <c r="AF64" i="1" s="1"/>
  <c r="AE68" i="1"/>
  <c r="AD68" i="1"/>
  <c r="AD65" i="1" s="1"/>
  <c r="AC68" i="1"/>
  <c r="AB68" i="1"/>
  <c r="AB65" i="1" s="1"/>
  <c r="AB64" i="1" s="1"/>
  <c r="AA68" i="1"/>
  <c r="AA65" i="1" s="1"/>
  <c r="Z68" i="1"/>
  <c r="Z65" i="1" s="1"/>
  <c r="Y68" i="1"/>
  <c r="X68" i="1"/>
  <c r="W68" i="1"/>
  <c r="V68" i="1"/>
  <c r="V65" i="1" s="1"/>
  <c r="U68" i="1"/>
  <c r="T68" i="1"/>
  <c r="T65" i="1" s="1"/>
  <c r="T64" i="1" s="1"/>
  <c r="S68" i="1"/>
  <c r="R68" i="1"/>
  <c r="R65" i="1" s="1"/>
  <c r="Q68" i="1"/>
  <c r="P68" i="1"/>
  <c r="P65" i="1" s="1"/>
  <c r="P64" i="1" s="1"/>
  <c r="O68" i="1"/>
  <c r="N68" i="1"/>
  <c r="N65" i="1" s="1"/>
  <c r="M68" i="1"/>
  <c r="L68" i="1"/>
  <c r="K68" i="1"/>
  <c r="K65" i="1" s="1"/>
  <c r="J68" i="1"/>
  <c r="J65" i="1" s="1"/>
  <c r="I68" i="1"/>
  <c r="H68" i="1"/>
  <c r="H65" i="1" s="1"/>
  <c r="H64" i="1" s="1"/>
  <c r="G68" i="1"/>
  <c r="G65" i="1" s="1"/>
  <c r="G64" i="1" s="1"/>
  <c r="F68" i="1"/>
  <c r="F65" i="1" s="1"/>
  <c r="E68" i="1"/>
  <c r="D68" i="1"/>
  <c r="CZ67" i="1"/>
  <c r="CY67" i="1"/>
  <c r="CX67" i="1"/>
  <c r="CW67" i="1"/>
  <c r="CV67" i="1"/>
  <c r="CU67" i="1"/>
  <c r="CT67" i="1"/>
  <c r="CS67" i="1"/>
  <c r="CR67" i="1"/>
  <c r="CQ67" i="1"/>
  <c r="D67" i="1"/>
  <c r="CZ66" i="1"/>
  <c r="CY66" i="1"/>
  <c r="CX66" i="1"/>
  <c r="CW66" i="1"/>
  <c r="CV66" i="1"/>
  <c r="CU66" i="1"/>
  <c r="CT66" i="1"/>
  <c r="CS66" i="1"/>
  <c r="CR66" i="1"/>
  <c r="CQ66" i="1"/>
  <c r="D66" i="1"/>
  <c r="CZ65" i="1"/>
  <c r="CO65" i="1"/>
  <c r="CO64" i="1" s="1"/>
  <c r="CK65" i="1"/>
  <c r="CK64" i="1" s="1"/>
  <c r="CI65" i="1"/>
  <c r="CG65" i="1"/>
  <c r="CG64" i="1" s="1"/>
  <c r="CF65" i="1"/>
  <c r="CE65" i="1"/>
  <c r="CE64" i="1" s="1"/>
  <c r="CC65" i="1"/>
  <c r="CC64" i="1" s="1"/>
  <c r="BY65" i="1"/>
  <c r="BY64" i="1" s="1"/>
  <c r="BU65" i="1"/>
  <c r="BU64" i="1" s="1"/>
  <c r="BS65" i="1"/>
  <c r="BS64" i="1" s="1"/>
  <c r="BO65" i="1"/>
  <c r="BO64" i="1" s="1"/>
  <c r="BM65" i="1"/>
  <c r="BM64" i="1" s="1"/>
  <c r="BL65" i="1"/>
  <c r="BK65" i="1"/>
  <c r="CU65" i="1" s="1"/>
  <c r="BG65" i="1"/>
  <c r="BD65" i="1"/>
  <c r="BC65" i="1"/>
  <c r="AW65" i="1"/>
  <c r="AW64" i="1" s="1"/>
  <c r="AS65" i="1"/>
  <c r="AS64" i="1" s="1"/>
  <c r="AR65" i="1"/>
  <c r="AO65" i="1"/>
  <c r="AO64" i="1" s="1"/>
  <c r="AI65" i="1"/>
  <c r="AG65" i="1"/>
  <c r="AG64" i="1" s="1"/>
  <c r="AE65" i="1"/>
  <c r="AE64" i="1" s="1"/>
  <c r="AC65" i="1"/>
  <c r="AC64" i="1" s="1"/>
  <c r="Y65" i="1"/>
  <c r="Y64" i="1" s="1"/>
  <c r="X65" i="1"/>
  <c r="W65" i="1"/>
  <c r="U65" i="1"/>
  <c r="U64" i="1" s="1"/>
  <c r="S65" i="1"/>
  <c r="Q65" i="1"/>
  <c r="Q64" i="1" s="1"/>
  <c r="O65" i="1"/>
  <c r="O64" i="1" s="1"/>
  <c r="M65" i="1"/>
  <c r="M64" i="1" s="1"/>
  <c r="L65" i="1"/>
  <c r="L64" i="1" s="1"/>
  <c r="I65" i="1"/>
  <c r="I64" i="1" s="1"/>
  <c r="E65" i="1"/>
  <c r="D65" i="1"/>
  <c r="CZ64" i="1"/>
  <c r="CM64" i="1"/>
  <c r="CL64" i="1"/>
  <c r="CI64" i="1"/>
  <c r="CF64" i="1"/>
  <c r="CD64" i="1"/>
  <c r="BR64" i="1"/>
  <c r="BL64" i="1"/>
  <c r="BK64" i="1"/>
  <c r="BG64" i="1"/>
  <c r="BD64" i="1"/>
  <c r="BC64" i="1"/>
  <c r="BB64" i="1"/>
  <c r="AR64" i="1"/>
  <c r="AL64" i="1"/>
  <c r="AI64" i="1"/>
  <c r="AH64" i="1"/>
  <c r="AD64" i="1"/>
  <c r="AA64" i="1"/>
  <c r="X64" i="1"/>
  <c r="W64" i="1"/>
  <c r="V64" i="1"/>
  <c r="S64" i="1"/>
  <c r="R64" i="1"/>
  <c r="N64" i="1"/>
  <c r="K64" i="1"/>
  <c r="F64" i="1"/>
  <c r="D64" i="1"/>
  <c r="CZ63" i="1"/>
  <c r="CY63" i="1"/>
  <c r="CX63" i="1"/>
  <c r="CW63" i="1"/>
  <c r="CV63" i="1"/>
  <c r="CU63" i="1"/>
  <c r="CT63" i="1"/>
  <c r="CS63" i="1"/>
  <c r="CR63" i="1"/>
  <c r="CQ63" i="1"/>
  <c r="D63" i="1"/>
  <c r="CZ62" i="1"/>
  <c r="CY62" i="1"/>
  <c r="CX62" i="1"/>
  <c r="CW62" i="1"/>
  <c r="CV62" i="1"/>
  <c r="CU62" i="1"/>
  <c r="CT62" i="1"/>
  <c r="CS62" i="1"/>
  <c r="CR62" i="1"/>
  <c r="CQ62" i="1"/>
  <c r="D62" i="1"/>
  <c r="CZ61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CW61" i="1" s="1"/>
  <c r="D61" i="1"/>
  <c r="CZ60" i="1"/>
  <c r="CO60" i="1"/>
  <c r="CH60" i="1"/>
  <c r="BZ60" i="1"/>
  <c r="BW60" i="1"/>
  <c r="BP60" i="1"/>
  <c r="BH60" i="1"/>
  <c r="BF60" i="1"/>
  <c r="BD60" i="1"/>
  <c r="BC60" i="1"/>
  <c r="BB60" i="1"/>
  <c r="BA60" i="1"/>
  <c r="AK60" i="1"/>
  <c r="L60" i="1"/>
  <c r="J60" i="1"/>
  <c r="AT60" i="1" s="1"/>
  <c r="G60" i="1"/>
  <c r="AQ60" i="1" s="1"/>
  <c r="D60" i="1"/>
  <c r="C60" i="1"/>
  <c r="CF60" i="1" s="1"/>
  <c r="B60" i="1"/>
  <c r="A60" i="1"/>
  <c r="CZ59" i="1"/>
  <c r="CW59" i="1"/>
  <c r="CT59" i="1"/>
  <c r="CO59" i="1"/>
  <c r="CJ59" i="1"/>
  <c r="CI59" i="1"/>
  <c r="CF59" i="1"/>
  <c r="BE59" i="1" s="1"/>
  <c r="CA59" i="1"/>
  <c r="BZ59" i="1"/>
  <c r="BW59" i="1"/>
  <c r="BR59" i="1"/>
  <c r="AZ59" i="1" s="1"/>
  <c r="BQ59" i="1"/>
  <c r="BN59" i="1"/>
  <c r="BI59" i="1"/>
  <c r="BH59" i="1"/>
  <c r="AY59" i="1" s="1"/>
  <c r="BF59" i="1"/>
  <c r="BD59" i="1"/>
  <c r="BC59" i="1"/>
  <c r="BB59" i="1"/>
  <c r="BA59" i="1"/>
  <c r="AT59" i="1"/>
  <c r="AO59" i="1"/>
  <c r="AM59" i="1"/>
  <c r="AF59" i="1"/>
  <c r="M59" i="1"/>
  <c r="L59" i="1"/>
  <c r="AV59" i="1" s="1"/>
  <c r="J59" i="1"/>
  <c r="I59" i="1"/>
  <c r="H59" i="1"/>
  <c r="F59" i="1"/>
  <c r="E59" i="1"/>
  <c r="CX59" i="1" s="1"/>
  <c r="D59" i="1"/>
  <c r="C59" i="1"/>
  <c r="CH59" i="1" s="1"/>
  <c r="B59" i="1"/>
  <c r="A59" i="1"/>
  <c r="CZ58" i="1"/>
  <c r="CO58" i="1"/>
  <c r="CH58" i="1"/>
  <c r="BZ58" i="1"/>
  <c r="BW58" i="1"/>
  <c r="BP58" i="1"/>
  <c r="BH58" i="1"/>
  <c r="BF58" i="1"/>
  <c r="BD58" i="1"/>
  <c r="BC58" i="1"/>
  <c r="BB58" i="1"/>
  <c r="BA58" i="1"/>
  <c r="AK58" i="1"/>
  <c r="L58" i="1"/>
  <c r="J58" i="1"/>
  <c r="AT58" i="1" s="1"/>
  <c r="G58" i="1"/>
  <c r="AQ58" i="1" s="1"/>
  <c r="D58" i="1"/>
  <c r="C58" i="1"/>
  <c r="CF58" i="1" s="1"/>
  <c r="B58" i="1"/>
  <c r="A58" i="1"/>
  <c r="CZ57" i="1"/>
  <c r="CJ57" i="1"/>
  <c r="CF57" i="1"/>
  <c r="CF54" i="1" s="1"/>
  <c r="BZ57" i="1"/>
  <c r="BR57" i="1"/>
  <c r="BN57" i="1"/>
  <c r="BH57" i="1"/>
  <c r="BF57" i="1"/>
  <c r="BD57" i="1"/>
  <c r="BC57" i="1"/>
  <c r="BB57" i="1"/>
  <c r="BA57" i="1"/>
  <c r="AF57" i="1"/>
  <c r="L57" i="1"/>
  <c r="J57" i="1"/>
  <c r="AT57" i="1" s="1"/>
  <c r="H57" i="1"/>
  <c r="F57" i="1"/>
  <c r="D57" i="1"/>
  <c r="C57" i="1"/>
  <c r="CI57" i="1" s="1"/>
  <c r="B57" i="1"/>
  <c r="A57" i="1"/>
  <c r="CZ56" i="1"/>
  <c r="CT56" i="1"/>
  <c r="CO56" i="1"/>
  <c r="CJ56" i="1"/>
  <c r="CI56" i="1"/>
  <c r="CF56" i="1"/>
  <c r="CA56" i="1"/>
  <c r="BZ56" i="1"/>
  <c r="BW56" i="1"/>
  <c r="CX56" i="1" s="1"/>
  <c r="BR56" i="1"/>
  <c r="BQ56" i="1"/>
  <c r="BN56" i="1"/>
  <c r="BI56" i="1"/>
  <c r="BH56" i="1"/>
  <c r="BF56" i="1"/>
  <c r="BD56" i="1"/>
  <c r="BC56" i="1"/>
  <c r="BB56" i="1"/>
  <c r="BA56" i="1"/>
  <c r="AZ56" i="1"/>
  <c r="AM56" i="1"/>
  <c r="AF56" i="1"/>
  <c r="M56" i="1"/>
  <c r="L56" i="1"/>
  <c r="AV56" i="1" s="1"/>
  <c r="J56" i="1"/>
  <c r="AT56" i="1" s="1"/>
  <c r="I56" i="1"/>
  <c r="H56" i="1"/>
  <c r="F56" i="1"/>
  <c r="E56" i="1"/>
  <c r="CW56" i="1" s="1"/>
  <c r="D56" i="1"/>
  <c r="C56" i="1"/>
  <c r="CH56" i="1" s="1"/>
  <c r="B56" i="1"/>
  <c r="A56" i="1"/>
  <c r="CZ55" i="1"/>
  <c r="CO55" i="1"/>
  <c r="CI55" i="1"/>
  <c r="CF55" i="1"/>
  <c r="BZ55" i="1"/>
  <c r="BW55" i="1"/>
  <c r="BQ55" i="1"/>
  <c r="BN55" i="1"/>
  <c r="BH55" i="1"/>
  <c r="AY55" i="1" s="1"/>
  <c r="BF55" i="1"/>
  <c r="BD55" i="1"/>
  <c r="BD54" i="1" s="1"/>
  <c r="BC55" i="1"/>
  <c r="BC54" i="1" s="1"/>
  <c r="BB55" i="1"/>
  <c r="BA55" i="1"/>
  <c r="AT55" i="1"/>
  <c r="AM55" i="1"/>
  <c r="AF55" i="1"/>
  <c r="L55" i="1"/>
  <c r="L54" i="1" s="1"/>
  <c r="L51" i="1" s="1"/>
  <c r="J55" i="1"/>
  <c r="H55" i="1"/>
  <c r="F55" i="1"/>
  <c r="D55" i="1"/>
  <c r="C55" i="1"/>
  <c r="CH55" i="1" s="1"/>
  <c r="B55" i="1"/>
  <c r="A55" i="1"/>
  <c r="CZ54" i="1"/>
  <c r="CP54" i="1"/>
  <c r="CN54" i="1"/>
  <c r="CN51" i="1" s="1"/>
  <c r="CM54" i="1"/>
  <c r="CL54" i="1"/>
  <c r="CK54" i="1"/>
  <c r="CG54" i="1"/>
  <c r="CE54" i="1"/>
  <c r="CD54" i="1"/>
  <c r="CC54" i="1"/>
  <c r="CB54" i="1"/>
  <c r="CB51" i="1" s="1"/>
  <c r="BZ54" i="1"/>
  <c r="BX54" i="1"/>
  <c r="BX51" i="1" s="1"/>
  <c r="BV54" i="1"/>
  <c r="BU54" i="1"/>
  <c r="BT54" i="1"/>
  <c r="BT51" i="1" s="1"/>
  <c r="BS54" i="1"/>
  <c r="BO54" i="1"/>
  <c r="BM54" i="1"/>
  <c r="BL54" i="1"/>
  <c r="BL51" i="1" s="1"/>
  <c r="BK54" i="1"/>
  <c r="BJ54" i="1"/>
  <c r="BH54" i="1"/>
  <c r="BF54" i="1"/>
  <c r="BB54" i="1"/>
  <c r="BA54" i="1"/>
  <c r="AW54" i="1"/>
  <c r="AW51" i="1" s="1"/>
  <c r="AW50" i="1" s="1"/>
  <c r="AW49" i="1" s="1"/>
  <c r="AW48" i="1" s="1"/>
  <c r="AU54" i="1"/>
  <c r="AR54" i="1"/>
  <c r="AR51" i="1" s="1"/>
  <c r="AP54" i="1"/>
  <c r="AN54" i="1"/>
  <c r="AN51" i="1" s="1"/>
  <c r="AL54" i="1"/>
  <c r="AL51" i="1" s="1"/>
  <c r="AL50" i="1" s="1"/>
  <c r="AJ54" i="1"/>
  <c r="AJ51" i="1" s="1"/>
  <c r="AI54" i="1"/>
  <c r="AH54" i="1"/>
  <c r="AG54" i="1"/>
  <c r="AG51" i="1" s="1"/>
  <c r="AG50" i="1" s="1"/>
  <c r="AG49" i="1" s="1"/>
  <c r="AG48" i="1" s="1"/>
  <c r="AE54" i="1"/>
  <c r="AD54" i="1"/>
  <c r="AC54" i="1"/>
  <c r="AB54" i="1"/>
  <c r="AB51" i="1" s="1"/>
  <c r="AA54" i="1"/>
  <c r="Z54" i="1"/>
  <c r="Y54" i="1"/>
  <c r="X54" i="1"/>
  <c r="X51" i="1" s="1"/>
  <c r="W54" i="1"/>
  <c r="V54" i="1"/>
  <c r="V51" i="1" s="1"/>
  <c r="V50" i="1" s="1"/>
  <c r="U54" i="1"/>
  <c r="T54" i="1"/>
  <c r="T51" i="1" s="1"/>
  <c r="S54" i="1"/>
  <c r="R54" i="1"/>
  <c r="Q54" i="1"/>
  <c r="Q51" i="1" s="1"/>
  <c r="Q50" i="1" s="1"/>
  <c r="Q49" i="1" s="1"/>
  <c r="Q48" i="1" s="1"/>
  <c r="P54" i="1"/>
  <c r="P51" i="1" s="1"/>
  <c r="O54" i="1"/>
  <c r="N54" i="1"/>
  <c r="J54" i="1"/>
  <c r="D54" i="1"/>
  <c r="CZ53" i="1"/>
  <c r="CY53" i="1"/>
  <c r="CW53" i="1"/>
  <c r="CU53" i="1"/>
  <c r="CT53" i="1"/>
  <c r="CJ53" i="1"/>
  <c r="CI53" i="1"/>
  <c r="CH53" i="1"/>
  <c r="BZ53" i="1"/>
  <c r="BY53" i="1"/>
  <c r="BR53" i="1"/>
  <c r="BP53" i="1"/>
  <c r="BI53" i="1"/>
  <c r="BH53" i="1"/>
  <c r="BF53" i="1"/>
  <c r="BD53" i="1"/>
  <c r="BC53" i="1"/>
  <c r="BB53" i="1"/>
  <c r="BA53" i="1"/>
  <c r="AV53" i="1"/>
  <c r="AT53" i="1"/>
  <c r="AS53" i="1"/>
  <c r="AM53" i="1"/>
  <c r="AK53" i="1"/>
  <c r="CV53" i="1" s="1"/>
  <c r="D53" i="1"/>
  <c r="C53" i="1"/>
  <c r="B53" i="1"/>
  <c r="A53" i="1"/>
  <c r="CZ52" i="1"/>
  <c r="CY52" i="1"/>
  <c r="CW52" i="1"/>
  <c r="CU52" i="1"/>
  <c r="CT52" i="1"/>
  <c r="BF52" i="1"/>
  <c r="BD52" i="1"/>
  <c r="BC52" i="1"/>
  <c r="BB52" i="1"/>
  <c r="BB51" i="1" s="1"/>
  <c r="BB50" i="1" s="1"/>
  <c r="BA52" i="1"/>
  <c r="D52" i="1"/>
  <c r="C52" i="1"/>
  <c r="CO52" i="1" s="1"/>
  <c r="B52" i="1"/>
  <c r="A52" i="1"/>
  <c r="CZ51" i="1"/>
  <c r="CP51" i="1"/>
  <c r="CP50" i="1" s="1"/>
  <c r="CM51" i="1"/>
  <c r="CM50" i="1" s="1"/>
  <c r="CL51" i="1"/>
  <c r="CK51" i="1"/>
  <c r="CK50" i="1" s="1"/>
  <c r="CK49" i="1" s="1"/>
  <c r="CK48" i="1" s="1"/>
  <c r="CG51" i="1"/>
  <c r="CE51" i="1"/>
  <c r="CE50" i="1" s="1"/>
  <c r="CD51" i="1"/>
  <c r="CC51" i="1"/>
  <c r="BV51" i="1"/>
  <c r="BU51" i="1"/>
  <c r="BU50" i="1" s="1"/>
  <c r="BU49" i="1" s="1"/>
  <c r="BU48" i="1" s="1"/>
  <c r="BS51" i="1"/>
  <c r="BS50" i="1" s="1"/>
  <c r="BO51" i="1"/>
  <c r="BO50" i="1" s="1"/>
  <c r="BM51" i="1"/>
  <c r="BK51" i="1"/>
  <c r="BK50" i="1" s="1"/>
  <c r="BJ51" i="1"/>
  <c r="BJ50" i="1" s="1"/>
  <c r="BF51" i="1"/>
  <c r="BC51" i="1"/>
  <c r="BC50" i="1" s="1"/>
  <c r="BA51" i="1"/>
  <c r="AU51" i="1"/>
  <c r="AU50" i="1" s="1"/>
  <c r="AP51" i="1"/>
  <c r="AI51" i="1"/>
  <c r="AI50" i="1" s="1"/>
  <c r="AH51" i="1"/>
  <c r="AE51" i="1"/>
  <c r="AE50" i="1" s="1"/>
  <c r="AD51" i="1"/>
  <c r="AD50" i="1" s="1"/>
  <c r="AC51" i="1"/>
  <c r="AA51" i="1"/>
  <c r="AA50" i="1" s="1"/>
  <c r="Z51" i="1"/>
  <c r="Y51" i="1"/>
  <c r="Y50" i="1" s="1"/>
  <c r="Y49" i="1" s="1"/>
  <c r="Y48" i="1" s="1"/>
  <c r="W51" i="1"/>
  <c r="W50" i="1" s="1"/>
  <c r="U51" i="1"/>
  <c r="S51" i="1"/>
  <c r="S50" i="1" s="1"/>
  <c r="R51" i="1"/>
  <c r="O51" i="1"/>
  <c r="O50" i="1" s="1"/>
  <c r="N51" i="1"/>
  <c r="N50" i="1" s="1"/>
  <c r="J51" i="1"/>
  <c r="D51" i="1"/>
  <c r="CZ50" i="1"/>
  <c r="CN50" i="1"/>
  <c r="CL50" i="1"/>
  <c r="CG50" i="1"/>
  <c r="CG49" i="1" s="1"/>
  <c r="CD50" i="1"/>
  <c r="CC50" i="1"/>
  <c r="CC49" i="1" s="1"/>
  <c r="CB50" i="1"/>
  <c r="CB49" i="1" s="1"/>
  <c r="CB48" i="1" s="1"/>
  <c r="BX50" i="1"/>
  <c r="BV50" i="1"/>
  <c r="BT50" i="1"/>
  <c r="BT49" i="1" s="1"/>
  <c r="BT48" i="1" s="1"/>
  <c r="BM50" i="1"/>
  <c r="BM49" i="1" s="1"/>
  <c r="BL50" i="1"/>
  <c r="BL49" i="1" s="1"/>
  <c r="BL48" i="1" s="1"/>
  <c r="BF50" i="1"/>
  <c r="BA50" i="1"/>
  <c r="BA49" i="1" s="1"/>
  <c r="AR50" i="1"/>
  <c r="AP50" i="1"/>
  <c r="AN50" i="1"/>
  <c r="AN49" i="1" s="1"/>
  <c r="AN48" i="1" s="1"/>
  <c r="AJ50" i="1"/>
  <c r="AH50" i="1"/>
  <c r="AC50" i="1"/>
  <c r="AC49" i="1" s="1"/>
  <c r="AB50" i="1"/>
  <c r="Z50" i="1"/>
  <c r="X50" i="1"/>
  <c r="X49" i="1" s="1"/>
  <c r="X48" i="1" s="1"/>
  <c r="U50" i="1"/>
  <c r="U49" i="1" s="1"/>
  <c r="T50" i="1"/>
  <c r="R50" i="1"/>
  <c r="P50" i="1"/>
  <c r="P49" i="1" s="1"/>
  <c r="P48" i="1" s="1"/>
  <c r="J50" i="1"/>
  <c r="D50" i="1"/>
  <c r="CZ49" i="1"/>
  <c r="CN49" i="1"/>
  <c r="CN48" i="1" s="1"/>
  <c r="CL49" i="1"/>
  <c r="CE49" i="1"/>
  <c r="CE48" i="1" s="1"/>
  <c r="BX49" i="1"/>
  <c r="BX48" i="1" s="1"/>
  <c r="BS49" i="1"/>
  <c r="BO49" i="1"/>
  <c r="BO48" i="1" s="1"/>
  <c r="BK49" i="1"/>
  <c r="BF49" i="1"/>
  <c r="BC49" i="1"/>
  <c r="AU49" i="1"/>
  <c r="AR49" i="1"/>
  <c r="AR48" i="1" s="1"/>
  <c r="AP49" i="1"/>
  <c r="AJ49" i="1"/>
  <c r="AJ48" i="1" s="1"/>
  <c r="AI49" i="1"/>
  <c r="AI48" i="1" s="1"/>
  <c r="AH49" i="1"/>
  <c r="AE49" i="1"/>
  <c r="AE48" i="1" s="1"/>
  <c r="AB49" i="1"/>
  <c r="AA49" i="1"/>
  <c r="Z49" i="1"/>
  <c r="W49" i="1"/>
  <c r="W48" i="1" s="1"/>
  <c r="T49" i="1"/>
  <c r="S49" i="1"/>
  <c r="S48" i="1" s="1"/>
  <c r="O49" i="1"/>
  <c r="O48" i="1" s="1"/>
  <c r="D49" i="1"/>
  <c r="CZ48" i="1"/>
  <c r="CL48" i="1"/>
  <c r="CG48" i="1"/>
  <c r="CC48" i="1"/>
  <c r="BS48" i="1"/>
  <c r="BM48" i="1"/>
  <c r="BK48" i="1"/>
  <c r="BF48" i="1"/>
  <c r="BC48" i="1"/>
  <c r="BA48" i="1"/>
  <c r="AU48" i="1"/>
  <c r="AP48" i="1"/>
  <c r="AH48" i="1"/>
  <c r="AC48" i="1"/>
  <c r="AB48" i="1"/>
  <c r="AA48" i="1"/>
  <c r="Z48" i="1"/>
  <c r="U48" i="1"/>
  <c r="T48" i="1"/>
  <c r="D48" i="1"/>
  <c r="CZ47" i="1"/>
  <c r="CY47" i="1"/>
  <c r="CX47" i="1"/>
  <c r="CW47" i="1"/>
  <c r="CV47" i="1"/>
  <c r="CU47" i="1"/>
  <c r="CT47" i="1"/>
  <c r="CS47" i="1"/>
  <c r="CR47" i="1"/>
  <c r="CQ47" i="1"/>
  <c r="D47" i="1"/>
  <c r="CZ46" i="1"/>
  <c r="CP46" i="1"/>
  <c r="CN46" i="1"/>
  <c r="CM46" i="1"/>
  <c r="CL46" i="1"/>
  <c r="CK46" i="1"/>
  <c r="CG46" i="1"/>
  <c r="CE46" i="1"/>
  <c r="CD46" i="1"/>
  <c r="CC46" i="1"/>
  <c r="CB46" i="1"/>
  <c r="BX46" i="1"/>
  <c r="BV46" i="1"/>
  <c r="BU46" i="1"/>
  <c r="BT46" i="1"/>
  <c r="BS46" i="1"/>
  <c r="BO46" i="1"/>
  <c r="BM46" i="1"/>
  <c r="BL46" i="1"/>
  <c r="BK46" i="1"/>
  <c r="BJ46" i="1"/>
  <c r="BF46" i="1"/>
  <c r="BD46" i="1"/>
  <c r="BC46" i="1"/>
  <c r="BB46" i="1"/>
  <c r="BA46" i="1"/>
  <c r="AW46" i="1"/>
  <c r="AU46" i="1"/>
  <c r="AR46" i="1"/>
  <c r="AP46" i="1"/>
  <c r="AN46" i="1"/>
  <c r="AL46" i="1"/>
  <c r="AJ46" i="1"/>
  <c r="AI46" i="1"/>
  <c r="AH46" i="1"/>
  <c r="AG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D46" i="1"/>
  <c r="CZ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Y45" i="1" s="1"/>
  <c r="D45" i="1"/>
  <c r="CZ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CY44" i="1" s="1"/>
  <c r="BN44" i="1"/>
  <c r="CX44" i="1" s="1"/>
  <c r="BM44" i="1"/>
  <c r="BL44" i="1"/>
  <c r="CV44" i="1" s="1"/>
  <c r="BK44" i="1"/>
  <c r="CU44" i="1" s="1"/>
  <c r="BJ44" i="1"/>
  <c r="CT44" i="1" s="1"/>
  <c r="BI44" i="1"/>
  <c r="BH44" i="1"/>
  <c r="CR44" i="1" s="1"/>
  <c r="BG44" i="1"/>
  <c r="CQ44" i="1" s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W44" i="1" s="1"/>
  <c r="D44" i="1"/>
  <c r="CZ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W43" i="1" s="1"/>
  <c r="D43" i="1"/>
  <c r="CZ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CX42" i="1" s="1"/>
  <c r="BM42" i="1"/>
  <c r="BL42" i="1"/>
  <c r="CV42" i="1" s="1"/>
  <c r="BK42" i="1"/>
  <c r="BJ42" i="1"/>
  <c r="CT42" i="1" s="1"/>
  <c r="BI42" i="1"/>
  <c r="BH42" i="1"/>
  <c r="CR42" i="1" s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W42" i="1" s="1"/>
  <c r="D42" i="1"/>
  <c r="CZ41" i="1"/>
  <c r="CP41" i="1"/>
  <c r="CN41" i="1"/>
  <c r="CM41" i="1"/>
  <c r="CL41" i="1"/>
  <c r="CK41" i="1"/>
  <c r="CG41" i="1"/>
  <c r="CE41" i="1"/>
  <c r="CD41" i="1"/>
  <c r="CC41" i="1"/>
  <c r="CB41" i="1"/>
  <c r="BX41" i="1"/>
  <c r="BV41" i="1"/>
  <c r="BU41" i="1"/>
  <c r="BT41" i="1"/>
  <c r="BS41" i="1"/>
  <c r="BO41" i="1"/>
  <c r="BM41" i="1"/>
  <c r="BL41" i="1"/>
  <c r="BK41" i="1"/>
  <c r="BJ41" i="1"/>
  <c r="BF41" i="1"/>
  <c r="BD41" i="1"/>
  <c r="BC41" i="1"/>
  <c r="BB41" i="1"/>
  <c r="BA41" i="1"/>
  <c r="AW41" i="1"/>
  <c r="AU41" i="1"/>
  <c r="AR41" i="1"/>
  <c r="AP41" i="1"/>
  <c r="AN41" i="1"/>
  <c r="AL41" i="1"/>
  <c r="AJ41" i="1"/>
  <c r="AI41" i="1"/>
  <c r="AH41" i="1"/>
  <c r="AG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D41" i="1"/>
  <c r="CZ40" i="1"/>
  <c r="CY40" i="1"/>
  <c r="CX40" i="1"/>
  <c r="CW40" i="1"/>
  <c r="CV40" i="1"/>
  <c r="CU40" i="1"/>
  <c r="CT40" i="1"/>
  <c r="CS40" i="1"/>
  <c r="CR40" i="1"/>
  <c r="CQ40" i="1"/>
  <c r="D40" i="1"/>
  <c r="CZ39" i="1"/>
  <c r="CY39" i="1"/>
  <c r="CX39" i="1"/>
  <c r="CW39" i="1"/>
  <c r="CV39" i="1"/>
  <c r="CU39" i="1"/>
  <c r="CT39" i="1"/>
  <c r="CS39" i="1"/>
  <c r="CR39" i="1"/>
  <c r="CQ39" i="1"/>
  <c r="D39" i="1"/>
  <c r="CZ38" i="1"/>
  <c r="CY38" i="1"/>
  <c r="CX38" i="1"/>
  <c r="CW38" i="1"/>
  <c r="CV38" i="1"/>
  <c r="CU38" i="1"/>
  <c r="CT38" i="1"/>
  <c r="CS38" i="1"/>
  <c r="CR38" i="1"/>
  <c r="CQ38" i="1"/>
  <c r="D38" i="1"/>
  <c r="CZ37" i="1"/>
  <c r="CY37" i="1"/>
  <c r="CX37" i="1"/>
  <c r="CW37" i="1"/>
  <c r="CV37" i="1"/>
  <c r="CU37" i="1"/>
  <c r="CT37" i="1"/>
  <c r="CS37" i="1"/>
  <c r="CR37" i="1"/>
  <c r="CQ37" i="1"/>
  <c r="D37" i="1"/>
  <c r="CZ36" i="1"/>
  <c r="CY36" i="1"/>
  <c r="CX36" i="1"/>
  <c r="CW36" i="1"/>
  <c r="CV36" i="1"/>
  <c r="CU36" i="1"/>
  <c r="CT36" i="1"/>
  <c r="CS36" i="1"/>
  <c r="CR36" i="1"/>
  <c r="CQ36" i="1"/>
  <c r="D36" i="1"/>
  <c r="CZ35" i="1"/>
  <c r="CY35" i="1"/>
  <c r="CX35" i="1"/>
  <c r="CW35" i="1"/>
  <c r="CV35" i="1"/>
  <c r="CU35" i="1"/>
  <c r="CT35" i="1"/>
  <c r="CS35" i="1"/>
  <c r="CR35" i="1"/>
  <c r="CQ35" i="1"/>
  <c r="D35" i="1"/>
  <c r="CZ34" i="1"/>
  <c r="CY34" i="1"/>
  <c r="CX34" i="1"/>
  <c r="CW34" i="1"/>
  <c r="CV34" i="1"/>
  <c r="CU34" i="1"/>
  <c r="CT34" i="1"/>
  <c r="CS34" i="1"/>
  <c r="CR34" i="1"/>
  <c r="CQ34" i="1"/>
  <c r="D34" i="1"/>
  <c r="CZ33" i="1"/>
  <c r="CY33" i="1"/>
  <c r="CX33" i="1"/>
  <c r="CW33" i="1"/>
  <c r="CV33" i="1"/>
  <c r="CU33" i="1"/>
  <c r="CT33" i="1"/>
  <c r="CS33" i="1"/>
  <c r="CR33" i="1"/>
  <c r="CQ33" i="1"/>
  <c r="D33" i="1"/>
  <c r="CZ32" i="1"/>
  <c r="CP32" i="1"/>
  <c r="CN32" i="1"/>
  <c r="CM32" i="1"/>
  <c r="CL32" i="1"/>
  <c r="CK32" i="1"/>
  <c r="CG32" i="1"/>
  <c r="CE32" i="1"/>
  <c r="CD32" i="1"/>
  <c r="CC32" i="1"/>
  <c r="CB32" i="1"/>
  <c r="BX32" i="1"/>
  <c r="BV32" i="1"/>
  <c r="BU32" i="1"/>
  <c r="BT32" i="1"/>
  <c r="BS32" i="1"/>
  <c r="BO32" i="1"/>
  <c r="BM32" i="1"/>
  <c r="BL32" i="1"/>
  <c r="BK32" i="1"/>
  <c r="BJ32" i="1"/>
  <c r="BF32" i="1"/>
  <c r="BD32" i="1"/>
  <c r="BC32" i="1"/>
  <c r="BB32" i="1"/>
  <c r="BA32" i="1"/>
  <c r="AW32" i="1"/>
  <c r="AU32" i="1"/>
  <c r="AR32" i="1"/>
  <c r="AP32" i="1"/>
  <c r="AN32" i="1"/>
  <c r="AL32" i="1"/>
  <c r="AJ32" i="1"/>
  <c r="AI32" i="1"/>
  <c r="AH32" i="1"/>
  <c r="AG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D32" i="1"/>
  <c r="CZ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W31" i="1" s="1"/>
  <c r="D31" i="1"/>
  <c r="CZ30" i="1"/>
  <c r="CP30" i="1"/>
  <c r="CN30" i="1"/>
  <c r="CM30" i="1"/>
  <c r="CL30" i="1"/>
  <c r="CK30" i="1"/>
  <c r="CH30" i="1"/>
  <c r="CG30" i="1"/>
  <c r="CF30" i="1"/>
  <c r="CE30" i="1"/>
  <c r="CD30" i="1"/>
  <c r="CC30" i="1"/>
  <c r="CB30" i="1"/>
  <c r="BX30" i="1"/>
  <c r="BW30" i="1"/>
  <c r="BV30" i="1"/>
  <c r="BU30" i="1"/>
  <c r="BT30" i="1"/>
  <c r="BS30" i="1"/>
  <c r="BO30" i="1"/>
  <c r="BM30" i="1"/>
  <c r="BL30" i="1"/>
  <c r="BK30" i="1"/>
  <c r="BJ30" i="1"/>
  <c r="BF30" i="1"/>
  <c r="BD30" i="1"/>
  <c r="BC30" i="1"/>
  <c r="BB30" i="1"/>
  <c r="BA30" i="1"/>
  <c r="AW30" i="1"/>
  <c r="AU30" i="1"/>
  <c r="AR30" i="1"/>
  <c r="AP30" i="1"/>
  <c r="AN30" i="1"/>
  <c r="AL30" i="1"/>
  <c r="AJ30" i="1"/>
  <c r="AI30" i="1"/>
  <c r="AH30" i="1"/>
  <c r="AG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J30" i="1"/>
  <c r="F30" i="1"/>
  <c r="D30" i="1"/>
  <c r="CZ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Y29" i="1" s="1"/>
  <c r="D29" i="1"/>
  <c r="CZ28" i="1"/>
  <c r="CP28" i="1"/>
  <c r="CN28" i="1"/>
  <c r="CL28" i="1"/>
  <c r="CK28" i="1"/>
  <c r="CG28" i="1"/>
  <c r="CE28" i="1"/>
  <c r="CC28" i="1"/>
  <c r="CB28" i="1"/>
  <c r="BX28" i="1"/>
  <c r="BU28" i="1"/>
  <c r="BT28" i="1"/>
  <c r="BT26" i="1" s="1"/>
  <c r="BT25" i="1" s="1"/>
  <c r="BS28" i="1"/>
  <c r="BO28" i="1"/>
  <c r="BM28" i="1"/>
  <c r="BL28" i="1"/>
  <c r="BK28" i="1"/>
  <c r="BJ28" i="1"/>
  <c r="BF28" i="1"/>
  <c r="BD28" i="1"/>
  <c r="BC28" i="1"/>
  <c r="BB28" i="1"/>
  <c r="BA28" i="1"/>
  <c r="AW28" i="1"/>
  <c r="AU28" i="1"/>
  <c r="AR28" i="1"/>
  <c r="AP28" i="1"/>
  <c r="AN28" i="1"/>
  <c r="AL28" i="1"/>
  <c r="AJ28" i="1"/>
  <c r="AI28" i="1"/>
  <c r="AH28" i="1"/>
  <c r="AG28" i="1"/>
  <c r="AE28" i="1"/>
  <c r="AC28" i="1"/>
  <c r="AB28" i="1"/>
  <c r="AA28" i="1"/>
  <c r="Z28" i="1"/>
  <c r="Z26" i="1" s="1"/>
  <c r="Z25" i="1" s="1"/>
  <c r="Y28" i="1"/>
  <c r="X28" i="1"/>
  <c r="W28" i="1"/>
  <c r="U28" i="1"/>
  <c r="T28" i="1"/>
  <c r="S28" i="1"/>
  <c r="Q28" i="1"/>
  <c r="P28" i="1"/>
  <c r="P26" i="1" s="1"/>
  <c r="P25" i="1" s="1"/>
  <c r="O28" i="1"/>
  <c r="N28" i="1"/>
  <c r="D28" i="1"/>
  <c r="CZ27" i="1"/>
  <c r="CN27" i="1"/>
  <c r="CM27" i="1"/>
  <c r="CL27" i="1"/>
  <c r="CK27" i="1"/>
  <c r="CK26" i="1" s="1"/>
  <c r="CG27" i="1"/>
  <c r="CG26" i="1" s="1"/>
  <c r="CE27" i="1"/>
  <c r="CE26" i="1" s="1"/>
  <c r="CD27" i="1"/>
  <c r="CC27" i="1"/>
  <c r="CC26" i="1" s="1"/>
  <c r="CC25" i="1" s="1"/>
  <c r="CB27" i="1"/>
  <c r="BX27" i="1"/>
  <c r="BV27" i="1"/>
  <c r="BU27" i="1"/>
  <c r="BU26" i="1" s="1"/>
  <c r="BT27" i="1"/>
  <c r="BS27" i="1"/>
  <c r="BS26" i="1" s="1"/>
  <c r="BO27" i="1"/>
  <c r="BO26" i="1" s="1"/>
  <c r="BM27" i="1"/>
  <c r="BM26" i="1" s="1"/>
  <c r="BM25" i="1" s="1"/>
  <c r="BL27" i="1"/>
  <c r="BK27" i="1"/>
  <c r="BK26" i="1" s="1"/>
  <c r="BF27" i="1"/>
  <c r="BC27" i="1"/>
  <c r="BC26" i="1" s="1"/>
  <c r="BA27" i="1"/>
  <c r="BA26" i="1" s="1"/>
  <c r="AU27" i="1"/>
  <c r="AU26" i="1" s="1"/>
  <c r="AR27" i="1"/>
  <c r="AP27" i="1"/>
  <c r="AN27" i="1"/>
  <c r="AJ27" i="1"/>
  <c r="AI27" i="1"/>
  <c r="AI26" i="1" s="1"/>
  <c r="AH27" i="1"/>
  <c r="AG27" i="1"/>
  <c r="AE27" i="1"/>
  <c r="AE26" i="1" s="1"/>
  <c r="AC27" i="1"/>
  <c r="AB27" i="1"/>
  <c r="AA27" i="1"/>
  <c r="AA26" i="1" s="1"/>
  <c r="AA25" i="1" s="1"/>
  <c r="Z27" i="1"/>
  <c r="Y27" i="1"/>
  <c r="X27" i="1"/>
  <c r="W27" i="1"/>
  <c r="W26" i="1" s="1"/>
  <c r="U27" i="1"/>
  <c r="U26" i="1" s="1"/>
  <c r="U25" i="1" s="1"/>
  <c r="T27" i="1"/>
  <c r="S27" i="1"/>
  <c r="S26" i="1" s="1"/>
  <c r="R27" i="1"/>
  <c r="Q27" i="1"/>
  <c r="Q26" i="1" s="1"/>
  <c r="Q25" i="1" s="1"/>
  <c r="P27" i="1"/>
  <c r="O27" i="1"/>
  <c r="O26" i="1" s="1"/>
  <c r="J27" i="1"/>
  <c r="D27" i="1"/>
  <c r="CZ26" i="1"/>
  <c r="CN26" i="1"/>
  <c r="CN25" i="1" s="1"/>
  <c r="CL26" i="1"/>
  <c r="CB26" i="1"/>
  <c r="CB25" i="1" s="1"/>
  <c r="BX26" i="1"/>
  <c r="BX25" i="1" s="1"/>
  <c r="BL26" i="1"/>
  <c r="BL25" i="1" s="1"/>
  <c r="BF26" i="1"/>
  <c r="AR26" i="1"/>
  <c r="AR25" i="1" s="1"/>
  <c r="AP26" i="1"/>
  <c r="AN26" i="1"/>
  <c r="AN25" i="1" s="1"/>
  <c r="AJ26" i="1"/>
  <c r="AJ25" i="1" s="1"/>
  <c r="AH26" i="1"/>
  <c r="AH25" i="1" s="1"/>
  <c r="AG26" i="1"/>
  <c r="AG25" i="1" s="1"/>
  <c r="AC26" i="1"/>
  <c r="AC25" i="1" s="1"/>
  <c r="AB26" i="1"/>
  <c r="AB25" i="1" s="1"/>
  <c r="Y26" i="1"/>
  <c r="X26" i="1"/>
  <c r="X25" i="1" s="1"/>
  <c r="T26" i="1"/>
  <c r="T25" i="1" s="1"/>
  <c r="D26" i="1"/>
  <c r="CZ25" i="1"/>
  <c r="CL25" i="1"/>
  <c r="CK25" i="1"/>
  <c r="CG25" i="1"/>
  <c r="CE25" i="1"/>
  <c r="BU25" i="1"/>
  <c r="BS25" i="1"/>
  <c r="BO25" i="1"/>
  <c r="BK25" i="1"/>
  <c r="BF25" i="1"/>
  <c r="BC25" i="1"/>
  <c r="BA25" i="1"/>
  <c r="AU25" i="1"/>
  <c r="AP25" i="1"/>
  <c r="AI25" i="1"/>
  <c r="AE25" i="1"/>
  <c r="Y25" i="1"/>
  <c r="W25" i="1"/>
  <c r="S25" i="1"/>
  <c r="O25" i="1"/>
  <c r="D25" i="1"/>
  <c r="A12" i="1"/>
  <c r="A10" i="1"/>
  <c r="A7" i="1"/>
  <c r="A5" i="1"/>
  <c r="AW27" i="1" l="1"/>
  <c r="AW26" i="1" s="1"/>
  <c r="AW25" i="1" s="1"/>
  <c r="BJ49" i="1"/>
  <c r="BJ48" i="1" s="1"/>
  <c r="BJ27" i="1"/>
  <c r="BJ26" i="1" s="1"/>
  <c r="BJ25" i="1" s="1"/>
  <c r="N49" i="1"/>
  <c r="N48" i="1" s="1"/>
  <c r="N27" i="1"/>
  <c r="N26" i="1" s="1"/>
  <c r="N25" i="1" s="1"/>
  <c r="AL49" i="1"/>
  <c r="AL48" i="1" s="1"/>
  <c r="AL27" i="1"/>
  <c r="AL26" i="1" s="1"/>
  <c r="AL25" i="1" s="1"/>
  <c r="AT54" i="1"/>
  <c r="CP49" i="1"/>
  <c r="CP48" i="1" s="1"/>
  <c r="CP27" i="1"/>
  <c r="CP26" i="1" s="1"/>
  <c r="CP25" i="1" s="1"/>
  <c r="BB49" i="1"/>
  <c r="BB48" i="1" s="1"/>
  <c r="BB27" i="1"/>
  <c r="BB26" i="1" s="1"/>
  <c r="BB25" i="1" s="1"/>
  <c r="AD27" i="1"/>
  <c r="V27" i="1"/>
  <c r="CQ29" i="1"/>
  <c r="CU29" i="1"/>
  <c r="CR29" i="1"/>
  <c r="CV29" i="1"/>
  <c r="CT31" i="1"/>
  <c r="CX31" i="1"/>
  <c r="CQ42" i="1"/>
  <c r="CU42" i="1"/>
  <c r="CY42" i="1"/>
  <c r="CT43" i="1"/>
  <c r="CX43" i="1"/>
  <c r="CS44" i="1"/>
  <c r="CR45" i="1"/>
  <c r="CV45" i="1"/>
  <c r="AQ52" i="1"/>
  <c r="BD51" i="1"/>
  <c r="BD50" i="1" s="1"/>
  <c r="BI52" i="1"/>
  <c r="BW52" i="1"/>
  <c r="CI52" i="1"/>
  <c r="CO53" i="1"/>
  <c r="CF53" i="1"/>
  <c r="BW53" i="1"/>
  <c r="BN53" i="1"/>
  <c r="AQ53" i="1"/>
  <c r="AF53" i="1"/>
  <c r="AO53" i="1"/>
  <c r="BG53" i="1"/>
  <c r="BQ53" i="1"/>
  <c r="AY53" i="1" s="1"/>
  <c r="CA53" i="1"/>
  <c r="AZ53" i="1" s="1"/>
  <c r="BE55" i="1"/>
  <c r="AY56" i="1"/>
  <c r="CR56" i="1"/>
  <c r="CS29" i="1"/>
  <c r="CW29" i="1"/>
  <c r="CQ31" i="1"/>
  <c r="CU31" i="1"/>
  <c r="CY31" i="1"/>
  <c r="CQ43" i="1"/>
  <c r="CU43" i="1"/>
  <c r="CY43" i="1"/>
  <c r="CS45" i="1"/>
  <c r="CW45" i="1"/>
  <c r="AF52" i="1"/>
  <c r="AT52" i="1"/>
  <c r="AT51" i="1" s="1"/>
  <c r="BN52" i="1"/>
  <c r="BZ52" i="1"/>
  <c r="BZ51" i="1" s="1"/>
  <c r="CJ52" i="1"/>
  <c r="BN65" i="1"/>
  <c r="BN64" i="1" s="1"/>
  <c r="CT29" i="1"/>
  <c r="CX29" i="1"/>
  <c r="CR31" i="1"/>
  <c r="CV31" i="1"/>
  <c r="CS42" i="1"/>
  <c r="CR43" i="1"/>
  <c r="CV43" i="1"/>
  <c r="CT45" i="1"/>
  <c r="CX45" i="1"/>
  <c r="AM52" i="1"/>
  <c r="AV52" i="1"/>
  <c r="BQ52" i="1"/>
  <c r="CA52" i="1"/>
  <c r="BW54" i="1"/>
  <c r="BE56" i="1"/>
  <c r="CS31" i="1"/>
  <c r="CS43" i="1"/>
  <c r="CQ45" i="1"/>
  <c r="CU45" i="1"/>
  <c r="CH52" i="1"/>
  <c r="BY52" i="1"/>
  <c r="BP52" i="1"/>
  <c r="BG52" i="1"/>
  <c r="AS52" i="1"/>
  <c r="AK52" i="1"/>
  <c r="AO52" i="1"/>
  <c r="BH52" i="1"/>
  <c r="BR52" i="1"/>
  <c r="CF52" i="1"/>
  <c r="CF51" i="1" s="1"/>
  <c r="CF50" i="1" s="1"/>
  <c r="E55" i="1"/>
  <c r="AO55" i="1" s="1"/>
  <c r="I55" i="1"/>
  <c r="M55" i="1"/>
  <c r="AV55" i="1"/>
  <c r="BI55" i="1"/>
  <c r="BR55" i="1"/>
  <c r="CA55" i="1"/>
  <c r="CJ55" i="1"/>
  <c r="G56" i="1"/>
  <c r="AQ56" i="1" s="1"/>
  <c r="K56" i="1"/>
  <c r="AK56" i="1"/>
  <c r="CV56" i="1" s="1"/>
  <c r="AS56" i="1"/>
  <c r="BG56" i="1"/>
  <c r="AX56" i="1" s="1"/>
  <c r="BP56" i="1"/>
  <c r="BY56" i="1"/>
  <c r="CU56" i="1"/>
  <c r="CY56" i="1"/>
  <c r="E57" i="1"/>
  <c r="I57" i="1"/>
  <c r="M57" i="1"/>
  <c r="BI57" i="1"/>
  <c r="BW57" i="1"/>
  <c r="F58" i="1"/>
  <c r="F54" i="1" s="1"/>
  <c r="F51" i="1" s="1"/>
  <c r="F50" i="1" s="1"/>
  <c r="K58" i="1"/>
  <c r="AM58" i="1"/>
  <c r="BG58" i="1"/>
  <c r="BQ58" i="1"/>
  <c r="AY58" i="1" s="1"/>
  <c r="CS59" i="1"/>
  <c r="F60" i="1"/>
  <c r="K60" i="1"/>
  <c r="AM60" i="1"/>
  <c r="BG60" i="1"/>
  <c r="BQ60" i="1"/>
  <c r="CU61" i="1"/>
  <c r="CW68" i="1"/>
  <c r="AX69" i="1"/>
  <c r="AX68" i="1" s="1"/>
  <c r="AX65" i="1" s="1"/>
  <c r="AX64" i="1" s="1"/>
  <c r="BP68" i="1"/>
  <c r="BP65" i="1" s="1"/>
  <c r="CQ61" i="1"/>
  <c r="CV61" i="1"/>
  <c r="CV65" i="1"/>
  <c r="CT68" i="1"/>
  <c r="CR70" i="1"/>
  <c r="G55" i="1"/>
  <c r="K55" i="1"/>
  <c r="AK55" i="1"/>
  <c r="AS55" i="1"/>
  <c r="BG55" i="1"/>
  <c r="BP55" i="1"/>
  <c r="BY55" i="1"/>
  <c r="AO56" i="1"/>
  <c r="CS56" i="1"/>
  <c r="CH57" i="1"/>
  <c r="CH54" i="1" s="1"/>
  <c r="BY57" i="1"/>
  <c r="BP57" i="1"/>
  <c r="BG57" i="1"/>
  <c r="AS57" i="1"/>
  <c r="AK57" i="1"/>
  <c r="G57" i="1"/>
  <c r="AQ57" i="1" s="1"/>
  <c r="K57" i="1"/>
  <c r="AM57" i="1"/>
  <c r="AM54" i="1" s="1"/>
  <c r="AV57" i="1"/>
  <c r="BQ57" i="1"/>
  <c r="BQ54" i="1" s="1"/>
  <c r="CA57" i="1"/>
  <c r="CO57" i="1"/>
  <c r="CO54" i="1" s="1"/>
  <c r="CJ58" i="1"/>
  <c r="CA58" i="1"/>
  <c r="BR58" i="1"/>
  <c r="BI58" i="1"/>
  <c r="AV58" i="1"/>
  <c r="AO58" i="1"/>
  <c r="M58" i="1"/>
  <c r="I58" i="1"/>
  <c r="E58" i="1"/>
  <c r="H58" i="1"/>
  <c r="H54" i="1" s="1"/>
  <c r="H51" i="1" s="1"/>
  <c r="AF58" i="1"/>
  <c r="AF54" i="1" s="1"/>
  <c r="AS58" i="1"/>
  <c r="BN58" i="1"/>
  <c r="BY58" i="1"/>
  <c r="CI58" i="1"/>
  <c r="CI54" i="1" s="1"/>
  <c r="CY59" i="1"/>
  <c r="CU59" i="1"/>
  <c r="CJ60" i="1"/>
  <c r="CA60" i="1"/>
  <c r="BR60" i="1"/>
  <c r="BI60" i="1"/>
  <c r="AV60" i="1"/>
  <c r="M60" i="1"/>
  <c r="I60" i="1"/>
  <c r="E60" i="1"/>
  <c r="H60" i="1"/>
  <c r="AF60" i="1"/>
  <c r="AS60" i="1"/>
  <c r="BN60" i="1"/>
  <c r="BE60" i="1" s="1"/>
  <c r="BY60" i="1"/>
  <c r="CI60" i="1"/>
  <c r="CR61" i="1"/>
  <c r="CY65" i="1"/>
  <c r="AZ69" i="1"/>
  <c r="AZ68" i="1" s="1"/>
  <c r="AZ65" i="1" s="1"/>
  <c r="AZ64" i="1" s="1"/>
  <c r="BI68" i="1"/>
  <c r="BI65" i="1" s="1"/>
  <c r="CW70" i="1"/>
  <c r="AZ78" i="1"/>
  <c r="CR59" i="1"/>
  <c r="CX61" i="1"/>
  <c r="CT61" i="1"/>
  <c r="CS61" i="1"/>
  <c r="CY61" i="1"/>
  <c r="CQ68" i="1"/>
  <c r="CV68" i="1"/>
  <c r="CX70" i="1"/>
  <c r="CT65" i="1"/>
  <c r="E64" i="1"/>
  <c r="CW65" i="1"/>
  <c r="G77" i="1"/>
  <c r="L77" i="1"/>
  <c r="AQ77" i="1"/>
  <c r="BH77" i="1"/>
  <c r="BW77" i="1"/>
  <c r="CH77" i="1"/>
  <c r="AF78" i="1"/>
  <c r="BE78" i="1"/>
  <c r="G79" i="1"/>
  <c r="L79" i="1"/>
  <c r="AQ79" i="1"/>
  <c r="BH79" i="1"/>
  <c r="BW79" i="1"/>
  <c r="CH79" i="1"/>
  <c r="AF80" i="1"/>
  <c r="V81" i="1"/>
  <c r="V28" i="1" s="1"/>
  <c r="BV81" i="1"/>
  <c r="R81" i="1"/>
  <c r="AD81" i="1"/>
  <c r="AD28" i="1" s="1"/>
  <c r="CM81" i="1"/>
  <c r="BW85" i="1"/>
  <c r="CI91" i="1"/>
  <c r="BZ91" i="1"/>
  <c r="BQ91" i="1"/>
  <c r="BH91" i="1"/>
  <c r="AT91" i="1"/>
  <c r="AM91" i="1"/>
  <c r="L91" i="1"/>
  <c r="H91" i="1"/>
  <c r="CJ91" i="1"/>
  <c r="BY91" i="1"/>
  <c r="BN91" i="1"/>
  <c r="AS91" i="1"/>
  <c r="AF91" i="1"/>
  <c r="I91" i="1"/>
  <c r="CF91" i="1"/>
  <c r="BR91" i="1"/>
  <c r="BG91" i="1"/>
  <c r="AO91" i="1"/>
  <c r="K91" i="1"/>
  <c r="F91" i="1"/>
  <c r="CO91" i="1"/>
  <c r="CA91" i="1"/>
  <c r="CA88" i="1" s="1"/>
  <c r="CA87" i="1" s="1"/>
  <c r="BP91" i="1"/>
  <c r="AV91" i="1"/>
  <c r="AK91" i="1"/>
  <c r="J91" i="1"/>
  <c r="E91" i="1"/>
  <c r="AQ91" i="1"/>
  <c r="BW91" i="1"/>
  <c r="CJ77" i="1"/>
  <c r="CA77" i="1"/>
  <c r="BR77" i="1"/>
  <c r="BR76" i="1" s="1"/>
  <c r="BR74" i="1" s="1"/>
  <c r="BI77" i="1"/>
  <c r="AV77" i="1"/>
  <c r="M77" i="1"/>
  <c r="M76" i="1" s="1"/>
  <c r="M74" i="1" s="1"/>
  <c r="I77" i="1"/>
  <c r="E77" i="1"/>
  <c r="H77" i="1"/>
  <c r="AF77" i="1"/>
  <c r="AS77" i="1"/>
  <c r="BN77" i="1"/>
  <c r="BY77" i="1"/>
  <c r="AX77" i="1" s="1"/>
  <c r="CI77" i="1"/>
  <c r="CI76" i="1" s="1"/>
  <c r="CI74" i="1" s="1"/>
  <c r="CY78" i="1"/>
  <c r="CU78" i="1"/>
  <c r="CJ79" i="1"/>
  <c r="CA79" i="1"/>
  <c r="BR79" i="1"/>
  <c r="BI79" i="1"/>
  <c r="AZ79" i="1" s="1"/>
  <c r="AV79" i="1"/>
  <c r="AO79" i="1"/>
  <c r="M79" i="1"/>
  <c r="I79" i="1"/>
  <c r="E79" i="1"/>
  <c r="H79" i="1"/>
  <c r="AS79" i="1"/>
  <c r="BN79" i="1"/>
  <c r="BE79" i="1" s="1"/>
  <c r="BY79" i="1"/>
  <c r="AX79" i="1" s="1"/>
  <c r="CI79" i="1"/>
  <c r="CY80" i="1"/>
  <c r="CU80" i="1"/>
  <c r="CT84" i="1"/>
  <c r="CW84" i="1"/>
  <c r="E83" i="1"/>
  <c r="CY84" i="1"/>
  <c r="CU84" i="1"/>
  <c r="G85" i="1"/>
  <c r="G83" i="1" s="1"/>
  <c r="G82" i="1" s="1"/>
  <c r="AQ85" i="1"/>
  <c r="BY85" i="1"/>
  <c r="AY78" i="1"/>
  <c r="CR78" i="1"/>
  <c r="CW78" i="1"/>
  <c r="AY80" i="1"/>
  <c r="CR80" i="1"/>
  <c r="CW80" i="1"/>
  <c r="I85" i="1"/>
  <c r="AS85" i="1"/>
  <c r="BI85" i="1"/>
  <c r="CH85" i="1"/>
  <c r="CS80" i="1"/>
  <c r="CX80" i="1"/>
  <c r="CI83" i="1"/>
  <c r="CI82" i="1" s="1"/>
  <c r="CI85" i="1"/>
  <c r="BZ85" i="1"/>
  <c r="BZ83" i="1" s="1"/>
  <c r="BZ82" i="1" s="1"/>
  <c r="BQ85" i="1"/>
  <c r="BQ83" i="1" s="1"/>
  <c r="BQ82" i="1" s="1"/>
  <c r="BH85" i="1"/>
  <c r="AY85" i="1" s="1"/>
  <c r="AT85" i="1"/>
  <c r="AM85" i="1"/>
  <c r="AM83" i="1" s="1"/>
  <c r="AM82" i="1" s="1"/>
  <c r="L85" i="1"/>
  <c r="L83" i="1" s="1"/>
  <c r="L82" i="1" s="1"/>
  <c r="H85" i="1"/>
  <c r="CO85" i="1"/>
  <c r="CA85" i="1"/>
  <c r="CA83" i="1" s="1"/>
  <c r="CA82" i="1" s="1"/>
  <c r="CA81" i="1" s="1"/>
  <c r="CA28" i="1" s="1"/>
  <c r="BP85" i="1"/>
  <c r="BP83" i="1" s="1"/>
  <c r="BP82" i="1" s="1"/>
  <c r="AV85" i="1"/>
  <c r="AV83" i="1" s="1"/>
  <c r="AV82" i="1" s="1"/>
  <c r="J85" i="1"/>
  <c r="AK85" i="1" s="1"/>
  <c r="E85" i="1"/>
  <c r="AF85" i="1" s="1"/>
  <c r="CF85" i="1"/>
  <c r="BR85" i="1"/>
  <c r="BG85" i="1"/>
  <c r="AX85" i="1" s="1"/>
  <c r="AO85" i="1"/>
  <c r="AO83" i="1" s="1"/>
  <c r="AO82" i="1" s="1"/>
  <c r="K85" i="1"/>
  <c r="K83" i="1" s="1"/>
  <c r="K82" i="1" s="1"/>
  <c r="K81" i="1" s="1"/>
  <c r="K28" i="1" s="1"/>
  <c r="F85" i="1"/>
  <c r="M85" i="1"/>
  <c r="BN85" i="1"/>
  <c r="CJ85" i="1"/>
  <c r="CJ83" i="1" s="1"/>
  <c r="CJ82" i="1" s="1"/>
  <c r="CX89" i="1"/>
  <c r="AZ91" i="1"/>
  <c r="G59" i="1"/>
  <c r="AQ59" i="1" s="1"/>
  <c r="K59" i="1"/>
  <c r="AK59" i="1"/>
  <c r="CV59" i="1" s="1"/>
  <c r="AS59" i="1"/>
  <c r="BG59" i="1"/>
  <c r="BP59" i="1"/>
  <c r="BY59" i="1"/>
  <c r="CS68" i="1"/>
  <c r="AM69" i="1"/>
  <c r="AM68" i="1" s="1"/>
  <c r="AM65" i="1" s="1"/>
  <c r="AM64" i="1" s="1"/>
  <c r="AT69" i="1"/>
  <c r="AT68" i="1" s="1"/>
  <c r="AT65" i="1" s="1"/>
  <c r="AT64" i="1" s="1"/>
  <c r="BH69" i="1"/>
  <c r="BQ69" i="1"/>
  <c r="BQ68" i="1" s="1"/>
  <c r="BQ65" i="1" s="1"/>
  <c r="BQ64" i="1" s="1"/>
  <c r="BZ69" i="1"/>
  <c r="BZ68" i="1" s="1"/>
  <c r="BZ65" i="1" s="1"/>
  <c r="BZ64" i="1" s="1"/>
  <c r="CS70" i="1"/>
  <c r="G78" i="1"/>
  <c r="K78" i="1"/>
  <c r="K76" i="1" s="1"/>
  <c r="K74" i="1" s="1"/>
  <c r="AK78" i="1"/>
  <c r="CV78" i="1" s="1"/>
  <c r="AS78" i="1"/>
  <c r="BG78" i="1"/>
  <c r="AX78" i="1" s="1"/>
  <c r="BP78" i="1"/>
  <c r="BY78" i="1"/>
  <c r="G80" i="1"/>
  <c r="K80" i="1"/>
  <c r="AK80" i="1"/>
  <c r="CV80" i="1" s="1"/>
  <c r="AS80" i="1"/>
  <c r="BG80" i="1"/>
  <c r="CQ80" i="1" s="1"/>
  <c r="BP80" i="1"/>
  <c r="BY80" i="1"/>
  <c r="I84" i="1"/>
  <c r="I83" i="1" s="1"/>
  <c r="I82" i="1" s="1"/>
  <c r="AT84" i="1"/>
  <c r="AT83" i="1" s="1"/>
  <c r="AT82" i="1" s="1"/>
  <c r="BI84" i="1"/>
  <c r="CS84" i="1" s="1"/>
  <c r="BY84" i="1"/>
  <c r="BY83" i="1" s="1"/>
  <c r="BY82" i="1" s="1"/>
  <c r="AO89" i="1"/>
  <c r="AY89" i="1"/>
  <c r="CR89" i="1"/>
  <c r="BP90" i="1"/>
  <c r="AX90" i="1" s="1"/>
  <c r="BZ90" i="1"/>
  <c r="G92" i="1"/>
  <c r="L92" i="1"/>
  <c r="BG92" i="1"/>
  <c r="BQ92" i="1"/>
  <c r="I93" i="1"/>
  <c r="I88" i="1" s="1"/>
  <c r="I87" i="1" s="1"/>
  <c r="AF93" i="1"/>
  <c r="AS93" i="1"/>
  <c r="BN93" i="1"/>
  <c r="BY93" i="1"/>
  <c r="CT93" i="1"/>
  <c r="E96" i="1"/>
  <c r="K96" i="1"/>
  <c r="K95" i="1" s="1"/>
  <c r="AM96" i="1"/>
  <c r="BP96" i="1"/>
  <c r="BZ96" i="1"/>
  <c r="CJ96" i="1"/>
  <c r="CI97" i="1"/>
  <c r="BZ97" i="1"/>
  <c r="BQ97" i="1"/>
  <c r="BH97" i="1"/>
  <c r="AT97" i="1"/>
  <c r="AM97" i="1"/>
  <c r="L97" i="1"/>
  <c r="AV97" i="1" s="1"/>
  <c r="H97" i="1"/>
  <c r="G97" i="1"/>
  <c r="M97" i="1"/>
  <c r="AQ97" i="1"/>
  <c r="BI97" i="1"/>
  <c r="AZ97" i="1" s="1"/>
  <c r="BW97" i="1"/>
  <c r="BE97" i="1" s="1"/>
  <c r="CH97" i="1"/>
  <c r="AX97" i="1" s="1"/>
  <c r="CS97" i="1"/>
  <c r="I98" i="1"/>
  <c r="AK98" i="1"/>
  <c r="BI98" i="1"/>
  <c r="BY98" i="1"/>
  <c r="F99" i="1"/>
  <c r="K99" i="1"/>
  <c r="BG99" i="1"/>
  <c r="BR99" i="1"/>
  <c r="CO100" i="1"/>
  <c r="CF100" i="1"/>
  <c r="BW100" i="1"/>
  <c r="BN100" i="1"/>
  <c r="AQ100" i="1"/>
  <c r="AF100" i="1"/>
  <c r="J100" i="1"/>
  <c r="AT100" i="1" s="1"/>
  <c r="F100" i="1"/>
  <c r="H100" i="1"/>
  <c r="M100" i="1"/>
  <c r="AS100" i="1"/>
  <c r="BH100" i="1"/>
  <c r="AY100" i="1" s="1"/>
  <c r="BR100" i="1"/>
  <c r="AZ100" i="1" s="1"/>
  <c r="CH100" i="1"/>
  <c r="CR100" i="1"/>
  <c r="CW100" i="1"/>
  <c r="BG101" i="1"/>
  <c r="BQ101" i="1"/>
  <c r="CR102" i="1"/>
  <c r="CO92" i="1"/>
  <c r="CF92" i="1"/>
  <c r="BW92" i="1"/>
  <c r="BN92" i="1"/>
  <c r="BE92" i="1" s="1"/>
  <c r="AQ92" i="1"/>
  <c r="AF92" i="1"/>
  <c r="AF88" i="1" s="1"/>
  <c r="AF87" i="1" s="1"/>
  <c r="J92" i="1"/>
  <c r="AT92" i="1" s="1"/>
  <c r="F92" i="1"/>
  <c r="H92" i="1"/>
  <c r="M92" i="1"/>
  <c r="M88" i="1" s="1"/>
  <c r="M87" i="1" s="1"/>
  <c r="AS92" i="1"/>
  <c r="BH92" i="1"/>
  <c r="BR92" i="1"/>
  <c r="AZ92" i="1" s="1"/>
  <c r="CH92" i="1"/>
  <c r="CH88" i="1" s="1"/>
  <c r="CH87" i="1" s="1"/>
  <c r="CV93" i="1"/>
  <c r="CU93" i="1"/>
  <c r="G96" i="1"/>
  <c r="L96" i="1"/>
  <c r="AV96" i="1" s="1"/>
  <c r="AV95" i="1" s="1"/>
  <c r="AO96" i="1"/>
  <c r="BG96" i="1"/>
  <c r="BQ96" i="1"/>
  <c r="BQ95" i="1" s="1"/>
  <c r="CT97" i="1"/>
  <c r="CT98" i="1"/>
  <c r="CU98" i="1"/>
  <c r="CI99" i="1"/>
  <c r="BZ99" i="1"/>
  <c r="BQ99" i="1"/>
  <c r="BH99" i="1"/>
  <c r="AM99" i="1"/>
  <c r="L99" i="1"/>
  <c r="H99" i="1"/>
  <c r="G99" i="1"/>
  <c r="AQ99" i="1" s="1"/>
  <c r="M99" i="1"/>
  <c r="BI99" i="1"/>
  <c r="BW99" i="1"/>
  <c r="CH99" i="1"/>
  <c r="CS100" i="1"/>
  <c r="CX102" i="1"/>
  <c r="CT102" i="1"/>
  <c r="CS102" i="1"/>
  <c r="CY102" i="1"/>
  <c r="CQ93" i="1"/>
  <c r="CW93" i="1"/>
  <c r="CO96" i="1"/>
  <c r="CF96" i="1"/>
  <c r="BW96" i="1"/>
  <c r="BN96" i="1"/>
  <c r="AQ96" i="1"/>
  <c r="AF96" i="1"/>
  <c r="J96" i="1"/>
  <c r="F96" i="1"/>
  <c r="H96" i="1"/>
  <c r="M96" i="1"/>
  <c r="BH96" i="1"/>
  <c r="BR96" i="1"/>
  <c r="CH96" i="1"/>
  <c r="CV97" i="1"/>
  <c r="CR97" i="1"/>
  <c r="CU97" i="1"/>
  <c r="AO98" i="1"/>
  <c r="CV98" i="1"/>
  <c r="I99" i="1"/>
  <c r="AF99" i="1"/>
  <c r="AS99" i="1"/>
  <c r="BN99" i="1"/>
  <c r="BY99" i="1"/>
  <c r="CJ99" i="1"/>
  <c r="CX100" i="1"/>
  <c r="CT100" i="1"/>
  <c r="CU100" i="1"/>
  <c r="CJ101" i="1"/>
  <c r="CA101" i="1"/>
  <c r="BR101" i="1"/>
  <c r="BI101" i="1"/>
  <c r="BN101" i="1"/>
  <c r="BY101" i="1"/>
  <c r="CI101" i="1"/>
  <c r="CU102" i="1"/>
  <c r="CD81" i="1"/>
  <c r="CO84" i="1"/>
  <c r="CO83" i="1" s="1"/>
  <c r="CO82" i="1" s="1"/>
  <c r="CF84" i="1"/>
  <c r="CF83" i="1" s="1"/>
  <c r="CF82" i="1" s="1"/>
  <c r="BW84" i="1"/>
  <c r="BW83" i="1" s="1"/>
  <c r="BW82" i="1" s="1"/>
  <c r="BN84" i="1"/>
  <c r="CX84" i="1" s="1"/>
  <c r="AQ84" i="1"/>
  <c r="AQ83" i="1" s="1"/>
  <c r="AQ82" i="1" s="1"/>
  <c r="AF84" i="1"/>
  <c r="J84" i="1"/>
  <c r="J83" i="1" s="1"/>
  <c r="J82" i="1" s="1"/>
  <c r="F84" i="1"/>
  <c r="F83" i="1" s="1"/>
  <c r="F82" i="1" s="1"/>
  <c r="H84" i="1"/>
  <c r="H83" i="1" s="1"/>
  <c r="H82" i="1" s="1"/>
  <c r="M84" i="1"/>
  <c r="M83" i="1" s="1"/>
  <c r="M82" i="1" s="1"/>
  <c r="AS84" i="1"/>
  <c r="AS83" i="1" s="1"/>
  <c r="AS82" i="1" s="1"/>
  <c r="BH84" i="1"/>
  <c r="BR84" i="1"/>
  <c r="BR83" i="1" s="1"/>
  <c r="BR82" i="1" s="1"/>
  <c r="CH84" i="1"/>
  <c r="CH83" i="1" s="1"/>
  <c r="CH82" i="1" s="1"/>
  <c r="CY89" i="1"/>
  <c r="CU89" i="1"/>
  <c r="CO90" i="1"/>
  <c r="CO88" i="1" s="1"/>
  <c r="CO87" i="1" s="1"/>
  <c r="CF90" i="1"/>
  <c r="CF88" i="1" s="1"/>
  <c r="CF87" i="1" s="1"/>
  <c r="BW90" i="1"/>
  <c r="BW88" i="1" s="1"/>
  <c r="BW87" i="1" s="1"/>
  <c r="BN90" i="1"/>
  <c r="BN88" i="1" s="1"/>
  <c r="BN87" i="1" s="1"/>
  <c r="BI90" i="1"/>
  <c r="AZ90" i="1" s="1"/>
  <c r="BY90" i="1"/>
  <c r="CI90" i="1"/>
  <c r="E92" i="1"/>
  <c r="AO92" i="1" s="1"/>
  <c r="K92" i="1"/>
  <c r="AM92" i="1"/>
  <c r="AV92" i="1"/>
  <c r="AV88" i="1" s="1"/>
  <c r="AV87" i="1" s="1"/>
  <c r="BP92" i="1"/>
  <c r="BZ92" i="1"/>
  <c r="CJ92" i="1"/>
  <c r="CJ88" i="1" s="1"/>
  <c r="CJ87" i="1" s="1"/>
  <c r="CI93" i="1"/>
  <c r="BZ93" i="1"/>
  <c r="BQ93" i="1"/>
  <c r="BQ88" i="1" s="1"/>
  <c r="BQ87" i="1" s="1"/>
  <c r="BH93" i="1"/>
  <c r="CR93" i="1" s="1"/>
  <c r="AT93" i="1"/>
  <c r="AM93" i="1"/>
  <c r="L93" i="1"/>
  <c r="H93" i="1"/>
  <c r="G93" i="1"/>
  <c r="M93" i="1"/>
  <c r="AQ93" i="1"/>
  <c r="BI93" i="1"/>
  <c r="AZ93" i="1" s="1"/>
  <c r="BW93" i="1"/>
  <c r="CX93" i="1" s="1"/>
  <c r="CH93" i="1"/>
  <c r="CS93" i="1"/>
  <c r="I96" i="1"/>
  <c r="I95" i="1" s="1"/>
  <c r="AK96" i="1"/>
  <c r="AT96" i="1"/>
  <c r="BI96" i="1"/>
  <c r="BY96" i="1"/>
  <c r="BY95" i="1" s="1"/>
  <c r="CI96" i="1"/>
  <c r="CI95" i="1" s="1"/>
  <c r="AO97" i="1"/>
  <c r="CQ97" i="1"/>
  <c r="CW97" i="1"/>
  <c r="CO98" i="1"/>
  <c r="CF98" i="1"/>
  <c r="BW98" i="1"/>
  <c r="BN98" i="1"/>
  <c r="AQ98" i="1"/>
  <c r="AF98" i="1"/>
  <c r="CQ98" i="1" s="1"/>
  <c r="J98" i="1"/>
  <c r="AT98" i="1" s="1"/>
  <c r="F98" i="1"/>
  <c r="H98" i="1"/>
  <c r="M98" i="1"/>
  <c r="AS98" i="1"/>
  <c r="BH98" i="1"/>
  <c r="AY98" i="1" s="1"/>
  <c r="BR98" i="1"/>
  <c r="CS98" i="1" s="1"/>
  <c r="CH98" i="1"/>
  <c r="AX98" i="1" s="1"/>
  <c r="CW98" i="1"/>
  <c r="E99" i="1"/>
  <c r="J99" i="1"/>
  <c r="AT99" i="1" s="1"/>
  <c r="AK99" i="1"/>
  <c r="AV99" i="1"/>
  <c r="BP99" i="1"/>
  <c r="CA99" i="1"/>
  <c r="CA95" i="1" s="1"/>
  <c r="CO99" i="1"/>
  <c r="AO100" i="1"/>
  <c r="AX100" i="1"/>
  <c r="CQ100" i="1"/>
  <c r="CV100" i="1"/>
  <c r="BP101" i="1"/>
  <c r="BZ101" i="1"/>
  <c r="CO101" i="1"/>
  <c r="CQ102" i="1"/>
  <c r="CV102" i="1"/>
  <c r="CW105" i="1"/>
  <c r="G89" i="1"/>
  <c r="K89" i="1"/>
  <c r="K88" i="1" s="1"/>
  <c r="K87" i="1" s="1"/>
  <c r="AK89" i="1"/>
  <c r="AK88" i="1" s="1"/>
  <c r="AK87" i="1" s="1"/>
  <c r="AS89" i="1"/>
  <c r="AS88" i="1" s="1"/>
  <c r="AS87" i="1" s="1"/>
  <c r="BG89" i="1"/>
  <c r="BP89" i="1"/>
  <c r="BP88" i="1" s="1"/>
  <c r="BP87" i="1" s="1"/>
  <c r="BY89" i="1"/>
  <c r="BY88" i="1" s="1"/>
  <c r="BY87" i="1" s="1"/>
  <c r="CS105" i="1"/>
  <c r="CY109" i="1"/>
  <c r="CU109" i="1"/>
  <c r="CO108" i="1"/>
  <c r="CO30" i="1" s="1"/>
  <c r="CJ110" i="1"/>
  <c r="CJ108" i="1" s="1"/>
  <c r="CJ30" i="1" s="1"/>
  <c r="CA110" i="1"/>
  <c r="BR110" i="1"/>
  <c r="BI110" i="1"/>
  <c r="AV110" i="1"/>
  <c r="AV108" i="1" s="1"/>
  <c r="AV30" i="1" s="1"/>
  <c r="M110" i="1"/>
  <c r="I110" i="1"/>
  <c r="E110" i="1"/>
  <c r="H110" i="1"/>
  <c r="H108" i="1" s="1"/>
  <c r="H30" i="1" s="1"/>
  <c r="AF110" i="1"/>
  <c r="AF108" i="1" s="1"/>
  <c r="AF30" i="1" s="1"/>
  <c r="AS110" i="1"/>
  <c r="BN110" i="1"/>
  <c r="BE110" i="1" s="1"/>
  <c r="BE108" i="1" s="1"/>
  <c r="BE30" i="1" s="1"/>
  <c r="BY110" i="1"/>
  <c r="AX110" i="1" s="1"/>
  <c r="CI110" i="1"/>
  <c r="CY111" i="1"/>
  <c r="CU111" i="1"/>
  <c r="CJ112" i="1"/>
  <c r="CA112" i="1"/>
  <c r="BR112" i="1"/>
  <c r="BI112" i="1"/>
  <c r="AZ112" i="1" s="1"/>
  <c r="AV112" i="1"/>
  <c r="M112" i="1"/>
  <c r="I112" i="1"/>
  <c r="E112" i="1"/>
  <c r="AO112" i="1" s="1"/>
  <c r="H112" i="1"/>
  <c r="AF112" i="1"/>
  <c r="AS112" i="1"/>
  <c r="BN112" i="1"/>
  <c r="BE112" i="1" s="1"/>
  <c r="BY112" i="1"/>
  <c r="AX112" i="1" s="1"/>
  <c r="CI112" i="1"/>
  <c r="AY112" i="1" s="1"/>
  <c r="CY113" i="1"/>
  <c r="CU113" i="1"/>
  <c r="CJ114" i="1"/>
  <c r="CA114" i="1"/>
  <c r="BR114" i="1"/>
  <c r="BI114" i="1"/>
  <c r="AV114" i="1"/>
  <c r="M114" i="1"/>
  <c r="I114" i="1"/>
  <c r="E114" i="1"/>
  <c r="AO114" i="1" s="1"/>
  <c r="H114" i="1"/>
  <c r="AF114" i="1"/>
  <c r="AS114" i="1"/>
  <c r="BN114" i="1"/>
  <c r="BE114" i="1" s="1"/>
  <c r="BY114" i="1"/>
  <c r="AX114" i="1" s="1"/>
  <c r="CI114" i="1"/>
  <c r="AY114" i="1" s="1"/>
  <c r="CY115" i="1"/>
  <c r="CU115" i="1"/>
  <c r="CJ116" i="1"/>
  <c r="CA116" i="1"/>
  <c r="BR116" i="1"/>
  <c r="BI116" i="1"/>
  <c r="AV116" i="1"/>
  <c r="AO116" i="1"/>
  <c r="M116" i="1"/>
  <c r="I116" i="1"/>
  <c r="E116" i="1"/>
  <c r="H116" i="1"/>
  <c r="AF116" i="1"/>
  <c r="AS116" i="1"/>
  <c r="BN116" i="1"/>
  <c r="BE116" i="1" s="1"/>
  <c r="BY116" i="1"/>
  <c r="AX116" i="1" s="1"/>
  <c r="CI116" i="1"/>
  <c r="AY116" i="1" s="1"/>
  <c r="CY117" i="1"/>
  <c r="CU117" i="1"/>
  <c r="CI118" i="1"/>
  <c r="BZ118" i="1"/>
  <c r="BZ108" i="1" s="1"/>
  <c r="BZ30" i="1" s="1"/>
  <c r="BQ118" i="1"/>
  <c r="BQ108" i="1" s="1"/>
  <c r="BQ30" i="1" s="1"/>
  <c r="BH118" i="1"/>
  <c r="AT118" i="1"/>
  <c r="AT108" i="1" s="1"/>
  <c r="AT30" i="1" s="1"/>
  <c r="AM118" i="1"/>
  <c r="AM108" i="1" s="1"/>
  <c r="AM30" i="1" s="1"/>
  <c r="L118" i="1"/>
  <c r="AV118" i="1" s="1"/>
  <c r="CJ118" i="1"/>
  <c r="BY118" i="1"/>
  <c r="AX118" i="1" s="1"/>
  <c r="BN118" i="1"/>
  <c r="BE118" i="1" s="1"/>
  <c r="AS118" i="1"/>
  <c r="AF118" i="1"/>
  <c r="I118" i="1"/>
  <c r="E118" i="1"/>
  <c r="H118" i="1"/>
  <c r="AK118" i="1"/>
  <c r="BI118" i="1"/>
  <c r="AZ118" i="1" s="1"/>
  <c r="CA118" i="1"/>
  <c r="G121" i="1"/>
  <c r="M121" i="1"/>
  <c r="AT121" i="1"/>
  <c r="BQ121" i="1"/>
  <c r="CH121" i="1"/>
  <c r="CU122" i="1"/>
  <c r="CT123" i="1"/>
  <c r="CW123" i="1"/>
  <c r="CU123" i="1"/>
  <c r="CY123" i="1"/>
  <c r="AY109" i="1"/>
  <c r="CR109" i="1"/>
  <c r="AY111" i="1"/>
  <c r="CR111" i="1"/>
  <c r="AY113" i="1"/>
  <c r="CR113" i="1"/>
  <c r="AY115" i="1"/>
  <c r="CR115" i="1"/>
  <c r="AY117" i="1"/>
  <c r="CR117" i="1"/>
  <c r="CW117" i="1"/>
  <c r="H121" i="1"/>
  <c r="AK121" i="1"/>
  <c r="BG121" i="1"/>
  <c r="BR121" i="1"/>
  <c r="CX111" i="1"/>
  <c r="CX113" i="1"/>
  <c r="CO121" i="1"/>
  <c r="CF121" i="1"/>
  <c r="BW121" i="1"/>
  <c r="BN121" i="1"/>
  <c r="AQ121" i="1"/>
  <c r="AF121" i="1"/>
  <c r="J121" i="1"/>
  <c r="F121" i="1"/>
  <c r="CJ121" i="1"/>
  <c r="BZ121" i="1"/>
  <c r="BP121" i="1"/>
  <c r="AV121" i="1"/>
  <c r="AM121" i="1"/>
  <c r="K121" i="1"/>
  <c r="K120" i="1" s="1"/>
  <c r="K32" i="1" s="1"/>
  <c r="E121" i="1"/>
  <c r="I121" i="1"/>
  <c r="AO121" i="1"/>
  <c r="BH121" i="1"/>
  <c r="BY121" i="1"/>
  <c r="CV122" i="1"/>
  <c r="CW122" i="1"/>
  <c r="CQ122" i="1"/>
  <c r="L121" i="1"/>
  <c r="AS121" i="1"/>
  <c r="BI121" i="1"/>
  <c r="CA121" i="1"/>
  <c r="CT122" i="1"/>
  <c r="G109" i="1"/>
  <c r="K109" i="1"/>
  <c r="AK109" i="1"/>
  <c r="CV109" i="1" s="1"/>
  <c r="AS109" i="1"/>
  <c r="BG109" i="1"/>
  <c r="BP109" i="1"/>
  <c r="BY109" i="1"/>
  <c r="G111" i="1"/>
  <c r="AQ111" i="1" s="1"/>
  <c r="K111" i="1"/>
  <c r="AK111" i="1"/>
  <c r="CV111" i="1" s="1"/>
  <c r="AS111" i="1"/>
  <c r="BG111" i="1"/>
  <c r="AX111" i="1" s="1"/>
  <c r="BP111" i="1"/>
  <c r="BY111" i="1"/>
  <c r="G113" i="1"/>
  <c r="AQ113" i="1" s="1"/>
  <c r="K113" i="1"/>
  <c r="AK113" i="1"/>
  <c r="CV113" i="1" s="1"/>
  <c r="AS113" i="1"/>
  <c r="BG113" i="1"/>
  <c r="CQ113" i="1" s="1"/>
  <c r="BP113" i="1"/>
  <c r="BY113" i="1"/>
  <c r="G115" i="1"/>
  <c r="AQ115" i="1" s="1"/>
  <c r="K115" i="1"/>
  <c r="AK115" i="1"/>
  <c r="CV115" i="1" s="1"/>
  <c r="AS115" i="1"/>
  <c r="BG115" i="1"/>
  <c r="BP115" i="1"/>
  <c r="BY115" i="1"/>
  <c r="G117" i="1"/>
  <c r="AQ117" i="1" s="1"/>
  <c r="K117" i="1"/>
  <c r="AK117" i="1"/>
  <c r="CV117" i="1" s="1"/>
  <c r="AS117" i="1"/>
  <c r="BG117" i="1"/>
  <c r="BP117" i="1"/>
  <c r="BY117" i="1"/>
  <c r="CI122" i="1"/>
  <c r="CI120" i="1" s="1"/>
  <c r="CI32" i="1" s="1"/>
  <c r="BZ122" i="1"/>
  <c r="BQ122" i="1"/>
  <c r="BH122" i="1"/>
  <c r="AT122" i="1"/>
  <c r="AM122" i="1"/>
  <c r="L122" i="1"/>
  <c r="H122" i="1"/>
  <c r="G122" i="1"/>
  <c r="M122" i="1"/>
  <c r="AQ122" i="1"/>
  <c r="BI122" i="1"/>
  <c r="AZ122" i="1" s="1"/>
  <c r="BW122" i="1"/>
  <c r="BE122" i="1" s="1"/>
  <c r="CH122" i="1"/>
  <c r="AX122" i="1" s="1"/>
  <c r="I123" i="1"/>
  <c r="AK123" i="1"/>
  <c r="CV123" i="1" s="1"/>
  <c r="AT123" i="1"/>
  <c r="BI123" i="1"/>
  <c r="BY123" i="1"/>
  <c r="AX123" i="1" s="1"/>
  <c r="AK124" i="1"/>
  <c r="AT124" i="1"/>
  <c r="BP124" i="1"/>
  <c r="BZ124" i="1"/>
  <c r="CO124" i="1"/>
  <c r="AZ125" i="1"/>
  <c r="BZ127" i="1"/>
  <c r="CJ124" i="1"/>
  <c r="CA124" i="1"/>
  <c r="BR124" i="1"/>
  <c r="BI124" i="1"/>
  <c r="AV124" i="1"/>
  <c r="AO124" i="1"/>
  <c r="AM124" i="1"/>
  <c r="BG124" i="1"/>
  <c r="BQ124" i="1"/>
  <c r="CF124" i="1"/>
  <c r="AZ126" i="1"/>
  <c r="CJ127" i="1"/>
  <c r="CA127" i="1"/>
  <c r="BR127" i="1"/>
  <c r="BI127" i="1"/>
  <c r="CH127" i="1"/>
  <c r="BY127" i="1"/>
  <c r="BP127" i="1"/>
  <c r="BG127" i="1"/>
  <c r="CO127" i="1"/>
  <c r="CF127" i="1"/>
  <c r="BW127" i="1"/>
  <c r="BN127" i="1"/>
  <c r="BH127" i="1"/>
  <c r="CO123" i="1"/>
  <c r="CF123" i="1"/>
  <c r="BW123" i="1"/>
  <c r="BN123" i="1"/>
  <c r="BE123" i="1" s="1"/>
  <c r="AQ123" i="1"/>
  <c r="AF123" i="1"/>
  <c r="J123" i="1"/>
  <c r="F123" i="1"/>
  <c r="H123" i="1"/>
  <c r="M123" i="1"/>
  <c r="AS123" i="1"/>
  <c r="BH123" i="1"/>
  <c r="AY123" i="1" s="1"/>
  <c r="BR123" i="1"/>
  <c r="CH123" i="1"/>
  <c r="AF124" i="1"/>
  <c r="AS124" i="1"/>
  <c r="BN124" i="1"/>
  <c r="BY124" i="1"/>
  <c r="CI124" i="1"/>
  <c r="BQ127" i="1"/>
  <c r="AM125" i="1"/>
  <c r="AT125" i="1"/>
  <c r="BH125" i="1"/>
  <c r="BQ125" i="1"/>
  <c r="BZ125" i="1"/>
  <c r="BG126" i="1"/>
  <c r="BP126" i="1"/>
  <c r="BY126" i="1"/>
  <c r="CH126" i="1"/>
  <c r="AX128" i="1"/>
  <c r="BE129" i="1"/>
  <c r="BH126" i="1"/>
  <c r="AY126" i="1" s="1"/>
  <c r="BQ126" i="1"/>
  <c r="BZ126" i="1"/>
  <c r="CI126" i="1"/>
  <c r="AZ128" i="1"/>
  <c r="BN126" i="1"/>
  <c r="BW126" i="1"/>
  <c r="CF126" i="1"/>
  <c r="CO126" i="1"/>
  <c r="BN128" i="1"/>
  <c r="BW128" i="1"/>
  <c r="CF128" i="1"/>
  <c r="CO128" i="1"/>
  <c r="BI129" i="1"/>
  <c r="BR129" i="1"/>
  <c r="CA129" i="1"/>
  <c r="CJ129" i="1"/>
  <c r="BH130" i="1"/>
  <c r="BQ130" i="1"/>
  <c r="BZ130" i="1"/>
  <c r="CI130" i="1"/>
  <c r="BG131" i="1"/>
  <c r="BP131" i="1"/>
  <c r="BY131" i="1"/>
  <c r="CH131" i="1"/>
  <c r="G194" i="1"/>
  <c r="G193" i="1" s="1"/>
  <c r="K194" i="1"/>
  <c r="K193" i="1" s="1"/>
  <c r="AK194" i="1"/>
  <c r="AK193" i="1" s="1"/>
  <c r="BG194" i="1"/>
  <c r="BP194" i="1"/>
  <c r="BP193" i="1" s="1"/>
  <c r="BY194" i="1"/>
  <c r="BY193" i="1" s="1"/>
  <c r="CH194" i="1"/>
  <c r="CH193" i="1" s="1"/>
  <c r="BH131" i="1"/>
  <c r="BQ131" i="1"/>
  <c r="BZ131" i="1"/>
  <c r="CI131" i="1"/>
  <c r="H194" i="1"/>
  <c r="H193" i="1" s="1"/>
  <c r="L194" i="1"/>
  <c r="L193" i="1" s="1"/>
  <c r="AM194" i="1"/>
  <c r="AM193" i="1" s="1"/>
  <c r="BH194" i="1"/>
  <c r="BQ194" i="1"/>
  <c r="BQ193" i="1" s="1"/>
  <c r="BZ194" i="1"/>
  <c r="BZ193" i="1" s="1"/>
  <c r="CI194" i="1"/>
  <c r="CI193" i="1" s="1"/>
  <c r="BH128" i="1"/>
  <c r="BQ128" i="1"/>
  <c r="BZ128" i="1"/>
  <c r="CI128" i="1"/>
  <c r="BG129" i="1"/>
  <c r="BP129" i="1"/>
  <c r="BY129" i="1"/>
  <c r="CH129" i="1"/>
  <c r="BN130" i="1"/>
  <c r="BW130" i="1"/>
  <c r="CF130" i="1"/>
  <c r="CO130" i="1"/>
  <c r="BI131" i="1"/>
  <c r="AZ131" i="1" s="1"/>
  <c r="BR131" i="1"/>
  <c r="CA131" i="1"/>
  <c r="CJ131" i="1"/>
  <c r="E194" i="1"/>
  <c r="AO194" i="1" s="1"/>
  <c r="AO193" i="1" s="1"/>
  <c r="I194" i="1"/>
  <c r="I193" i="1" s="1"/>
  <c r="M194" i="1"/>
  <c r="M193" i="1" s="1"/>
  <c r="AV194" i="1"/>
  <c r="AV193" i="1" s="1"/>
  <c r="BI194" i="1"/>
  <c r="BR194" i="1"/>
  <c r="BR193" i="1" s="1"/>
  <c r="CA194" i="1"/>
  <c r="CA193" i="1" s="1"/>
  <c r="CJ194" i="1"/>
  <c r="CJ193" i="1" s="1"/>
  <c r="BH129" i="1"/>
  <c r="BQ129" i="1"/>
  <c r="BZ129" i="1"/>
  <c r="BG130" i="1"/>
  <c r="AX130" i="1" s="1"/>
  <c r="BP130" i="1"/>
  <c r="BY130" i="1"/>
  <c r="BN131" i="1"/>
  <c r="BW131" i="1"/>
  <c r="CF131" i="1"/>
  <c r="CO131" i="1"/>
  <c r="F194" i="1"/>
  <c r="F193" i="1" s="1"/>
  <c r="J194" i="1"/>
  <c r="J193" i="1" s="1"/>
  <c r="AF194" i="1"/>
  <c r="AF193" i="1" s="1"/>
  <c r="AQ194" i="1"/>
  <c r="AQ193" i="1" s="1"/>
  <c r="BN194" i="1"/>
  <c r="BW194" i="1"/>
  <c r="BW193" i="1" s="1"/>
  <c r="CF194" i="1"/>
  <c r="CF193" i="1" s="1"/>
  <c r="CO194" i="1"/>
  <c r="CO193" i="1" s="1"/>
  <c r="AZ88" i="1" l="1"/>
  <c r="AZ87" i="1" s="1"/>
  <c r="BQ81" i="1"/>
  <c r="BQ28" i="1" s="1"/>
  <c r="CO51" i="1"/>
  <c r="CO50" i="1" s="1"/>
  <c r="AO171" i="1"/>
  <c r="AO41" i="1" s="1"/>
  <c r="AO46" i="1"/>
  <c r="AV81" i="1"/>
  <c r="AV28" i="1" s="1"/>
  <c r="F27" i="1"/>
  <c r="F171" i="1"/>
  <c r="F41" i="1" s="1"/>
  <c r="F46" i="1"/>
  <c r="BE131" i="1"/>
  <c r="CA171" i="1"/>
  <c r="CA41" i="1" s="1"/>
  <c r="CA46" i="1"/>
  <c r="BE130" i="1"/>
  <c r="AX129" i="1"/>
  <c r="AY128" i="1"/>
  <c r="BH193" i="1"/>
  <c r="AY194" i="1"/>
  <c r="AY193" i="1" s="1"/>
  <c r="H171" i="1"/>
  <c r="H41" i="1" s="1"/>
  <c r="H46" i="1"/>
  <c r="AY131" i="1"/>
  <c r="AX194" i="1"/>
  <c r="AX193" i="1" s="1"/>
  <c r="BG193" i="1"/>
  <c r="G171" i="1"/>
  <c r="G41" i="1" s="1"/>
  <c r="G46" i="1"/>
  <c r="AX131" i="1"/>
  <c r="AY130" i="1"/>
  <c r="AZ129" i="1"/>
  <c r="AX126" i="1"/>
  <c r="BE127" i="1"/>
  <c r="AX124" i="1"/>
  <c r="AZ124" i="1"/>
  <c r="AZ123" i="1"/>
  <c r="AX115" i="1"/>
  <c r="BP108" i="1"/>
  <c r="BP30" i="1" s="1"/>
  <c r="K108" i="1"/>
  <c r="K30" i="1" s="1"/>
  <c r="AZ121" i="1"/>
  <c r="BI120" i="1"/>
  <c r="BI32" i="1" s="1"/>
  <c r="CX122" i="1"/>
  <c r="I120" i="1"/>
  <c r="I32" i="1" s="1"/>
  <c r="AV120" i="1"/>
  <c r="AV32" i="1" s="1"/>
  <c r="F120" i="1"/>
  <c r="F32" i="1" s="1"/>
  <c r="BN120" i="1"/>
  <c r="BN32" i="1" s="1"/>
  <c r="BE121" i="1"/>
  <c r="BR120" i="1"/>
  <c r="BR32" i="1" s="1"/>
  <c r="CR123" i="1"/>
  <c r="AT120" i="1"/>
  <c r="AT32" i="1" s="1"/>
  <c r="AZ116" i="1"/>
  <c r="CW110" i="1"/>
  <c r="CS110" i="1"/>
  <c r="CX110" i="1"/>
  <c r="CR110" i="1"/>
  <c r="CU110" i="1"/>
  <c r="CY110" i="1"/>
  <c r="CT110" i="1"/>
  <c r="CV110" i="1"/>
  <c r="CQ110" i="1"/>
  <c r="E108" i="1"/>
  <c r="BE98" i="1"/>
  <c r="AK95" i="1"/>
  <c r="CD49" i="1"/>
  <c r="CD48" i="1" s="1"/>
  <c r="CD28" i="1"/>
  <c r="CD26" i="1" s="1"/>
  <c r="CD25" i="1" s="1"/>
  <c r="AZ101" i="1"/>
  <c r="CH95" i="1"/>
  <c r="CH81" i="1" s="1"/>
  <c r="CH28" i="1" s="1"/>
  <c r="M95" i="1"/>
  <c r="AF95" i="1"/>
  <c r="CF95" i="1"/>
  <c r="AZ99" i="1"/>
  <c r="AY99" i="1"/>
  <c r="G95" i="1"/>
  <c r="BN108" i="1"/>
  <c r="BN30" i="1" s="1"/>
  <c r="BE100" i="1"/>
  <c r="AZ98" i="1"/>
  <c r="BY81" i="1"/>
  <c r="BY28" i="1" s="1"/>
  <c r="I81" i="1"/>
  <c r="I28" i="1" s="1"/>
  <c r="AX59" i="1"/>
  <c r="BE77" i="1"/>
  <c r="BE76" i="1" s="1"/>
  <c r="BE74" i="1" s="1"/>
  <c r="BN76" i="1"/>
  <c r="BN74" i="1" s="1"/>
  <c r="CW77" i="1"/>
  <c r="CS77" i="1"/>
  <c r="CY77" i="1"/>
  <c r="CT77" i="1"/>
  <c r="CX77" i="1"/>
  <c r="CR77" i="1"/>
  <c r="CV77" i="1"/>
  <c r="CU77" i="1"/>
  <c r="CQ77" i="1"/>
  <c r="E76" i="1"/>
  <c r="AV76" i="1"/>
  <c r="AV74" i="1" s="1"/>
  <c r="CJ76" i="1"/>
  <c r="CJ74" i="1" s="1"/>
  <c r="F88" i="1"/>
  <c r="F87" i="1" s="1"/>
  <c r="BR88" i="1"/>
  <c r="BR87" i="1" s="1"/>
  <c r="H88" i="1"/>
  <c r="H87" i="1" s="1"/>
  <c r="AY91" i="1"/>
  <c r="BV49" i="1"/>
  <c r="BV48" i="1" s="1"/>
  <c r="BV28" i="1"/>
  <c r="BV26" i="1" s="1"/>
  <c r="BV25" i="1" s="1"/>
  <c r="BW76" i="1"/>
  <c r="BW74" i="1" s="1"/>
  <c r="G76" i="1"/>
  <c r="G74" i="1" s="1"/>
  <c r="AK76" i="1"/>
  <c r="AK74" i="1" s="1"/>
  <c r="CW60" i="1"/>
  <c r="CS60" i="1"/>
  <c r="CU60" i="1"/>
  <c r="CY60" i="1"/>
  <c r="CT60" i="1"/>
  <c r="CX60" i="1"/>
  <c r="CR60" i="1"/>
  <c r="CV60" i="1"/>
  <c r="CQ60" i="1"/>
  <c r="AZ58" i="1"/>
  <c r="BP54" i="1"/>
  <c r="K54" i="1"/>
  <c r="K51" i="1" s="1"/>
  <c r="K50" i="1" s="1"/>
  <c r="CQ65" i="1"/>
  <c r="BP64" i="1"/>
  <c r="AY60" i="1"/>
  <c r="AZ57" i="1"/>
  <c r="CY57" i="1"/>
  <c r="CU57" i="1"/>
  <c r="CQ57" i="1"/>
  <c r="CV57" i="1"/>
  <c r="CT57" i="1"/>
  <c r="CX57" i="1"/>
  <c r="CS57" i="1"/>
  <c r="CR57" i="1"/>
  <c r="CW57" i="1"/>
  <c r="AO57" i="1"/>
  <c r="AO54" i="1" s="1"/>
  <c r="AO51" i="1" s="1"/>
  <c r="AO50" i="1" s="1"/>
  <c r="CA54" i="1"/>
  <c r="AY52" i="1"/>
  <c r="BH51" i="1"/>
  <c r="CR52" i="1"/>
  <c r="CQ52" i="1"/>
  <c r="AX52" i="1"/>
  <c r="BQ51" i="1"/>
  <c r="BQ50" i="1" s="1"/>
  <c r="CX68" i="1"/>
  <c r="CX52" i="1"/>
  <c r="BE52" i="1"/>
  <c r="CI51" i="1"/>
  <c r="CI50" i="1" s="1"/>
  <c r="V26" i="1"/>
  <c r="V25" i="1" s="1"/>
  <c r="J171" i="1"/>
  <c r="J41" i="1" s="1"/>
  <c r="J46" i="1"/>
  <c r="BE194" i="1"/>
  <c r="BE193" i="1" s="1"/>
  <c r="BN193" i="1"/>
  <c r="CO171" i="1"/>
  <c r="CO41" i="1" s="1"/>
  <c r="CO46" i="1"/>
  <c r="AQ171" i="1"/>
  <c r="AQ41" i="1" s="1"/>
  <c r="AQ46" i="1"/>
  <c r="BR171" i="1"/>
  <c r="BR41" i="1" s="1"/>
  <c r="BR46" i="1"/>
  <c r="M171" i="1"/>
  <c r="M41" i="1" s="1"/>
  <c r="M46" i="1"/>
  <c r="CI171" i="1"/>
  <c r="CI41" i="1" s="1"/>
  <c r="CI46" i="1"/>
  <c r="AT194" i="1"/>
  <c r="AT193" i="1" s="1"/>
  <c r="CH171" i="1"/>
  <c r="CH41" i="1" s="1"/>
  <c r="CH46" i="1"/>
  <c r="AS194" i="1"/>
  <c r="AS193" i="1" s="1"/>
  <c r="BE128" i="1"/>
  <c r="BE126" i="1"/>
  <c r="BE124" i="1"/>
  <c r="AX127" i="1"/>
  <c r="AZ127" i="1"/>
  <c r="AX117" i="1"/>
  <c r="AX109" i="1"/>
  <c r="BG108" i="1"/>
  <c r="BG30" i="1" s="1"/>
  <c r="AQ109" i="1"/>
  <c r="AQ108" i="1" s="1"/>
  <c r="AQ30" i="1" s="1"/>
  <c r="G108" i="1"/>
  <c r="G30" i="1" s="1"/>
  <c r="AS120" i="1"/>
  <c r="AS32" i="1" s="1"/>
  <c r="BY120" i="1"/>
  <c r="BY32" i="1" s="1"/>
  <c r="CX121" i="1"/>
  <c r="CT121" i="1"/>
  <c r="CU121" i="1"/>
  <c r="CY121" i="1"/>
  <c r="CR121" i="1"/>
  <c r="CW121" i="1"/>
  <c r="CQ121" i="1"/>
  <c r="CV121" i="1"/>
  <c r="E120" i="1"/>
  <c r="CS121" i="1"/>
  <c r="BP120" i="1"/>
  <c r="BP32" i="1" s="1"/>
  <c r="J120" i="1"/>
  <c r="J32" i="1" s="1"/>
  <c r="BW120" i="1"/>
  <c r="BW32" i="1" s="1"/>
  <c r="AX121" i="1"/>
  <c r="BG120" i="1"/>
  <c r="BG32" i="1" s="1"/>
  <c r="M120" i="1"/>
  <c r="M32" i="1" s="1"/>
  <c r="AY118" i="1"/>
  <c r="CQ115" i="1"/>
  <c r="CW112" i="1"/>
  <c r="CS112" i="1"/>
  <c r="CX112" i="1"/>
  <c r="CR112" i="1"/>
  <c r="CV112" i="1"/>
  <c r="CQ112" i="1"/>
  <c r="CU112" i="1"/>
  <c r="CY112" i="1"/>
  <c r="CT112" i="1"/>
  <c r="I108" i="1"/>
  <c r="I30" i="1" s="1"/>
  <c r="AZ110" i="1"/>
  <c r="BI108" i="1"/>
  <c r="BI30" i="1" s="1"/>
  <c r="CR98" i="1"/>
  <c r="CX92" i="1"/>
  <c r="CT92" i="1"/>
  <c r="CU92" i="1"/>
  <c r="CY92" i="1"/>
  <c r="CS92" i="1"/>
  <c r="CW92" i="1"/>
  <c r="CR92" i="1"/>
  <c r="CV92" i="1"/>
  <c r="CQ92" i="1"/>
  <c r="BE90" i="1"/>
  <c r="E88" i="1"/>
  <c r="M81" i="1"/>
  <c r="M28" i="1" s="1"/>
  <c r="AF83" i="1"/>
  <c r="AF82" i="1" s="1"/>
  <c r="AF81" i="1" s="1"/>
  <c r="AF28" i="1" s="1"/>
  <c r="CF81" i="1"/>
  <c r="CF28" i="1" s="1"/>
  <c r="BE99" i="1"/>
  <c r="BR95" i="1"/>
  <c r="BR81" i="1" s="1"/>
  <c r="BR28" i="1" s="1"/>
  <c r="H95" i="1"/>
  <c r="AQ95" i="1"/>
  <c r="CO95" i="1"/>
  <c r="AX96" i="1"/>
  <c r="BG95" i="1"/>
  <c r="CX97" i="1"/>
  <c r="AY97" i="1"/>
  <c r="CJ95" i="1"/>
  <c r="CJ81" i="1" s="1"/>
  <c r="CJ28" i="1" s="1"/>
  <c r="AM95" i="1"/>
  <c r="AX93" i="1"/>
  <c r="AZ84" i="1"/>
  <c r="BI83" i="1"/>
  <c r="BI82" i="1" s="1"/>
  <c r="BP76" i="1"/>
  <c r="BP74" i="1" s="1"/>
  <c r="AZ85" i="1"/>
  <c r="BG83" i="1"/>
  <c r="BG82" i="1" s="1"/>
  <c r="G81" i="1"/>
  <c r="G28" i="1" s="1"/>
  <c r="CW79" i="1"/>
  <c r="CS79" i="1"/>
  <c r="CV79" i="1"/>
  <c r="CU79" i="1"/>
  <c r="CY79" i="1"/>
  <c r="CT79" i="1"/>
  <c r="CX79" i="1"/>
  <c r="CR79" i="1"/>
  <c r="AS76" i="1"/>
  <c r="AS74" i="1" s="1"/>
  <c r="I76" i="1"/>
  <c r="I74" i="1" s="1"/>
  <c r="AZ77" i="1"/>
  <c r="AZ76" i="1" s="1"/>
  <c r="AZ74" i="1" s="1"/>
  <c r="BI76" i="1"/>
  <c r="BI74" i="1" s="1"/>
  <c r="CV91" i="1"/>
  <c r="CR91" i="1"/>
  <c r="CY91" i="1"/>
  <c r="CT91" i="1"/>
  <c r="CW91" i="1"/>
  <c r="CQ91" i="1"/>
  <c r="CU91" i="1"/>
  <c r="CX91" i="1"/>
  <c r="CS91" i="1"/>
  <c r="BE91" i="1"/>
  <c r="L88" i="1"/>
  <c r="L87" i="1" s="1"/>
  <c r="L81" i="1" s="1"/>
  <c r="L28" i="1" s="1"/>
  <c r="CM28" i="1"/>
  <c r="CM26" i="1" s="1"/>
  <c r="CM25" i="1" s="1"/>
  <c r="CM49" i="1"/>
  <c r="CM48" i="1" s="1"/>
  <c r="AY79" i="1"/>
  <c r="AY77" i="1"/>
  <c r="AY76" i="1" s="1"/>
  <c r="AY74" i="1" s="1"/>
  <c r="BH76" i="1"/>
  <c r="BH74" i="1" s="1"/>
  <c r="CX65" i="1"/>
  <c r="AZ60" i="1"/>
  <c r="AX57" i="1"/>
  <c r="BG54" i="1"/>
  <c r="BG51" i="1" s="1"/>
  <c r="BG50" i="1" s="1"/>
  <c r="AX55" i="1"/>
  <c r="G54" i="1"/>
  <c r="G51" i="1" s="1"/>
  <c r="G50" i="1" s="1"/>
  <c r="AQ55" i="1"/>
  <c r="AQ54" i="1" s="1"/>
  <c r="AQ51" i="1" s="1"/>
  <c r="AQ50" i="1" s="1"/>
  <c r="CQ84" i="1"/>
  <c r="AX60" i="1"/>
  <c r="BR54" i="1"/>
  <c r="M54" i="1"/>
  <c r="M51" i="1" s="1"/>
  <c r="M50" i="1" s="1"/>
  <c r="BP51" i="1"/>
  <c r="BP50" i="1" s="1"/>
  <c r="AT50" i="1"/>
  <c r="BW51" i="1"/>
  <c r="BW50" i="1" s="1"/>
  <c r="V49" i="1"/>
  <c r="V48" i="1" s="1"/>
  <c r="CR53" i="1"/>
  <c r="BW171" i="1"/>
  <c r="BW41" i="1" s="1"/>
  <c r="BW46" i="1"/>
  <c r="CF171" i="1"/>
  <c r="CF41" i="1" s="1"/>
  <c r="CF46" i="1"/>
  <c r="AF171" i="1"/>
  <c r="AF41" i="1" s="1"/>
  <c r="AF46" i="1"/>
  <c r="AY129" i="1"/>
  <c r="AZ194" i="1"/>
  <c r="AZ193" i="1" s="1"/>
  <c r="BI193" i="1"/>
  <c r="I171" i="1"/>
  <c r="I41" i="1" s="1"/>
  <c r="I46" i="1"/>
  <c r="BZ171" i="1"/>
  <c r="BZ41" i="1" s="1"/>
  <c r="BZ46" i="1"/>
  <c r="AM171" i="1"/>
  <c r="AM41" i="1" s="1"/>
  <c r="AM46" i="1"/>
  <c r="BY171" i="1"/>
  <c r="BY41" i="1" s="1"/>
  <c r="BY46" i="1"/>
  <c r="AK171" i="1"/>
  <c r="AK41" i="1" s="1"/>
  <c r="AK46" i="1"/>
  <c r="AS108" i="1"/>
  <c r="AS30" i="1" s="1"/>
  <c r="L120" i="1"/>
  <c r="L32" i="1" s="1"/>
  <c r="BH120" i="1"/>
  <c r="BH32" i="1" s="1"/>
  <c r="AY121" i="1"/>
  <c r="BZ120" i="1"/>
  <c r="BZ32" i="1" s="1"/>
  <c r="AF120" i="1"/>
  <c r="AF32" i="1" s="1"/>
  <c r="CF120" i="1"/>
  <c r="CF32" i="1" s="1"/>
  <c r="AK120" i="1"/>
  <c r="AK32" i="1" s="1"/>
  <c r="CQ123" i="1"/>
  <c r="CH120" i="1"/>
  <c r="CH32" i="1" s="1"/>
  <c r="G120" i="1"/>
  <c r="G32" i="1" s="1"/>
  <c r="CQ117" i="1"/>
  <c r="CW114" i="1"/>
  <c r="CS114" i="1"/>
  <c r="CX114" i="1"/>
  <c r="CR114" i="1"/>
  <c r="CV114" i="1"/>
  <c r="CQ114" i="1"/>
  <c r="CU114" i="1"/>
  <c r="CY114" i="1"/>
  <c r="CT114" i="1"/>
  <c r="CI108" i="1"/>
  <c r="CI30" i="1" s="1"/>
  <c r="M108" i="1"/>
  <c r="M30" i="1" s="1"/>
  <c r="BR108" i="1"/>
  <c r="BR30" i="1" s="1"/>
  <c r="L108" i="1"/>
  <c r="L30" i="1" s="1"/>
  <c r="AX89" i="1"/>
  <c r="BG88" i="1"/>
  <c r="BG87" i="1" s="1"/>
  <c r="G88" i="1"/>
  <c r="G87" i="1" s="1"/>
  <c r="AQ89" i="1"/>
  <c r="AQ88" i="1" s="1"/>
  <c r="AQ87" i="1" s="1"/>
  <c r="BI95" i="1"/>
  <c r="AZ96" i="1"/>
  <c r="AZ95" i="1" s="1"/>
  <c r="CI88" i="1"/>
  <c r="CI87" i="1" s="1"/>
  <c r="CV89" i="1"/>
  <c r="CQ89" i="1"/>
  <c r="H81" i="1"/>
  <c r="H28" i="1" s="1"/>
  <c r="AQ81" i="1"/>
  <c r="AQ28" i="1" s="1"/>
  <c r="CO81" i="1"/>
  <c r="CO28" i="1" s="1"/>
  <c r="BH95" i="1"/>
  <c r="AY96" i="1"/>
  <c r="AY95" i="1" s="1"/>
  <c r="F95" i="1"/>
  <c r="BE96" i="1"/>
  <c r="BE95" i="1" s="1"/>
  <c r="BN95" i="1"/>
  <c r="BH108" i="1"/>
  <c r="BH30" i="1" s="1"/>
  <c r="CX98" i="1"/>
  <c r="AY92" i="1"/>
  <c r="AY110" i="1"/>
  <c r="AY108" i="1" s="1"/>
  <c r="AY30" i="1" s="1"/>
  <c r="AY101" i="1"/>
  <c r="AX99" i="1"/>
  <c r="BZ95" i="1"/>
  <c r="BE93" i="1"/>
  <c r="AY69" i="1"/>
  <c r="AY68" i="1" s="1"/>
  <c r="AY65" i="1" s="1"/>
  <c r="AY64" i="1" s="1"/>
  <c r="BH68" i="1"/>
  <c r="CI81" i="1"/>
  <c r="CI28" i="1" s="1"/>
  <c r="BI88" i="1"/>
  <c r="BI87" i="1" s="1"/>
  <c r="AX84" i="1"/>
  <c r="AX83" i="1" s="1"/>
  <c r="AX82" i="1" s="1"/>
  <c r="CW83" i="1"/>
  <c r="CQ83" i="1"/>
  <c r="CY83" i="1"/>
  <c r="CU83" i="1"/>
  <c r="CT83" i="1"/>
  <c r="E82" i="1"/>
  <c r="AF76" i="1"/>
  <c r="AF74" i="1" s="1"/>
  <c r="J88" i="1"/>
  <c r="J87" i="1" s="1"/>
  <c r="J81" i="1" s="1"/>
  <c r="AM88" i="1"/>
  <c r="AM87" i="1" s="1"/>
  <c r="AM81" i="1" s="1"/>
  <c r="AM28" i="1" s="1"/>
  <c r="AQ76" i="1"/>
  <c r="AQ74" i="1" s="1"/>
  <c r="BG76" i="1"/>
  <c r="BG74" i="1" s="1"/>
  <c r="BI64" i="1"/>
  <c r="CS65" i="1"/>
  <c r="CQ59" i="1"/>
  <c r="AS54" i="1"/>
  <c r="AZ55" i="1"/>
  <c r="AZ54" i="1" s="1"/>
  <c r="BI54" i="1"/>
  <c r="I54" i="1"/>
  <c r="I51" i="1" s="1"/>
  <c r="I50" i="1" s="1"/>
  <c r="CF27" i="1"/>
  <c r="CV52" i="1"/>
  <c r="AK51" i="1"/>
  <c r="AK50" i="1" s="1"/>
  <c r="AM51" i="1"/>
  <c r="AM50" i="1" s="1"/>
  <c r="AY57" i="1"/>
  <c r="AY54" i="1" s="1"/>
  <c r="AF51" i="1"/>
  <c r="AX53" i="1"/>
  <c r="CQ53" i="1"/>
  <c r="BI51" i="1"/>
  <c r="BI50" i="1" s="1"/>
  <c r="CS52" i="1"/>
  <c r="AZ52" i="1"/>
  <c r="AZ51" i="1" s="1"/>
  <c r="AD26" i="1"/>
  <c r="AD25" i="1" s="1"/>
  <c r="CJ171" i="1"/>
  <c r="CJ41" i="1" s="1"/>
  <c r="CJ46" i="1"/>
  <c r="AV171" i="1"/>
  <c r="AV41" i="1" s="1"/>
  <c r="AV46" i="1"/>
  <c r="CX194" i="1"/>
  <c r="CT194" i="1"/>
  <c r="CW194" i="1"/>
  <c r="CS194" i="1"/>
  <c r="CV194" i="1"/>
  <c r="CR194" i="1"/>
  <c r="CY194" i="1"/>
  <c r="CU194" i="1"/>
  <c r="CQ194" i="1"/>
  <c r="E193" i="1"/>
  <c r="BQ171" i="1"/>
  <c r="BQ41" i="1" s="1"/>
  <c r="BQ46" i="1"/>
  <c r="L171" i="1"/>
  <c r="L41" i="1" s="1"/>
  <c r="L46" i="1"/>
  <c r="BP171" i="1"/>
  <c r="BP41" i="1" s="1"/>
  <c r="BP46" i="1"/>
  <c r="K171" i="1"/>
  <c r="K41" i="1" s="1"/>
  <c r="K46" i="1"/>
  <c r="AY125" i="1"/>
  <c r="AY127" i="1"/>
  <c r="AY124" i="1"/>
  <c r="AY122" i="1"/>
  <c r="AX113" i="1"/>
  <c r="BY108" i="1"/>
  <c r="BY30" i="1" s="1"/>
  <c r="AK108" i="1"/>
  <c r="AK30" i="1" s="1"/>
  <c r="CA120" i="1"/>
  <c r="CA32" i="1" s="1"/>
  <c r="CS122" i="1"/>
  <c r="CR122" i="1"/>
  <c r="AO120" i="1"/>
  <c r="AO32" i="1" s="1"/>
  <c r="AM120" i="1"/>
  <c r="AM32" i="1" s="1"/>
  <c r="CJ120" i="1"/>
  <c r="CJ32" i="1" s="1"/>
  <c r="AQ120" i="1"/>
  <c r="AQ32" i="1" s="1"/>
  <c r="CO120" i="1"/>
  <c r="CO32" i="1" s="1"/>
  <c r="H120" i="1"/>
  <c r="H32" i="1" s="1"/>
  <c r="CS123" i="1"/>
  <c r="CX123" i="1"/>
  <c r="BQ120" i="1"/>
  <c r="BQ32" i="1" s="1"/>
  <c r="CV118" i="1"/>
  <c r="CR118" i="1"/>
  <c r="CY118" i="1"/>
  <c r="CT118" i="1"/>
  <c r="CW118" i="1"/>
  <c r="CU118" i="1"/>
  <c r="CS118" i="1"/>
  <c r="AO118" i="1"/>
  <c r="CX118" i="1"/>
  <c r="CQ118" i="1"/>
  <c r="CW116" i="1"/>
  <c r="CS116" i="1"/>
  <c r="CX116" i="1"/>
  <c r="CR116" i="1"/>
  <c r="CV116" i="1"/>
  <c r="CQ116" i="1"/>
  <c r="CU116" i="1"/>
  <c r="CY116" i="1"/>
  <c r="CT116" i="1"/>
  <c r="AZ114" i="1"/>
  <c r="CQ111" i="1"/>
  <c r="AO110" i="1"/>
  <c r="CA108" i="1"/>
  <c r="CA30" i="1" s="1"/>
  <c r="CQ109" i="1"/>
  <c r="CV99" i="1"/>
  <c r="CR99" i="1"/>
  <c r="CU99" i="1"/>
  <c r="CY99" i="1"/>
  <c r="CT99" i="1"/>
  <c r="CX99" i="1"/>
  <c r="CS99" i="1"/>
  <c r="CW99" i="1"/>
  <c r="CQ99" i="1"/>
  <c r="AT95" i="1"/>
  <c r="AY93" i="1"/>
  <c r="BH83" i="1"/>
  <c r="BH82" i="1" s="1"/>
  <c r="AY84" i="1"/>
  <c r="AY83" i="1" s="1"/>
  <c r="AY82" i="1" s="1"/>
  <c r="F81" i="1"/>
  <c r="F28" i="1" s="1"/>
  <c r="BE84" i="1"/>
  <c r="BE83" i="1" s="1"/>
  <c r="BE82" i="1" s="1"/>
  <c r="BN83" i="1"/>
  <c r="BN82" i="1" s="1"/>
  <c r="BN81" i="1" s="1"/>
  <c r="BN28" i="1" s="1"/>
  <c r="BE101" i="1"/>
  <c r="AS96" i="1"/>
  <c r="AS95" i="1" s="1"/>
  <c r="AS81" i="1" s="1"/>
  <c r="AS28" i="1" s="1"/>
  <c r="J95" i="1"/>
  <c r="BW95" i="1"/>
  <c r="BW81" i="1" s="1"/>
  <c r="BW28" i="1" s="1"/>
  <c r="L95" i="1"/>
  <c r="AX101" i="1"/>
  <c r="AO99" i="1"/>
  <c r="AO95" i="1" s="1"/>
  <c r="BP95" i="1"/>
  <c r="BP81" i="1" s="1"/>
  <c r="BP28" i="1" s="1"/>
  <c r="CX96" i="1"/>
  <c r="CT96" i="1"/>
  <c r="CY96" i="1"/>
  <c r="CS96" i="1"/>
  <c r="CW96" i="1"/>
  <c r="CR96" i="1"/>
  <c r="E95" i="1"/>
  <c r="CV96" i="1"/>
  <c r="CQ96" i="1"/>
  <c r="CU96" i="1"/>
  <c r="AX92" i="1"/>
  <c r="AY90" i="1"/>
  <c r="AY88" i="1" s="1"/>
  <c r="AY87" i="1" s="1"/>
  <c r="BZ88" i="1"/>
  <c r="BZ87" i="1" s="1"/>
  <c r="BZ81" i="1" s="1"/>
  <c r="BZ28" i="1" s="1"/>
  <c r="AO88" i="1"/>
  <c r="AO87" i="1" s="1"/>
  <c r="AK84" i="1"/>
  <c r="AX80" i="1"/>
  <c r="AX76" i="1" s="1"/>
  <c r="AX74" i="1" s="1"/>
  <c r="BE85" i="1"/>
  <c r="CV85" i="1"/>
  <c r="CR85" i="1"/>
  <c r="CU85" i="1"/>
  <c r="CW85" i="1"/>
  <c r="CQ85" i="1"/>
  <c r="CY85" i="1"/>
  <c r="CX85" i="1"/>
  <c r="CT85" i="1"/>
  <c r="CS85" i="1"/>
  <c r="CR84" i="1"/>
  <c r="AF79" i="1"/>
  <c r="CQ79" i="1" s="1"/>
  <c r="CQ78" i="1"/>
  <c r="BY76" i="1"/>
  <c r="BY74" i="1" s="1"/>
  <c r="H76" i="1"/>
  <c r="H74" i="1" s="1"/>
  <c r="H50" i="1" s="1"/>
  <c r="AO77" i="1"/>
  <c r="AO76" i="1" s="1"/>
  <c r="AO74" i="1" s="1"/>
  <c r="CA76" i="1"/>
  <c r="CA74" i="1" s="1"/>
  <c r="AX91" i="1"/>
  <c r="AT88" i="1"/>
  <c r="AT87" i="1" s="1"/>
  <c r="AT81" i="1" s="1"/>
  <c r="AT28" i="1" s="1"/>
  <c r="R49" i="1"/>
  <c r="R48" i="1" s="1"/>
  <c r="R28" i="1"/>
  <c r="R26" i="1" s="1"/>
  <c r="R25" i="1" s="1"/>
  <c r="CH76" i="1"/>
  <c r="CH74" i="1" s="1"/>
  <c r="L76" i="1"/>
  <c r="L74" i="1" s="1"/>
  <c r="L50" i="1" s="1"/>
  <c r="CW64" i="1"/>
  <c r="CS64" i="1"/>
  <c r="CU64" i="1"/>
  <c r="CT64" i="1"/>
  <c r="CY64" i="1"/>
  <c r="CX64" i="1"/>
  <c r="CQ64" i="1"/>
  <c r="CV64" i="1"/>
  <c r="AO60" i="1"/>
  <c r="BE58" i="1"/>
  <c r="BN54" i="1"/>
  <c r="BN51" i="1" s="1"/>
  <c r="BN50" i="1" s="1"/>
  <c r="CW58" i="1"/>
  <c r="CS58" i="1"/>
  <c r="CU58" i="1"/>
  <c r="CY58" i="1"/>
  <c r="CT58" i="1"/>
  <c r="CX58" i="1"/>
  <c r="CR58" i="1"/>
  <c r="CV58" i="1"/>
  <c r="CQ58" i="1"/>
  <c r="BY54" i="1"/>
  <c r="BY51" i="1" s="1"/>
  <c r="BY50" i="1" s="1"/>
  <c r="AK54" i="1"/>
  <c r="BH88" i="1"/>
  <c r="BH87" i="1" s="1"/>
  <c r="AX58" i="1"/>
  <c r="BE57" i="1"/>
  <c r="CQ56" i="1"/>
  <c r="CJ54" i="1"/>
  <c r="CJ51" i="1" s="1"/>
  <c r="CJ50" i="1" s="1"/>
  <c r="AV54" i="1"/>
  <c r="AV51" i="1" s="1"/>
  <c r="AV50" i="1" s="1"/>
  <c r="CY55" i="1"/>
  <c r="CU55" i="1"/>
  <c r="CQ55" i="1"/>
  <c r="CW55" i="1"/>
  <c r="CS55" i="1"/>
  <c r="CR55" i="1"/>
  <c r="E54" i="1"/>
  <c r="CX55" i="1"/>
  <c r="CV55" i="1"/>
  <c r="CT55" i="1"/>
  <c r="BR51" i="1"/>
  <c r="BR50" i="1" s="1"/>
  <c r="AS51" i="1"/>
  <c r="AS50" i="1" s="1"/>
  <c r="CH51" i="1"/>
  <c r="CH50" i="1" s="1"/>
  <c r="CA51" i="1"/>
  <c r="CA50" i="1" s="1"/>
  <c r="BZ50" i="1"/>
  <c r="BE54" i="1"/>
  <c r="CX53" i="1"/>
  <c r="BE53" i="1"/>
  <c r="BD49" i="1"/>
  <c r="BD48" i="1" s="1"/>
  <c r="BD27" i="1"/>
  <c r="BD26" i="1" s="1"/>
  <c r="BD25" i="1" s="1"/>
  <c r="AD49" i="1"/>
  <c r="AD48" i="1" s="1"/>
  <c r="CS53" i="1"/>
  <c r="J49" i="1" l="1"/>
  <c r="J48" i="1" s="1"/>
  <c r="J28" i="1"/>
  <c r="J26" i="1" s="1"/>
  <c r="J25" i="1" s="1"/>
  <c r="AV27" i="1"/>
  <c r="AV26" i="1" s="1"/>
  <c r="AV25" i="1" s="1"/>
  <c r="AV49" i="1"/>
  <c r="AV48" i="1" s="1"/>
  <c r="H49" i="1"/>
  <c r="H48" i="1" s="1"/>
  <c r="H27" i="1"/>
  <c r="H26" i="1" s="1"/>
  <c r="H25" i="1" s="1"/>
  <c r="CJ49" i="1"/>
  <c r="CJ48" i="1" s="1"/>
  <c r="CJ27" i="1"/>
  <c r="CJ26" i="1" s="1"/>
  <c r="CJ25" i="1" s="1"/>
  <c r="BN49" i="1"/>
  <c r="BN48" i="1" s="1"/>
  <c r="BN27" i="1"/>
  <c r="BN26" i="1" s="1"/>
  <c r="AO81" i="1"/>
  <c r="AO28" i="1" s="1"/>
  <c r="BG27" i="1"/>
  <c r="AQ49" i="1"/>
  <c r="AQ48" i="1" s="1"/>
  <c r="AQ27" i="1"/>
  <c r="AQ26" i="1" s="1"/>
  <c r="AQ25" i="1" s="1"/>
  <c r="AO27" i="1"/>
  <c r="BY49" i="1"/>
  <c r="BY48" i="1" s="1"/>
  <c r="BY27" i="1"/>
  <c r="BY26" i="1" s="1"/>
  <c r="BY25" i="1" s="1"/>
  <c r="AK83" i="1"/>
  <c r="CV84" i="1"/>
  <c r="AS49" i="1"/>
  <c r="AS27" i="1"/>
  <c r="AS26" i="1" s="1"/>
  <c r="BH81" i="1"/>
  <c r="BH28" i="1" s="1"/>
  <c r="AF50" i="1"/>
  <c r="CF49" i="1"/>
  <c r="CF48" i="1" s="1"/>
  <c r="AX81" i="1"/>
  <c r="AX28" i="1" s="1"/>
  <c r="AY120" i="1"/>
  <c r="AY32" i="1" s="1"/>
  <c r="BW49" i="1"/>
  <c r="BW48" i="1" s="1"/>
  <c r="BW27" i="1"/>
  <c r="BW26" i="1" s="1"/>
  <c r="BW25" i="1" s="1"/>
  <c r="BE88" i="1"/>
  <c r="BE87" i="1" s="1"/>
  <c r="AZ108" i="1"/>
  <c r="AZ30" i="1" s="1"/>
  <c r="CV120" i="1"/>
  <c r="CR120" i="1"/>
  <c r="CY120" i="1"/>
  <c r="CT120" i="1"/>
  <c r="CW120" i="1"/>
  <c r="CU120" i="1"/>
  <c r="CS120" i="1"/>
  <c r="CX120" i="1"/>
  <c r="CQ120" i="1"/>
  <c r="E32" i="1"/>
  <c r="AT171" i="1"/>
  <c r="AT41" i="1" s="1"/>
  <c r="AT46" i="1"/>
  <c r="BE171" i="1"/>
  <c r="BE41" i="1" s="1"/>
  <c r="BE46" i="1"/>
  <c r="BE51" i="1"/>
  <c r="BE50" i="1" s="1"/>
  <c r="CY76" i="1"/>
  <c r="CU76" i="1"/>
  <c r="CQ76" i="1"/>
  <c r="CV76" i="1"/>
  <c r="CT76" i="1"/>
  <c r="E74" i="1"/>
  <c r="CX76" i="1"/>
  <c r="CW76" i="1"/>
  <c r="CS76" i="1"/>
  <c r="CR76" i="1"/>
  <c r="BE120" i="1"/>
  <c r="BE32" i="1" s="1"/>
  <c r="F26" i="1"/>
  <c r="F25" i="1" s="1"/>
  <c r="CW54" i="1"/>
  <c r="CS54" i="1"/>
  <c r="CY54" i="1"/>
  <c r="CU54" i="1"/>
  <c r="CQ54" i="1"/>
  <c r="CV54" i="1"/>
  <c r="E51" i="1"/>
  <c r="CT54" i="1"/>
  <c r="CR54" i="1"/>
  <c r="CX54" i="1"/>
  <c r="BE81" i="1"/>
  <c r="BE28" i="1" s="1"/>
  <c r="AX88" i="1"/>
  <c r="AX87" i="1" s="1"/>
  <c r="M49" i="1"/>
  <c r="M48" i="1" s="1"/>
  <c r="M27" i="1"/>
  <c r="M26" i="1" s="1"/>
  <c r="M25" i="1" s="1"/>
  <c r="BI81" i="1"/>
  <c r="BI28" i="1" s="1"/>
  <c r="AX95" i="1"/>
  <c r="AS171" i="1"/>
  <c r="AS41" i="1" s="1"/>
  <c r="AS46" i="1"/>
  <c r="AX51" i="1"/>
  <c r="AX50" i="1" s="1"/>
  <c r="AY51" i="1"/>
  <c r="AY50" i="1" s="1"/>
  <c r="K49" i="1"/>
  <c r="K48" i="1" s="1"/>
  <c r="K27" i="1"/>
  <c r="K26" i="1" s="1"/>
  <c r="K25" i="1" s="1"/>
  <c r="BG171" i="1"/>
  <c r="BG41" i="1" s="1"/>
  <c r="BG46" i="1"/>
  <c r="F49" i="1"/>
  <c r="F48" i="1" s="1"/>
  <c r="BR49" i="1"/>
  <c r="BR48" i="1" s="1"/>
  <c r="BR27" i="1"/>
  <c r="BR26" i="1" s="1"/>
  <c r="BR25" i="1" s="1"/>
  <c r="I49" i="1"/>
  <c r="I48" i="1" s="1"/>
  <c r="I27" i="1"/>
  <c r="I26" i="1" s="1"/>
  <c r="I25" i="1" s="1"/>
  <c r="AT49" i="1"/>
  <c r="AT27" i="1"/>
  <c r="AT26" i="1" s="1"/>
  <c r="AT25" i="1" s="1"/>
  <c r="CA49" i="1"/>
  <c r="CA48" i="1" s="1"/>
  <c r="CA27" i="1"/>
  <c r="CA26" i="1" s="1"/>
  <c r="CA25" i="1" s="1"/>
  <c r="AO108" i="1"/>
  <c r="AO30" i="1" s="1"/>
  <c r="CY82" i="1"/>
  <c r="CU82" i="1"/>
  <c r="CQ82" i="1"/>
  <c r="CT82" i="1"/>
  <c r="CW82" i="1"/>
  <c r="CS82" i="1"/>
  <c r="CR82" i="1"/>
  <c r="CX82" i="1"/>
  <c r="CS83" i="1"/>
  <c r="CR83" i="1"/>
  <c r="BI171" i="1"/>
  <c r="BI41" i="1" s="1"/>
  <c r="BI46" i="1"/>
  <c r="G49" i="1"/>
  <c r="G48" i="1" s="1"/>
  <c r="G27" i="1"/>
  <c r="G26" i="1" s="1"/>
  <c r="G25" i="1" s="1"/>
  <c r="BG81" i="1"/>
  <c r="BG28" i="1" s="1"/>
  <c r="AZ83" i="1"/>
  <c r="AZ82" i="1" s="1"/>
  <c r="AZ81" i="1" s="1"/>
  <c r="AZ28" i="1" s="1"/>
  <c r="AX108" i="1"/>
  <c r="AX30" i="1" s="1"/>
  <c r="CI49" i="1"/>
  <c r="CI48" i="1" s="1"/>
  <c r="CI27" i="1"/>
  <c r="CI26" i="1" s="1"/>
  <c r="CI25" i="1" s="1"/>
  <c r="CW108" i="1"/>
  <c r="CS108" i="1"/>
  <c r="CU108" i="1"/>
  <c r="CY108" i="1"/>
  <c r="CT108" i="1"/>
  <c r="CQ108" i="1"/>
  <c r="CX108" i="1"/>
  <c r="CV108" i="1"/>
  <c r="CR108" i="1"/>
  <c r="E30" i="1"/>
  <c r="AX171" i="1"/>
  <c r="AX41" i="1" s="1"/>
  <c r="AX46" i="1"/>
  <c r="AY171" i="1"/>
  <c r="AY41" i="1" s="1"/>
  <c r="AY46" i="1"/>
  <c r="CO49" i="1"/>
  <c r="CO48" i="1" s="1"/>
  <c r="CO27" i="1"/>
  <c r="CO26" i="1" s="1"/>
  <c r="CO25" i="1" s="1"/>
  <c r="BZ49" i="1"/>
  <c r="BZ48" i="1" s="1"/>
  <c r="BZ27" i="1"/>
  <c r="BZ26" i="1" s="1"/>
  <c r="BZ25" i="1" s="1"/>
  <c r="L27" i="1"/>
  <c r="L26" i="1" s="1"/>
  <c r="L25" i="1" s="1"/>
  <c r="L49" i="1"/>
  <c r="L48" i="1" s="1"/>
  <c r="CV95" i="1"/>
  <c r="CR95" i="1"/>
  <c r="CX95" i="1"/>
  <c r="CS95" i="1"/>
  <c r="CW95" i="1"/>
  <c r="CQ95" i="1"/>
  <c r="CU95" i="1"/>
  <c r="CY95" i="1"/>
  <c r="CT95" i="1"/>
  <c r="BI49" i="1"/>
  <c r="BI27" i="1"/>
  <c r="AK27" i="1"/>
  <c r="CH49" i="1"/>
  <c r="CH48" i="1" s="1"/>
  <c r="CH27" i="1"/>
  <c r="CH26" i="1" s="1"/>
  <c r="CH25" i="1" s="1"/>
  <c r="AY81" i="1"/>
  <c r="AY28" i="1" s="1"/>
  <c r="CV193" i="1"/>
  <c r="CR193" i="1"/>
  <c r="CY193" i="1"/>
  <c r="CU193" i="1"/>
  <c r="CQ193" i="1"/>
  <c r="CX193" i="1"/>
  <c r="CT193" i="1"/>
  <c r="CW193" i="1"/>
  <c r="CS193" i="1"/>
  <c r="E171" i="1"/>
  <c r="E46" i="1"/>
  <c r="AZ50" i="1"/>
  <c r="AM49" i="1"/>
  <c r="AM48" i="1" s="1"/>
  <c r="AM27" i="1"/>
  <c r="AM26" i="1" s="1"/>
  <c r="AM25" i="1" s="1"/>
  <c r="CF26" i="1"/>
  <c r="CF25" i="1" s="1"/>
  <c r="CX83" i="1"/>
  <c r="CR68" i="1"/>
  <c r="BH65" i="1"/>
  <c r="AZ171" i="1"/>
  <c r="AZ41" i="1" s="1"/>
  <c r="AZ46" i="1"/>
  <c r="BP49" i="1"/>
  <c r="BP48" i="1" s="1"/>
  <c r="BP27" i="1"/>
  <c r="BP26" i="1" s="1"/>
  <c r="BP25" i="1" s="1"/>
  <c r="AX54" i="1"/>
  <c r="CW88" i="1"/>
  <c r="CS88" i="1"/>
  <c r="CY88" i="1"/>
  <c r="CT88" i="1"/>
  <c r="CU88" i="1"/>
  <c r="E87" i="1"/>
  <c r="E81" i="1" s="1"/>
  <c r="CQ88" i="1"/>
  <c r="CX88" i="1"/>
  <c r="CV88" i="1"/>
  <c r="CR88" i="1"/>
  <c r="AX120" i="1"/>
  <c r="AX32" i="1" s="1"/>
  <c r="BN171" i="1"/>
  <c r="BN41" i="1" s="1"/>
  <c r="BN46" i="1"/>
  <c r="BQ49" i="1"/>
  <c r="BQ48" i="1" s="1"/>
  <c r="BQ27" i="1"/>
  <c r="BQ26" i="1" s="1"/>
  <c r="BQ25" i="1" s="1"/>
  <c r="AZ120" i="1"/>
  <c r="AZ32" i="1" s="1"/>
  <c r="BH171" i="1"/>
  <c r="BH41" i="1" s="1"/>
  <c r="BH46" i="1"/>
  <c r="CX81" i="1" l="1"/>
  <c r="CT81" i="1"/>
  <c r="CW81" i="1"/>
  <c r="CR81" i="1"/>
  <c r="CU81" i="1"/>
  <c r="CS81" i="1"/>
  <c r="CQ81" i="1"/>
  <c r="CY81" i="1"/>
  <c r="E28" i="1"/>
  <c r="BH64" i="1"/>
  <c r="CR65" i="1"/>
  <c r="BI48" i="1"/>
  <c r="CX30" i="1"/>
  <c r="CW30" i="1"/>
  <c r="CS30" i="1"/>
  <c r="CV30" i="1"/>
  <c r="CR30" i="1"/>
  <c r="CY30" i="1"/>
  <c r="CU30" i="1"/>
  <c r="CQ30" i="1"/>
  <c r="CT30" i="1"/>
  <c r="AX49" i="1"/>
  <c r="AX48" i="1" s="1"/>
  <c r="AX27" i="1"/>
  <c r="AX26" i="1" s="1"/>
  <c r="AX25" i="1" s="1"/>
  <c r="CV51" i="1"/>
  <c r="CR51" i="1"/>
  <c r="CW51" i="1"/>
  <c r="CQ51" i="1"/>
  <c r="CU51" i="1"/>
  <c r="CY51" i="1"/>
  <c r="CT51" i="1"/>
  <c r="E50" i="1"/>
  <c r="CX51" i="1"/>
  <c r="CS51" i="1"/>
  <c r="CX46" i="1"/>
  <c r="CT46" i="1"/>
  <c r="CW46" i="1"/>
  <c r="CS46" i="1"/>
  <c r="CV46" i="1"/>
  <c r="CR46" i="1"/>
  <c r="CY46" i="1"/>
  <c r="CU46" i="1"/>
  <c r="CQ46" i="1"/>
  <c r="AT48" i="1"/>
  <c r="CY74" i="1"/>
  <c r="CU74" i="1"/>
  <c r="CQ74" i="1"/>
  <c r="CX74" i="1"/>
  <c r="CS74" i="1"/>
  <c r="CW74" i="1"/>
  <c r="CR74" i="1"/>
  <c r="CT74" i="1"/>
  <c r="CV74" i="1"/>
  <c r="CV32" i="1"/>
  <c r="CR32" i="1"/>
  <c r="CY32" i="1"/>
  <c r="CU32" i="1"/>
  <c r="CQ32" i="1"/>
  <c r="CX32" i="1"/>
  <c r="CT32" i="1"/>
  <c r="CW32" i="1"/>
  <c r="CS32" i="1"/>
  <c r="AK82" i="1"/>
  <c r="CV83" i="1"/>
  <c r="AO49" i="1"/>
  <c r="AO48" i="1" s="1"/>
  <c r="BG49" i="1"/>
  <c r="BG48" i="1" s="1"/>
  <c r="CV171" i="1"/>
  <c r="CR171" i="1"/>
  <c r="CY171" i="1"/>
  <c r="CU171" i="1"/>
  <c r="CQ171" i="1"/>
  <c r="CX171" i="1"/>
  <c r="CT171" i="1"/>
  <c r="CW171" i="1"/>
  <c r="CS171" i="1"/>
  <c r="E41" i="1"/>
  <c r="BE49" i="1"/>
  <c r="BE48" i="1" s="1"/>
  <c r="BE27" i="1"/>
  <c r="BE26" i="1" s="1"/>
  <c r="BE25" i="1" s="1"/>
  <c r="AS25" i="1"/>
  <c r="CV87" i="1"/>
  <c r="CR87" i="1"/>
  <c r="CU87" i="1"/>
  <c r="CW87" i="1"/>
  <c r="CQ87" i="1"/>
  <c r="CY87" i="1"/>
  <c r="CX87" i="1"/>
  <c r="CT87" i="1"/>
  <c r="CS87" i="1"/>
  <c r="BI26" i="1"/>
  <c r="BI25" i="1" s="1"/>
  <c r="AY49" i="1"/>
  <c r="AY48" i="1" s="1"/>
  <c r="AY27" i="1"/>
  <c r="AY26" i="1" s="1"/>
  <c r="AY25" i="1" s="1"/>
  <c r="AS48" i="1"/>
  <c r="BN25" i="1"/>
  <c r="AZ49" i="1"/>
  <c r="AZ48" i="1" s="1"/>
  <c r="AZ27" i="1"/>
  <c r="AZ26" i="1" s="1"/>
  <c r="AZ25" i="1" s="1"/>
  <c r="AF27" i="1"/>
  <c r="AF26" i="1" s="1"/>
  <c r="AF25" i="1" s="1"/>
  <c r="AF49" i="1"/>
  <c r="AF48" i="1" s="1"/>
  <c r="AO26" i="1"/>
  <c r="AO25" i="1" s="1"/>
  <c r="BG26" i="1"/>
  <c r="BG25" i="1" s="1"/>
  <c r="CR64" i="1" l="1"/>
  <c r="BH50" i="1"/>
  <c r="CY50" i="1"/>
  <c r="CU50" i="1"/>
  <c r="CQ50" i="1"/>
  <c r="E49" i="1"/>
  <c r="CT50" i="1"/>
  <c r="CX50" i="1"/>
  <c r="CS50" i="1"/>
  <c r="CW50" i="1"/>
  <c r="CR50" i="1"/>
  <c r="CV50" i="1"/>
  <c r="E27" i="1"/>
  <c r="AK81" i="1"/>
  <c r="CV82" i="1"/>
  <c r="CY41" i="1"/>
  <c r="CU41" i="1"/>
  <c r="CQ41" i="1"/>
  <c r="CX41" i="1"/>
  <c r="CT41" i="1"/>
  <c r="CW41" i="1"/>
  <c r="CS41" i="1"/>
  <c r="CV41" i="1"/>
  <c r="CR41" i="1"/>
  <c r="CY28" i="1"/>
  <c r="CU28" i="1"/>
  <c r="CQ28" i="1"/>
  <c r="CX28" i="1"/>
  <c r="CW28" i="1"/>
  <c r="CS28" i="1"/>
  <c r="CR28" i="1"/>
  <c r="CT28" i="1"/>
  <c r="AK28" i="1" l="1"/>
  <c r="AK49" i="1"/>
  <c r="AK48" i="1" s="1"/>
  <c r="CV81" i="1"/>
  <c r="CW49" i="1"/>
  <c r="CS49" i="1"/>
  <c r="CV49" i="1"/>
  <c r="CQ49" i="1"/>
  <c r="CU49" i="1"/>
  <c r="E48" i="1"/>
  <c r="CY49" i="1"/>
  <c r="CT49" i="1"/>
  <c r="CX49" i="1"/>
  <c r="BH27" i="1"/>
  <c r="BH26" i="1" s="1"/>
  <c r="BH25" i="1" s="1"/>
  <c r="BH49" i="1"/>
  <c r="BH48" i="1" s="1"/>
  <c r="CV27" i="1"/>
  <c r="CX27" i="1"/>
  <c r="CT27" i="1"/>
  <c r="CW27" i="1"/>
  <c r="CU27" i="1"/>
  <c r="CS27" i="1"/>
  <c r="CY27" i="1"/>
  <c r="CQ27" i="1"/>
  <c r="E26" i="1"/>
  <c r="CW26" i="1" l="1"/>
  <c r="CS26" i="1"/>
  <c r="CY26" i="1"/>
  <c r="CU26" i="1"/>
  <c r="CQ26" i="1"/>
  <c r="CX26" i="1"/>
  <c r="E25" i="1"/>
  <c r="CV26" i="1"/>
  <c r="CT26" i="1"/>
  <c r="CR26" i="1"/>
  <c r="CR27" i="1"/>
  <c r="CR49" i="1"/>
  <c r="CV48" i="1"/>
  <c r="CR48" i="1"/>
  <c r="CY48" i="1"/>
  <c r="CT48" i="1"/>
  <c r="CX48" i="1"/>
  <c r="CS48" i="1"/>
  <c r="CW48" i="1"/>
  <c r="CQ48" i="1"/>
  <c r="CU48" i="1"/>
  <c r="AK26" i="1"/>
  <c r="AK25" i="1" s="1"/>
  <c r="CV28" i="1"/>
  <c r="CV25" i="1" l="1"/>
  <c r="CR25" i="1"/>
  <c r="CU25" i="1"/>
  <c r="CY25" i="1"/>
  <c r="CT25" i="1"/>
  <c r="CX25" i="1"/>
  <c r="CS25" i="1"/>
  <c r="CW25" i="1"/>
  <c r="CQ25" i="1"/>
</calcChain>
</file>

<file path=xl/sharedStrings.xml><?xml version="1.0" encoding="utf-8"?>
<sst xmlns="http://schemas.openxmlformats.org/spreadsheetml/2006/main" count="1071" uniqueCount="359">
  <si>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</si>
  <si>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</si>
  <si>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</si>
  <si>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</si>
  <si>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</si>
  <si>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</si>
  <si>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</si>
  <si>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</si>
  <si>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</si>
  <si>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</si>
  <si>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</si>
  <si>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</si>
  <si>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</si>
  <si>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</si>
  <si>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</si>
  <si>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</si>
  <si>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</si>
  <si>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</si>
  <si>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</si>
  <si>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</si>
  <si>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II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</si>
  <si>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</si>
  <si>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</si>
  <si>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</si>
  <si>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</si>
  <si>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</si>
  <si>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</si>
  <si>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</si>
  <si>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</si>
  <si>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</si>
  <si>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</si>
  <si>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</si>
  <si>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</si>
  <si>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</si>
  <si>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</si>
  <si>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</si>
  <si>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</si>
  <si>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</si>
  <si>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</si>
  <si>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</si>
  <si>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</si>
  <si>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</si>
  <si>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</si>
  <si>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</si>
  <si>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</si>
  <si>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</si>
  <si>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</si>
  <si>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</si>
  <si>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</si>
  <si>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</si>
  <si>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</si>
  <si>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</si>
  <si>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</si>
  <si>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</si>
  <si>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</si>
  <si>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</si>
  <si>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</si>
  <si>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</si>
  <si>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</si>
  <si>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</si>
  <si>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</si>
  <si>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</si>
  <si>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</si>
  <si>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</si>
  <si>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</si>
  <si>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</si>
  <si>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</si>
  <si>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</si>
  <si>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</si>
  <si>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</si>
  <si>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</si>
  <si>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</si>
  <si>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</si>
  <si>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</si>
  <si>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</si>
  <si>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</si>
  <si>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</si>
  <si>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</si>
  <si>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</si>
  <si>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</si>
  <si>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</si>
  <si>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</si>
  <si>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</si>
  <si>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</si>
  <si>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</si>
  <si>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</si>
  <si>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</si>
  <si>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</si>
  <si>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</si>
  <si>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</si>
  <si>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</si>
  <si>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</si>
  <si>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</si>
  <si>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</si>
  <si>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</si>
  <si>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</si>
  <si>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</si>
  <si>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</si>
  <si>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</si>
  <si>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</si>
  <si>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</si>
  <si>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</si>
  <si>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</si>
  <si>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</si>
  <si>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</si>
  <si>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</si>
  <si>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</si>
  <si>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</si>
  <si>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</si>
  <si>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</si>
  <si>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</si>
  <si>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</si>
  <si>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</si>
  <si>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</si>
  <si>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</si>
  <si>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</si>
  <si>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</si>
  <si>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</si>
  <si>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</si>
  <si>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</si>
  <si>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</si>
  <si>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</si>
  <si>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</si>
  <si>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</si>
  <si>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</si>
  <si>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</si>
  <si>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</si>
  <si>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</si>
  <si>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</si>
  <si>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</si>
  <si>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</si>
  <si>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</si>
  <si>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</si>
  <si>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</si>
  <si>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</si>
  <si>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</si>
  <si>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</si>
  <si>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</si>
  <si>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</si>
  <si>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</si>
  <si>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</si>
  <si>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</si>
  <si>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</si>
  <si>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</si>
  <si>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</si>
  <si>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</si>
  <si>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</si>
  <si>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</si>
  <si>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</si>
  <si>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</si>
  <si>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</si>
  <si>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</si>
  <si>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</si>
  <si>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</si>
  <si>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</si>
  <si>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</si>
  <si>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</si>
  <si>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</si>
  <si>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</si>
  <si>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</si>
  <si>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</si>
  <si>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</si>
  <si>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</si>
  <si>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</si>
  <si>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</si>
  <si>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</si>
  <si>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</si>
  <si>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</si>
  <si>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</si>
  <si>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</si>
  <si>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</si>
  <si>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</si>
  <si>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</si>
  <si>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</si>
  <si>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</si>
  <si>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</si>
  <si>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</si>
  <si>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</si>
  <si>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</si>
  <si>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</si>
  <si>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</si>
  <si>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</si>
  <si>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</si>
  <si>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</si>
  <si>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</si>
  <si>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</si>
  <si>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</si>
  <si>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</si>
  <si>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</si>
  <si>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</si>
  <si>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</si>
  <si>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</si>
  <si>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</si>
  <si>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нд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</si>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</sst>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" fillId="0" borderId="0"/>
  </cellStyleXfs>
  <cellXfs count="99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8" fillId="0" borderId="0" xfId="2" applyNumberFormat="1" applyFont="1" applyFill="1"/>
    <xf numFmtId="2" fontId="2" fillId="0" borderId="0" xfId="2" applyNumberFormat="1" applyFont="1" applyFill="1"/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2" fillId="0" borderId="2" xfId="7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14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0" fontId="15" fillId="0" borderId="0" xfId="2" applyFont="1" applyFill="1"/>
    <xf numFmtId="0" fontId="15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10" xfId="4" applyFont="1" applyFill="1" applyBorder="1" applyAlignment="1">
      <alignment horizontal="center" vertical="center"/>
    </xf>
    <xf numFmtId="0" fontId="10" fillId="0" borderId="11" xfId="4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14" fontId="10" fillId="0" borderId="1" xfId="5" applyNumberFormat="1" applyFont="1" applyFill="1" applyBorder="1" applyAlignment="1">
      <alignment horizontal="center" vertical="center"/>
    </xf>
    <xf numFmtId="1" fontId="10" fillId="0" borderId="1" xfId="5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1" xfId="6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13" fillId="0" borderId="13" xfId="11" applyFont="1" applyFill="1" applyBorder="1" applyAlignment="1">
      <alignment horizontal="left" vertical="center" wrapText="1" shrinkToFit="1"/>
    </xf>
    <xf numFmtId="2" fontId="5" fillId="0" borderId="2" xfId="6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 2" xfId="9"/>
    <cellStyle name="Обычный 29" xfId="11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1%20&#1082;&#1074;&#1072;&#1088;&#1090;&#1072;&#1083;%202024%20&#1075;&#1086;&#1076;&#1072;/&#1055;&#1083;&#1072;&#1085;/&#1048;&#1055;&#1056;%202023-2027%20&#1063;&#106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2.5 Отчет финансир источники"/>
      <sheetName val="45 потитульно "/>
      <sheetName val="45 Свод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>
        <row r="1">
          <cell r="AM1">
            <v>0</v>
          </cell>
          <cell r="AN1">
            <v>0</v>
          </cell>
          <cell r="AX1">
            <v>0</v>
          </cell>
          <cell r="CD1">
            <v>0</v>
          </cell>
          <cell r="DZ1" t="str">
            <v>сч.07</v>
          </cell>
          <cell r="EA1">
            <v>757.53744281000002</v>
          </cell>
        </row>
        <row r="2">
          <cell r="X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V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H2">
            <v>0</v>
          </cell>
          <cell r="CI2">
            <v>0</v>
          </cell>
          <cell r="CN2">
            <v>0</v>
          </cell>
          <cell r="CO2">
            <v>0</v>
          </cell>
          <cell r="CP2">
            <v>0</v>
          </cell>
          <cell r="CR2">
            <v>0</v>
          </cell>
          <cell r="CS2">
            <v>0</v>
          </cell>
          <cell r="CX2">
            <v>0</v>
          </cell>
          <cell r="CY2">
            <v>0</v>
          </cell>
          <cell r="CZ2">
            <v>0</v>
          </cell>
          <cell r="DB2">
            <v>0</v>
          </cell>
          <cell r="DC2">
            <v>0</v>
          </cell>
          <cell r="DH2">
            <v>0</v>
          </cell>
          <cell r="DI2">
            <v>0</v>
          </cell>
          <cell r="DJ2">
            <v>0</v>
          </cell>
          <cell r="DL2">
            <v>0</v>
          </cell>
          <cell r="DM2">
            <v>0</v>
          </cell>
          <cell r="DZ2" t="str">
            <v>сч.08</v>
          </cell>
          <cell r="EA2">
            <v>5758.2411541800002</v>
          </cell>
          <cell r="EB2">
            <v>0</v>
          </cell>
          <cell r="EC2">
            <v>0</v>
          </cell>
          <cell r="EE2">
            <v>0</v>
          </cell>
          <cell r="EY2">
            <v>0</v>
          </cell>
          <cell r="EZ2">
            <v>0</v>
          </cell>
          <cell r="GR2">
            <v>0</v>
          </cell>
          <cell r="GU2">
            <v>0</v>
          </cell>
          <cell r="GX2">
            <v>0</v>
          </cell>
        </row>
        <row r="3">
          <cell r="X3">
            <v>4140.68207605712</v>
          </cell>
          <cell r="Z3">
            <v>2767.7637048709998</v>
          </cell>
          <cell r="AA3">
            <v>93.516365184000009</v>
          </cell>
          <cell r="AB3">
            <v>821.78066412999999</v>
          </cell>
          <cell r="AC3">
            <v>225.97649081599999</v>
          </cell>
          <cell r="AD3">
            <v>1304.8329371699999</v>
          </cell>
          <cell r="AE3">
            <v>313.05060487798596</v>
          </cell>
          <cell r="AF3">
            <v>641.15010357100005</v>
          </cell>
          <cell r="AG3">
            <v>3508.1386151791348</v>
          </cell>
          <cell r="AV3">
            <v>3418.881463983867</v>
          </cell>
          <cell r="AX3">
            <v>2065.0703183000001</v>
          </cell>
          <cell r="AY3">
            <v>73</v>
          </cell>
          <cell r="AZ3">
            <v>210.02252780000001</v>
          </cell>
          <cell r="BA3">
            <v>202.23975001333304</v>
          </cell>
          <cell r="BB3">
            <v>921.71309959999996</v>
          </cell>
          <cell r="BC3">
            <v>340.55043894068166</v>
          </cell>
          <cell r="BD3">
            <v>933.33469090000006</v>
          </cell>
          <cell r="BE3">
            <v>2803.0912750298521</v>
          </cell>
          <cell r="BP3">
            <v>1287.7639999999999</v>
          </cell>
          <cell r="BQ3">
            <v>258.77600000000001</v>
          </cell>
          <cell r="BR3">
            <v>0</v>
          </cell>
          <cell r="BS3">
            <v>76404</v>
          </cell>
          <cell r="BT3">
            <v>6140.1608410664994</v>
          </cell>
          <cell r="BZ3">
            <v>561.71399999999994</v>
          </cell>
          <cell r="CA3">
            <v>116.062</v>
          </cell>
          <cell r="CB3">
            <v>0</v>
          </cell>
          <cell r="CC3">
            <v>73</v>
          </cell>
          <cell r="CD3">
            <v>1204.0552415200002</v>
          </cell>
          <cell r="CE3">
            <v>0</v>
          </cell>
          <cell r="CF3">
            <v>0</v>
          </cell>
          <cell r="CH3">
            <v>0</v>
          </cell>
          <cell r="CI3">
            <v>0</v>
          </cell>
          <cell r="CN3">
            <v>166.82267041</v>
          </cell>
          <cell r="CO3">
            <v>0</v>
          </cell>
          <cell r="CP3">
            <v>0</v>
          </cell>
          <cell r="CR3">
            <v>0</v>
          </cell>
          <cell r="CS3">
            <v>0</v>
          </cell>
          <cell r="CX3">
            <v>342.77081932999999</v>
          </cell>
          <cell r="CY3">
            <v>0</v>
          </cell>
          <cell r="CZ3">
            <v>105</v>
          </cell>
          <cell r="DB3">
            <v>1</v>
          </cell>
          <cell r="DC3">
            <v>1143.433344503333</v>
          </cell>
          <cell r="DH3">
            <v>694.46175177999999</v>
          </cell>
          <cell r="DI3">
            <v>1287.7639999999999</v>
          </cell>
          <cell r="DJ3">
            <v>153.77599999999998</v>
          </cell>
          <cell r="DL3">
            <v>76403</v>
          </cell>
          <cell r="DM3">
            <v>4996.7274965631668</v>
          </cell>
          <cell r="EA3">
            <v>0</v>
          </cell>
          <cell r="EB3">
            <v>1287.7640000000001</v>
          </cell>
          <cell r="EC3">
            <v>258.77600000000001</v>
          </cell>
          <cell r="EE3">
            <v>76404</v>
          </cell>
          <cell r="EY3">
            <v>250.94800000000001</v>
          </cell>
          <cell r="EZ3">
            <v>17.832999999999998</v>
          </cell>
          <cell r="GR3">
            <v>14.160507880000001</v>
          </cell>
          <cell r="GU3">
            <v>8.4332505399999995</v>
          </cell>
          <cell r="GX3">
            <v>17.349030499999998</v>
          </cell>
        </row>
        <row r="4">
          <cell r="C4" t="str">
            <v>Идентификатор инвестиционного проекта</v>
          </cell>
          <cell r="D4" t="str">
            <v>Филиал</v>
          </cell>
          <cell r="E4" t="str">
            <v>Субъект РФ, на территории которого планируется реализация инвестиционного проекта</v>
          </cell>
          <cell r="F4" t="str">
            <v>Признак ИП:
1. ТП (Технологическое присоединение)
2. СКП (Переустройсво объектов э/с хоз-ва)
3. Учет э/э (Средства учета, контроля э/э)
4. АВР (ликвидация авар. ситуаций)
5. Консолидация (без оплаты)
6. Консолидация (с оплатой)
7. Прочее</v>
          </cell>
          <cell r="G4" t="str">
            <v>Стадия реализации проекта П/С/З/И/К/Н на момент формирования отчета</v>
          </cell>
          <cell r="H4" t="str">
            <v>Проектная мощность/
протяженность сетей/
количество</v>
          </cell>
          <cell r="L4" t="str">
            <v xml:space="preserve">Года начала реализации проекта </v>
          </cell>
          <cell r="M4" t="str">
            <v>Год ввода объекта в эксплуатацию</v>
          </cell>
          <cell r="N4" t="str">
            <v>Год окончания рализации проекта    (окончания финансирования)</v>
          </cell>
          <cell r="O4" t="str">
            <v>Срок ввода объекта в эксплуатацию, предусмотренный заключенным договором на ТП</v>
          </cell>
          <cell r="P4" t="str">
            <v>Полная сметная стоимость инвестиционного проекта в соответствии с утвержденной проектной документацией, млн руб. с НДС (на дату отчета)</v>
          </cell>
          <cell r="Q4" t="str">
            <v xml:space="preserve">Оценка полной стоимости инвестиционного проекта в прогнозных ценах соответствующих лет, млн руб. (с НДС) </v>
          </cell>
          <cell r="R4" t="str">
            <v xml:space="preserve">Оценка полной стоимости инвестиционного проекта в прогнозных ценах соответствующих лет в соответствии с проектом корректировки ИПР, млн руб. (с НДС) </v>
          </cell>
          <cell r="V4" t="str">
            <v>Фактический объем финансирования капитальных вложений на 01.01.2024 года, млн руб. (с НДС)</v>
          </cell>
          <cell r="W4" t="str">
            <v>Остаток финансирования капитальных вложений на 01.01.2024 в прогнозных ценах соответствующих лет,  млн руб. 
(с НДС)</v>
          </cell>
          <cell r="X4" t="str">
            <v>Финансирование капитальных вложений, млн руб. (с НДС)</v>
          </cell>
          <cell r="AI4" t="str">
            <v>Остаток финансирования капитальных вложений в прогнозных ценах соответствующих лет, млн руб. (с НДС)</v>
          </cell>
          <cell r="AJ4" t="str">
            <v>Отклонение от плана по итогам отчетного периода</v>
          </cell>
          <cell r="AL4" t="str">
            <v>Причины отклонений</v>
          </cell>
          <cell r="AM4" t="str">
            <v>Кредиторская задолженность, млн руб. с НДС
(на дату отчета)</v>
          </cell>
          <cell r="AN4" t="str">
            <v>Дебиторская задолженность, млн руб. с НДС
(на дату отчета)</v>
          </cell>
          <cell r="AO4" t="str">
            <v xml:space="preserve">Оценка полной стоимости инвестиционного проекта в прогнозных ценах соответствующих лет, млн руб. (без НДС) </v>
          </cell>
          <cell r="AP4" t="str">
            <v xml:space="preserve">Оценка полной стоимости инвестиционного проекта в прогнозных ценах соответствующих лет в соответствии с проектом корректировки ИПР, млн руб. (без НДС) </v>
          </cell>
          <cell r="AT4" t="str">
            <v>Фактический объем освоения капитальных вложений на 01.01.2024 года, млн руб. (без НДС)</v>
          </cell>
          <cell r="AU4" t="str">
            <v>Остаток освоения капитальных вложений на 01.01.2024 в прогнозных ценах соответствующих лет, млн руб. (без НДС)</v>
          </cell>
          <cell r="AV4" t="str">
            <v>Освоение капитальных вложений, млн руб. (без НДС)</v>
          </cell>
          <cell r="BG4" t="str">
            <v>Остаток освоения капитальных вложений в прогнозных ценах соответствующих лет, млн руб. (без НДС)</v>
          </cell>
          <cell r="BH4" t="str">
            <v>Отклонение от плана по итогам отчетного периода</v>
          </cell>
          <cell r="BJ4" t="str">
            <v>Причины отклонений</v>
          </cell>
          <cell r="BK4" t="str">
            <v>Фактический объем ввода на 01.01.2024 года</v>
          </cell>
          <cell r="BP4" t="str">
            <v>Принятие основных средств и нематериальных активов к бухгалтерскому учету, млн руб. (без НДС)</v>
          </cell>
          <cell r="DS4" t="str">
            <v>Отклонение от плана по итогам отчетного периода</v>
          </cell>
          <cell r="DU4" t="str">
            <v>Причины отклонений</v>
          </cell>
          <cell r="DV4" t="str">
            <v>Остаток ввода</v>
          </cell>
          <cell r="EA4" t="str">
            <v>Незавершенное строительство, млн руб. без НДС
(остаток на дату отчета с учетом %% по КиЗ)</v>
          </cell>
          <cell r="EB4" t="str">
            <v>Постановка под напряжение</v>
          </cell>
          <cell r="FS4" t="str">
            <v>Отклонение от плана по итогам отчетного периода</v>
          </cell>
          <cell r="FV4" t="str">
            <v>Причины отклонений</v>
          </cell>
          <cell r="FW4" t="str">
            <v>Прирост</v>
          </cell>
          <cell r="GQ4" t="str">
            <v>Отчет сервис из 1 с предприятия</v>
          </cell>
          <cell r="HC4" t="str">
            <v>Структура (Приоритетные проекты/Программы/Технологическое присоединение/Распределительная сеть/Автоматизация технологического управления/Средства учета, контроля Э/Э/ Приобретение электросетевых активов, земельных участков и пр.объектов/прочее)</v>
          </cell>
          <cell r="HD4" t="str">
            <v>Уровень напряжения (0,4-10кВ /35кВ/110кВ/220кВ/330кВ/500кВ)</v>
          </cell>
          <cell r="HE4" t="str">
            <v>постановка под напряжение</v>
          </cell>
          <cell r="HF4" t="str">
            <v>ввод факт</v>
          </cell>
          <cell r="ID4" t="str">
            <v>Признак ИП:
1. ТП (Технологическое присоединение)
2. СКП (Переустройсво объектов э/с хоз-ва)
3. Учет э/э (Средства учета, контроля э/э)
4. АВР (ликвидация авар. ситуаций)
5. Консолидация (без оплаты)
6. Консолидация (с оплатой)
7. Прочее</v>
          </cell>
          <cell r="IE4" t="str">
            <v>план</v>
          </cell>
          <cell r="IF4" t="str">
            <v>скор.план</v>
          </cell>
          <cell r="IG4" t="str">
            <v>факт</v>
          </cell>
          <cell r="IH4" t="str">
            <v>ост. Ст-ть</v>
          </cell>
          <cell r="IJ4" t="str">
            <v>Полная сметная стоимость инвестиционного проекта в соответствии с утвержденной проектной документацией в базисном уровне цен, млн. рублей (без НДС)</v>
          </cell>
          <cell r="IK4" t="str">
            <v>Первоначальная стоимость принимаемых к учету основных средств и нематериальных активов, млн. рублей (без НДС)</v>
          </cell>
          <cell r="IL4" t="str">
            <v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v>
          </cell>
        </row>
        <row r="5">
          <cell r="R5" t="str">
            <v>общественные обсуждения</v>
          </cell>
          <cell r="S5" t="str">
            <v>проект ИПР
1-й</v>
          </cell>
          <cell r="T5" t="str">
            <v>1 доработка
 проект ИПР 2-й</v>
          </cell>
          <cell r="U5" t="str">
            <v>2 доработка
 проект ИПР 3-й</v>
          </cell>
          <cell r="AP5" t="str">
            <v>общественные обсуждения</v>
          </cell>
          <cell r="AQ5" t="str">
            <v>проект ИПР
1-й</v>
          </cell>
          <cell r="AR5" t="str">
            <v>1 доработка
 проект ИПР 2-й</v>
          </cell>
          <cell r="AS5" t="str">
            <v>2 доработка
 проект ИПР 3-й</v>
          </cell>
          <cell r="AV5" t="str">
            <v>Год</v>
          </cell>
          <cell r="AY5" t="str">
            <v>1 квартал</v>
          </cell>
          <cell r="BA5" t="str">
            <v>2 квартал</v>
          </cell>
          <cell r="BC5" t="str">
            <v>3 квартал</v>
          </cell>
          <cell r="BE5" t="str">
            <v>4 квартал</v>
          </cell>
          <cell r="BP5" t="str">
            <v>Год</v>
          </cell>
          <cell r="CE5" t="str">
            <v>1 квартал</v>
          </cell>
          <cell r="CO5" t="str">
            <v>2 квартал</v>
          </cell>
          <cell r="CY5" t="str">
            <v>3 квартал</v>
          </cell>
          <cell r="DI5" t="str">
            <v>4 квартал</v>
          </cell>
          <cell r="EB5" t="str">
            <v>Год</v>
          </cell>
          <cell r="EM5" t="str">
            <v>1 квартал</v>
          </cell>
          <cell r="EU5" t="str">
            <v>2 квартал</v>
          </cell>
          <cell r="FC5" t="str">
            <v>3 квартал</v>
          </cell>
          <cell r="FK5" t="str">
            <v>4 квартал</v>
          </cell>
          <cell r="FW5" t="str">
            <v>итого</v>
          </cell>
          <cell r="GA5" t="str">
            <v>1 кв</v>
          </cell>
          <cell r="GE5" t="str">
            <v>2 кв</v>
          </cell>
          <cell r="GI5" t="str">
            <v>3 кв</v>
          </cell>
          <cell r="GM5" t="str">
            <v>4 кв</v>
          </cell>
        </row>
        <row r="6">
          <cell r="H6" t="str">
            <v>км</v>
          </cell>
          <cell r="I6" t="str">
            <v>МВА</v>
          </cell>
          <cell r="J6" t="str">
            <v>МВАр</v>
          </cell>
          <cell r="K6" t="str">
            <v>шт.</v>
          </cell>
          <cell r="X6" t="str">
            <v>Год</v>
          </cell>
          <cell r="AA6" t="str">
            <v>1 квартал</v>
          </cell>
          <cell r="AC6" t="str">
            <v>2 квартал</v>
          </cell>
          <cell r="AE6" t="str">
            <v>3 квартал</v>
          </cell>
          <cell r="AG6" t="str">
            <v>4 квартал</v>
          </cell>
          <cell r="AV6" t="str">
            <v>план</v>
          </cell>
          <cell r="AW6" t="str">
            <v>план корр.</v>
          </cell>
          <cell r="AX6" t="str">
            <v>факт</v>
          </cell>
          <cell r="AY6" t="str">
            <v>план</v>
          </cell>
          <cell r="AZ6" t="str">
            <v>факт</v>
          </cell>
          <cell r="BA6" t="str">
            <v>план</v>
          </cell>
          <cell r="BB6" t="str">
            <v>факт</v>
          </cell>
          <cell r="BC6" t="str">
            <v>план</v>
          </cell>
          <cell r="BD6" t="str">
            <v>факт</v>
          </cell>
          <cell r="BE6" t="str">
            <v>план</v>
          </cell>
          <cell r="BF6" t="str">
            <v>факт</v>
          </cell>
          <cell r="BP6" t="str">
            <v>план</v>
          </cell>
          <cell r="BU6" t="str">
            <v>план корр.</v>
          </cell>
          <cell r="BZ6" t="str">
            <v>факт</v>
          </cell>
          <cell r="CE6" t="str">
            <v>план</v>
          </cell>
          <cell r="CJ6" t="str">
            <v>факт</v>
          </cell>
          <cell r="CO6" t="str">
            <v>план</v>
          </cell>
          <cell r="CT6" t="str">
            <v>факт</v>
          </cell>
          <cell r="CY6" t="str">
            <v>план</v>
          </cell>
          <cell r="DD6" t="str">
            <v>факт</v>
          </cell>
          <cell r="DI6" t="str">
            <v>план</v>
          </cell>
          <cell r="DN6" t="str">
            <v>факт</v>
          </cell>
          <cell r="EB6" t="str">
            <v>план</v>
          </cell>
          <cell r="EF6" t="str">
            <v>план корр.</v>
          </cell>
          <cell r="EI6" t="str">
            <v>факт</v>
          </cell>
          <cell r="EM6" t="str">
            <v>план</v>
          </cell>
          <cell r="EQ6" t="str">
            <v>факт</v>
          </cell>
          <cell r="EU6" t="str">
            <v>план</v>
          </cell>
          <cell r="EY6" t="str">
            <v>факт</v>
          </cell>
          <cell r="FC6" t="str">
            <v>план</v>
          </cell>
          <cell r="FG6" t="str">
            <v>факт</v>
          </cell>
          <cell r="FK6" t="str">
            <v>план</v>
          </cell>
          <cell r="FO6" t="str">
            <v>факт</v>
          </cell>
          <cell r="FW6" t="str">
            <v>План</v>
          </cell>
          <cell r="FY6" t="str">
            <v>Факт</v>
          </cell>
          <cell r="GA6" t="str">
            <v>План</v>
          </cell>
          <cell r="GC6" t="str">
            <v>Факт</v>
          </cell>
          <cell r="GE6" t="str">
            <v>План</v>
          </cell>
          <cell r="GG6" t="str">
            <v>Факт</v>
          </cell>
          <cell r="GI6" t="str">
            <v>План</v>
          </cell>
          <cell r="GK6" t="str">
            <v>Факт</v>
          </cell>
          <cell r="GM6" t="str">
            <v>План</v>
          </cell>
          <cell r="GO6" t="str">
            <v>Факт</v>
          </cell>
          <cell r="HF6">
            <v>2018</v>
          </cell>
          <cell r="HJ6">
            <v>2019</v>
          </cell>
          <cell r="HN6">
            <v>2020</v>
          </cell>
          <cell r="HR6">
            <v>2021</v>
          </cell>
          <cell r="HV6">
            <v>2022</v>
          </cell>
          <cell r="HZ6">
            <v>2023</v>
          </cell>
        </row>
        <row r="7">
          <cell r="X7" t="str">
            <v>план</v>
          </cell>
          <cell r="Y7" t="str">
            <v>план корр.</v>
          </cell>
          <cell r="Z7" t="str">
            <v>факт</v>
          </cell>
          <cell r="AA7" t="str">
            <v>план</v>
          </cell>
          <cell r="AB7" t="str">
            <v>факт</v>
          </cell>
          <cell r="AC7" t="str">
            <v>план</v>
          </cell>
          <cell r="AD7" t="str">
            <v>факт</v>
          </cell>
          <cell r="AE7" t="str">
            <v>план</v>
          </cell>
          <cell r="AF7" t="str">
            <v>факт</v>
          </cell>
          <cell r="AG7" t="str">
            <v>план</v>
          </cell>
          <cell r="AH7" t="str">
            <v>факт</v>
          </cell>
          <cell r="AJ7" t="str">
            <v>млн рублей
 (с НДС)</v>
          </cell>
          <cell r="AK7" t="str">
            <v>%</v>
          </cell>
          <cell r="AM7" t="str">
            <v>Факт (накопительным итогом)</v>
          </cell>
          <cell r="AN7" t="str">
            <v>Факт (накопительным итогом)</v>
          </cell>
          <cell r="BH7" t="str">
            <v>млн рублей
 (без НДС)</v>
          </cell>
          <cell r="BI7" t="str">
            <v>%</v>
          </cell>
          <cell r="BK7" t="str">
            <v>км</v>
          </cell>
          <cell r="BL7" t="str">
            <v>МВА</v>
          </cell>
          <cell r="BM7" t="str">
            <v>МВАр</v>
          </cell>
          <cell r="BN7" t="str">
            <v>шт.</v>
          </cell>
          <cell r="BO7" t="str">
            <v>млн руб.</v>
          </cell>
          <cell r="BP7" t="str">
            <v>км</v>
          </cell>
          <cell r="BQ7" t="str">
            <v>МВА</v>
          </cell>
          <cell r="BR7" t="str">
            <v>МВАр</v>
          </cell>
          <cell r="BS7" t="str">
            <v>шт.</v>
          </cell>
          <cell r="BT7" t="str">
            <v>млн руб.</v>
          </cell>
          <cell r="BU7" t="str">
            <v>км</v>
          </cell>
          <cell r="BV7" t="str">
            <v>МВА</v>
          </cell>
          <cell r="BW7" t="str">
            <v>МВАр</v>
          </cell>
          <cell r="BX7" t="str">
            <v>шт.</v>
          </cell>
          <cell r="BY7" t="str">
            <v>млн руб.</v>
          </cell>
          <cell r="BZ7" t="str">
            <v>км</v>
          </cell>
          <cell r="CA7" t="str">
            <v>МВА</v>
          </cell>
          <cell r="CB7" t="str">
            <v>МВАр</v>
          </cell>
          <cell r="CC7" t="str">
            <v>шт.</v>
          </cell>
          <cell r="CD7" t="str">
            <v>млн руб.</v>
          </cell>
          <cell r="CE7" t="str">
            <v>км</v>
          </cell>
          <cell r="CF7" t="str">
            <v>МВА</v>
          </cell>
          <cell r="CG7" t="str">
            <v>МВАр</v>
          </cell>
          <cell r="CH7" t="str">
            <v>шт.</v>
          </cell>
          <cell r="CI7" t="str">
            <v>млн руб.</v>
          </cell>
          <cell r="CJ7" t="str">
            <v>км</v>
          </cell>
          <cell r="CK7" t="str">
            <v>МВА</v>
          </cell>
          <cell r="CL7" t="str">
            <v>МВАр</v>
          </cell>
          <cell r="CM7" t="str">
            <v>шт.</v>
          </cell>
          <cell r="CN7" t="str">
            <v>млн руб.</v>
          </cell>
          <cell r="CO7" t="str">
            <v>км</v>
          </cell>
          <cell r="CP7" t="str">
            <v>МВА</v>
          </cell>
          <cell r="CQ7" t="str">
            <v>МВАр</v>
          </cell>
          <cell r="CR7" t="str">
            <v>шт.</v>
          </cell>
          <cell r="CS7" t="str">
            <v>млн руб.</v>
          </cell>
          <cell r="CT7" t="str">
            <v>км</v>
          </cell>
          <cell r="CU7" t="str">
            <v>МВА</v>
          </cell>
          <cell r="CV7" t="str">
            <v>МВАр</v>
          </cell>
          <cell r="CW7" t="str">
            <v>шт.</v>
          </cell>
          <cell r="CX7" t="str">
            <v>млн руб.</v>
          </cell>
          <cell r="CY7" t="str">
            <v>км</v>
          </cell>
          <cell r="CZ7" t="str">
            <v>МВА</v>
          </cell>
          <cell r="DA7" t="str">
            <v>МВАр</v>
          </cell>
          <cell r="DB7" t="str">
            <v>шт.</v>
          </cell>
          <cell r="DC7" t="str">
            <v>млн руб.</v>
          </cell>
          <cell r="DD7" t="str">
            <v>км</v>
          </cell>
          <cell r="DE7" t="str">
            <v>МВА</v>
          </cell>
          <cell r="DF7" t="str">
            <v>МВАр</v>
          </cell>
          <cell r="DG7" t="str">
            <v>шт.</v>
          </cell>
          <cell r="DH7" t="str">
            <v>млн руб.</v>
          </cell>
          <cell r="DI7" t="str">
            <v>км</v>
          </cell>
          <cell r="DJ7" t="str">
            <v>МВА</v>
          </cell>
          <cell r="DK7" t="str">
            <v>МВАр</v>
          </cell>
          <cell r="DL7" t="str">
            <v>шт.</v>
          </cell>
          <cell r="DM7" t="str">
            <v>млн руб.</v>
          </cell>
          <cell r="DN7" t="str">
            <v>км</v>
          </cell>
          <cell r="DO7" t="str">
            <v>МВА</v>
          </cell>
          <cell r="DP7" t="str">
            <v>МВАр</v>
          </cell>
          <cell r="DQ7" t="str">
            <v>шт.</v>
          </cell>
          <cell r="DR7" t="str">
            <v>млн руб.</v>
          </cell>
          <cell r="DS7" t="str">
            <v>млн рублей
 (без НДС)</v>
          </cell>
          <cell r="DT7" t="str">
            <v>%</v>
          </cell>
          <cell r="DV7" t="str">
            <v>км</v>
          </cell>
          <cell r="DW7" t="str">
            <v>МВА</v>
          </cell>
          <cell r="DX7" t="str">
            <v>МВАр</v>
          </cell>
          <cell r="DY7" t="str">
            <v>шт.</v>
          </cell>
          <cell r="DZ7" t="str">
            <v>млн руб.</v>
          </cell>
          <cell r="EB7" t="str">
            <v>км</v>
          </cell>
          <cell r="EC7" t="str">
            <v>МВА</v>
          </cell>
          <cell r="ED7" t="str">
            <v>МВАр</v>
          </cell>
          <cell r="EE7" t="str">
            <v>шт</v>
          </cell>
          <cell r="EF7" t="str">
            <v>км</v>
          </cell>
          <cell r="EG7" t="str">
            <v>МВА</v>
          </cell>
          <cell r="EH7" t="str">
            <v>МВАр</v>
          </cell>
          <cell r="EI7" t="str">
            <v>км</v>
          </cell>
          <cell r="EJ7" t="str">
            <v>МВА</v>
          </cell>
          <cell r="EK7" t="str">
            <v>МВАр</v>
          </cell>
          <cell r="EL7" t="str">
            <v>шт</v>
          </cell>
          <cell r="EM7" t="str">
            <v>км</v>
          </cell>
          <cell r="EN7" t="str">
            <v>МВА</v>
          </cell>
          <cell r="EO7" t="str">
            <v>МВАр</v>
          </cell>
          <cell r="EP7" t="str">
            <v>шт</v>
          </cell>
          <cell r="EQ7" t="str">
            <v>км</v>
          </cell>
          <cell r="ER7" t="str">
            <v>МВА</v>
          </cell>
          <cell r="ES7" t="str">
            <v>МВАр</v>
          </cell>
          <cell r="ET7" t="str">
            <v>шт</v>
          </cell>
          <cell r="EU7" t="str">
            <v>км</v>
          </cell>
          <cell r="EV7" t="str">
            <v>МВА</v>
          </cell>
          <cell r="EW7" t="str">
            <v>МВАр</v>
          </cell>
          <cell r="EX7" t="str">
            <v>шт</v>
          </cell>
          <cell r="EY7" t="str">
            <v>км</v>
          </cell>
          <cell r="EZ7" t="str">
            <v>МВА</v>
          </cell>
          <cell r="FA7" t="str">
            <v>МВАр</v>
          </cell>
          <cell r="FB7" t="str">
            <v>шт</v>
          </cell>
          <cell r="FC7" t="str">
            <v>км</v>
          </cell>
          <cell r="FD7" t="str">
            <v>МВА</v>
          </cell>
          <cell r="FE7" t="str">
            <v>МВАр</v>
          </cell>
          <cell r="FF7" t="str">
            <v>шт</v>
          </cell>
          <cell r="FG7" t="str">
            <v>км</v>
          </cell>
          <cell r="FH7" t="str">
            <v>МВА</v>
          </cell>
          <cell r="FI7" t="str">
            <v>МВАр</v>
          </cell>
          <cell r="FJ7" t="str">
            <v>шт</v>
          </cell>
          <cell r="FK7" t="str">
            <v>км</v>
          </cell>
          <cell r="FL7" t="str">
            <v>МВА</v>
          </cell>
          <cell r="FM7" t="str">
            <v>МВАр</v>
          </cell>
          <cell r="FN7" t="str">
            <v>шт</v>
          </cell>
          <cell r="FO7" t="str">
            <v>км</v>
          </cell>
          <cell r="FP7" t="str">
            <v>МВА</v>
          </cell>
          <cell r="FQ7" t="str">
            <v>МВАр</v>
          </cell>
          <cell r="FR7" t="str">
            <v>шт</v>
          </cell>
          <cell r="FS7" t="str">
            <v>км</v>
          </cell>
          <cell r="FT7" t="str">
            <v>МВА</v>
          </cell>
          <cell r="FU7" t="str">
            <v>МВАр</v>
          </cell>
          <cell r="FW7" t="str">
            <v>км</v>
          </cell>
          <cell r="FX7" t="str">
            <v>МВА</v>
          </cell>
          <cell r="FY7" t="str">
            <v>км</v>
          </cell>
          <cell r="FZ7" t="str">
            <v>МВА</v>
          </cell>
          <cell r="GA7" t="str">
            <v>км</v>
          </cell>
          <cell r="GB7" t="str">
            <v>МВА</v>
          </cell>
          <cell r="GC7" t="str">
            <v>км</v>
          </cell>
          <cell r="GD7" t="str">
            <v>МВА</v>
          </cell>
          <cell r="GE7" t="str">
            <v>км</v>
          </cell>
          <cell r="GF7" t="str">
            <v>МВА</v>
          </cell>
          <cell r="GG7" t="str">
            <v>км</v>
          </cell>
          <cell r="GH7" t="str">
            <v>МВА</v>
          </cell>
          <cell r="GI7" t="str">
            <v>км</v>
          </cell>
          <cell r="GJ7" t="str">
            <v>МВА</v>
          </cell>
          <cell r="GK7" t="str">
            <v>км</v>
          </cell>
          <cell r="GL7" t="str">
            <v>МВА</v>
          </cell>
          <cell r="GM7" t="str">
            <v>км</v>
          </cell>
          <cell r="GN7" t="str">
            <v>МВА</v>
          </cell>
          <cell r="GO7" t="str">
            <v>км</v>
          </cell>
          <cell r="GP7" t="str">
            <v>МВА</v>
          </cell>
          <cell r="GQ7" t="str">
            <v>1 кв %</v>
          </cell>
          <cell r="GR7" t="str">
            <v>1 кв ЗП</v>
          </cell>
          <cell r="GS7" t="str">
            <v>ГСМ</v>
          </cell>
          <cell r="GT7" t="str">
            <v>2 кв %</v>
          </cell>
          <cell r="GU7" t="str">
            <v>2 кв ЗП</v>
          </cell>
          <cell r="GV7" t="str">
            <v>ГСМ</v>
          </cell>
          <cell r="GW7" t="str">
            <v>3 кв %</v>
          </cell>
          <cell r="GX7" t="str">
            <v>3 кв ЗП</v>
          </cell>
          <cell r="GY7" t="str">
            <v>ГСМ</v>
          </cell>
          <cell r="GZ7" t="str">
            <v>4 кв %</v>
          </cell>
          <cell r="HA7" t="str">
            <v>4 кв ЗП</v>
          </cell>
          <cell r="HB7" t="str">
            <v>ГСМ</v>
          </cell>
          <cell r="HF7" t="str">
            <v>км</v>
          </cell>
          <cell r="HG7" t="str">
            <v>мва</v>
          </cell>
          <cell r="HH7" t="str">
            <v>шт</v>
          </cell>
          <cell r="HI7" t="str">
            <v>млн руб</v>
          </cell>
          <cell r="HJ7" t="str">
            <v>км</v>
          </cell>
          <cell r="HK7" t="str">
            <v>мва</v>
          </cell>
          <cell r="HL7" t="str">
            <v>шт</v>
          </cell>
          <cell r="HM7" t="str">
            <v>млн руб</v>
          </cell>
          <cell r="HN7" t="str">
            <v>км</v>
          </cell>
          <cell r="HO7" t="str">
            <v>мва</v>
          </cell>
          <cell r="HP7" t="str">
            <v>шт</v>
          </cell>
          <cell r="HQ7" t="str">
            <v>млн руб</v>
          </cell>
          <cell r="HR7" t="str">
            <v>км</v>
          </cell>
          <cell r="HS7" t="str">
            <v>мва</v>
          </cell>
          <cell r="HT7" t="str">
            <v>шт</v>
          </cell>
          <cell r="HU7" t="str">
            <v>млн руб</v>
          </cell>
          <cell r="HV7" t="str">
            <v>км</v>
          </cell>
          <cell r="HW7" t="str">
            <v>мва</v>
          </cell>
          <cell r="HX7" t="str">
            <v>шт</v>
          </cell>
          <cell r="HY7" t="str">
            <v>млн руб</v>
          </cell>
          <cell r="HZ7" t="str">
            <v>км</v>
          </cell>
          <cell r="IA7" t="str">
            <v>мва</v>
          </cell>
          <cell r="IB7" t="str">
            <v>шт</v>
          </cell>
          <cell r="IC7" t="str">
            <v>млн руб</v>
          </cell>
        </row>
        <row r="8">
          <cell r="C8">
            <v>3</v>
          </cell>
          <cell r="D8">
            <v>4</v>
          </cell>
          <cell r="E8">
            <v>5</v>
          </cell>
          <cell r="G8">
            <v>7</v>
          </cell>
          <cell r="H8">
            <v>8</v>
          </cell>
          <cell r="I8">
            <v>9</v>
          </cell>
          <cell r="J8">
            <v>10</v>
          </cell>
          <cell r="K8">
            <v>11</v>
          </cell>
          <cell r="L8">
            <v>12</v>
          </cell>
          <cell r="M8">
            <v>13</v>
          </cell>
          <cell r="N8">
            <v>14</v>
          </cell>
          <cell r="O8">
            <v>15</v>
          </cell>
          <cell r="P8">
            <v>16</v>
          </cell>
          <cell r="Q8">
            <v>17</v>
          </cell>
          <cell r="R8">
            <v>18</v>
          </cell>
          <cell r="S8">
            <v>19</v>
          </cell>
          <cell r="T8">
            <v>20</v>
          </cell>
          <cell r="U8">
            <v>21</v>
          </cell>
          <cell r="V8">
            <v>22</v>
          </cell>
          <cell r="W8">
            <v>23</v>
          </cell>
          <cell r="X8">
            <v>24</v>
          </cell>
          <cell r="Y8">
            <v>25</v>
          </cell>
          <cell r="Z8">
            <v>26</v>
          </cell>
          <cell r="AA8">
            <v>27</v>
          </cell>
          <cell r="AB8">
            <v>28</v>
          </cell>
          <cell r="AC8">
            <v>29</v>
          </cell>
          <cell r="AD8">
            <v>30</v>
          </cell>
          <cell r="AE8">
            <v>31</v>
          </cell>
          <cell r="AF8">
            <v>32</v>
          </cell>
          <cell r="AG8">
            <v>33</v>
          </cell>
          <cell r="AH8">
            <v>34</v>
          </cell>
          <cell r="AI8">
            <v>35</v>
          </cell>
          <cell r="AJ8">
            <v>36</v>
          </cell>
          <cell r="AK8">
            <v>37</v>
          </cell>
          <cell r="AL8">
            <v>38</v>
          </cell>
          <cell r="AM8">
            <v>39</v>
          </cell>
          <cell r="AN8">
            <v>40</v>
          </cell>
          <cell r="AO8">
            <v>41</v>
          </cell>
          <cell r="AP8">
            <v>42</v>
          </cell>
          <cell r="AQ8">
            <v>43</v>
          </cell>
          <cell r="AR8">
            <v>44</v>
          </cell>
          <cell r="AS8">
            <v>45</v>
          </cell>
          <cell r="AT8">
            <v>46</v>
          </cell>
          <cell r="AU8">
            <v>47</v>
          </cell>
          <cell r="AV8">
            <v>48</v>
          </cell>
          <cell r="AW8">
            <v>49</v>
          </cell>
          <cell r="AX8">
            <v>50</v>
          </cell>
          <cell r="AY8">
            <v>51</v>
          </cell>
          <cell r="AZ8">
            <v>52</v>
          </cell>
          <cell r="BA8">
            <v>53</v>
          </cell>
          <cell r="BB8">
            <v>54</v>
          </cell>
          <cell r="BC8">
            <v>55</v>
          </cell>
          <cell r="BD8">
            <v>56</v>
          </cell>
          <cell r="BE8">
            <v>57</v>
          </cell>
          <cell r="BF8">
            <v>58</v>
          </cell>
          <cell r="BG8">
            <v>59</v>
          </cell>
          <cell r="BH8">
            <v>60</v>
          </cell>
          <cell r="BI8">
            <v>61</v>
          </cell>
          <cell r="BJ8">
            <v>62</v>
          </cell>
          <cell r="BK8">
            <v>63</v>
          </cell>
          <cell r="BL8">
            <v>64</v>
          </cell>
          <cell r="BM8">
            <v>65</v>
          </cell>
          <cell r="BN8">
            <v>66</v>
          </cell>
          <cell r="BO8">
            <v>67</v>
          </cell>
          <cell r="BP8">
            <v>68</v>
          </cell>
          <cell r="BQ8">
            <v>69</v>
          </cell>
          <cell r="BR8">
            <v>70</v>
          </cell>
          <cell r="BS8">
            <v>71</v>
          </cell>
          <cell r="BT8">
            <v>72</v>
          </cell>
          <cell r="BU8">
            <v>73</v>
          </cell>
          <cell r="BV8">
            <v>74</v>
          </cell>
          <cell r="BW8">
            <v>75</v>
          </cell>
          <cell r="BX8">
            <v>76</v>
          </cell>
          <cell r="BY8">
            <v>77</v>
          </cell>
          <cell r="BZ8">
            <v>78</v>
          </cell>
          <cell r="CA8">
            <v>79</v>
          </cell>
          <cell r="CB8">
            <v>80</v>
          </cell>
          <cell r="CC8">
            <v>81</v>
          </cell>
          <cell r="CD8">
            <v>82</v>
          </cell>
          <cell r="CE8">
            <v>83</v>
          </cell>
          <cell r="CF8">
            <v>84</v>
          </cell>
          <cell r="CG8">
            <v>85</v>
          </cell>
          <cell r="CH8">
            <v>86</v>
          </cell>
          <cell r="CI8">
            <v>87</v>
          </cell>
          <cell r="CJ8">
            <v>88</v>
          </cell>
          <cell r="CK8">
            <v>89</v>
          </cell>
          <cell r="CL8">
            <v>90</v>
          </cell>
          <cell r="CM8">
            <v>91</v>
          </cell>
          <cell r="CN8">
            <v>92</v>
          </cell>
          <cell r="CO8">
            <v>93</v>
          </cell>
          <cell r="CP8">
            <v>94</v>
          </cell>
          <cell r="CQ8">
            <v>95</v>
          </cell>
          <cell r="CR8">
            <v>96</v>
          </cell>
          <cell r="CS8">
            <v>97</v>
          </cell>
          <cell r="CT8">
            <v>98</v>
          </cell>
          <cell r="CU8">
            <v>99</v>
          </cell>
          <cell r="CV8">
            <v>100</v>
          </cell>
          <cell r="CW8">
            <v>101</v>
          </cell>
          <cell r="CX8">
            <v>102</v>
          </cell>
          <cell r="CY8">
            <v>103</v>
          </cell>
          <cell r="CZ8">
            <v>104</v>
          </cell>
          <cell r="DA8">
            <v>105</v>
          </cell>
          <cell r="DB8">
            <v>106</v>
          </cell>
          <cell r="DC8">
            <v>107</v>
          </cell>
          <cell r="DD8">
            <v>108</v>
          </cell>
          <cell r="DE8">
            <v>109</v>
          </cell>
          <cell r="DF8">
            <v>110</v>
          </cell>
          <cell r="DG8">
            <v>111</v>
          </cell>
          <cell r="DH8">
            <v>112</v>
          </cell>
          <cell r="DI8">
            <v>113</v>
          </cell>
          <cell r="DJ8">
            <v>114</v>
          </cell>
          <cell r="DK8">
            <v>115</v>
          </cell>
          <cell r="DL8">
            <v>116</v>
          </cell>
          <cell r="DM8">
            <v>117</v>
          </cell>
          <cell r="DN8">
            <v>118</v>
          </cell>
          <cell r="DO8">
            <v>119</v>
          </cell>
          <cell r="DP8">
            <v>120</v>
          </cell>
          <cell r="DQ8">
            <v>121</v>
          </cell>
          <cell r="DR8">
            <v>122</v>
          </cell>
          <cell r="DS8">
            <v>123</v>
          </cell>
          <cell r="DT8">
            <v>124</v>
          </cell>
          <cell r="DU8">
            <v>125</v>
          </cell>
          <cell r="DV8">
            <v>126</v>
          </cell>
          <cell r="DW8">
            <v>127</v>
          </cell>
          <cell r="DX8">
            <v>128</v>
          </cell>
          <cell r="DY8">
            <v>129</v>
          </cell>
          <cell r="DZ8">
            <v>130</v>
          </cell>
          <cell r="EA8">
            <v>131</v>
          </cell>
          <cell r="EB8">
            <v>132</v>
          </cell>
          <cell r="EC8">
            <v>133</v>
          </cell>
          <cell r="ED8">
            <v>134</v>
          </cell>
          <cell r="EF8">
            <v>135</v>
          </cell>
          <cell r="EG8">
            <v>136</v>
          </cell>
          <cell r="EH8">
            <v>137</v>
          </cell>
          <cell r="EI8">
            <v>138</v>
          </cell>
          <cell r="EJ8">
            <v>139</v>
          </cell>
          <cell r="EK8">
            <v>140</v>
          </cell>
          <cell r="EM8">
            <v>141</v>
          </cell>
          <cell r="EN8">
            <v>142</v>
          </cell>
          <cell r="EO8">
            <v>143</v>
          </cell>
          <cell r="EQ8">
            <v>144</v>
          </cell>
          <cell r="ER8">
            <v>145</v>
          </cell>
          <cell r="ES8">
            <v>146</v>
          </cell>
          <cell r="EU8">
            <v>147</v>
          </cell>
          <cell r="EV8">
            <v>148</v>
          </cell>
          <cell r="EW8">
            <v>149</v>
          </cell>
          <cell r="EY8">
            <v>150</v>
          </cell>
          <cell r="EZ8">
            <v>151</v>
          </cell>
          <cell r="FA8">
            <v>152</v>
          </cell>
          <cell r="FC8">
            <v>153</v>
          </cell>
          <cell r="FD8">
            <v>154</v>
          </cell>
          <cell r="FE8">
            <v>155</v>
          </cell>
          <cell r="FG8">
            <v>156</v>
          </cell>
          <cell r="FH8">
            <v>157</v>
          </cell>
          <cell r="FI8">
            <v>158</v>
          </cell>
          <cell r="FK8">
            <v>159</v>
          </cell>
          <cell r="FL8">
            <v>160</v>
          </cell>
          <cell r="FM8">
            <v>161</v>
          </cell>
          <cell r="FO8">
            <v>162</v>
          </cell>
          <cell r="FP8">
            <v>163</v>
          </cell>
          <cell r="FQ8">
            <v>164</v>
          </cell>
          <cell r="FS8">
            <v>165</v>
          </cell>
          <cell r="FT8">
            <v>166</v>
          </cell>
          <cell r="FU8">
            <v>167</v>
          </cell>
          <cell r="FV8">
            <v>168</v>
          </cell>
          <cell r="ID8" t="str">
            <v>для 45 Свод</v>
          </cell>
          <cell r="IE8" t="str">
            <v>для 45 Свод</v>
          </cell>
          <cell r="IF8" t="str">
            <v>для 45 Свод</v>
          </cell>
          <cell r="IG8" t="str">
            <v>для 45 Свод</v>
          </cell>
          <cell r="IH8" t="str">
            <v>для 45 Свод</v>
          </cell>
        </row>
        <row r="9">
          <cell r="D9" t="str">
            <v>АО "Чеченэнерго"</v>
          </cell>
          <cell r="E9" t="str">
            <v>Чеченская Республика</v>
          </cell>
          <cell r="F9" t="str">
            <v>нд</v>
          </cell>
          <cell r="G9" t="str">
            <v>нд</v>
          </cell>
          <cell r="H9">
            <v>1439.3480082983333</v>
          </cell>
          <cell r="I9">
            <v>339.286</v>
          </cell>
          <cell r="J9">
            <v>0</v>
          </cell>
          <cell r="K9">
            <v>100782</v>
          </cell>
          <cell r="L9" t="str">
            <v>нд</v>
          </cell>
          <cell r="M9" t="str">
            <v>нд</v>
          </cell>
          <cell r="N9" t="str">
            <v>нд</v>
          </cell>
          <cell r="O9" t="str">
            <v>нд</v>
          </cell>
          <cell r="P9">
            <v>9427.1631789999992</v>
          </cell>
          <cell r="Q9">
            <v>10800.411017968092</v>
          </cell>
          <cell r="R9">
            <v>16867.303702550689</v>
          </cell>
          <cell r="S9">
            <v>16867.303702550689</v>
          </cell>
          <cell r="T9">
            <v>16028.861094402801</v>
          </cell>
          <cell r="U9">
            <v>16129.704016409587</v>
          </cell>
          <cell r="V9">
            <v>5764.5675160065221</v>
          </cell>
          <cell r="W9">
            <v>5035.8435019615727</v>
          </cell>
          <cell r="X9">
            <v>4140.68207605712</v>
          </cell>
          <cell r="Y9">
            <v>5304.6130250274318</v>
          </cell>
          <cell r="Z9">
            <v>2767.7637048709998</v>
          </cell>
          <cell r="AA9">
            <v>93.516365184000009</v>
          </cell>
          <cell r="AB9">
            <v>821.78066412999988</v>
          </cell>
          <cell r="AC9">
            <v>225.97649081599999</v>
          </cell>
          <cell r="AD9">
            <v>1304.8329371700002</v>
          </cell>
          <cell r="AE9">
            <v>313.05060487798596</v>
          </cell>
          <cell r="AF9">
            <v>641.15010357099993</v>
          </cell>
          <cell r="AG9">
            <v>3508.1386151791348</v>
          </cell>
          <cell r="AH9">
            <v>0</v>
          </cell>
          <cell r="AI9">
            <v>2268.0797970905724</v>
          </cell>
          <cell r="AJ9">
            <v>2135.2202439930138</v>
          </cell>
          <cell r="AK9">
            <v>3.3756103351843603</v>
          </cell>
          <cell r="AL9" t="str">
            <v>нд</v>
          </cell>
          <cell r="AM9">
            <v>1526.9608812089996</v>
          </cell>
          <cell r="AN9">
            <v>1.2113554</v>
          </cell>
          <cell r="AO9">
            <v>8992.2328917930226</v>
          </cell>
          <cell r="AP9">
            <v>14056.011607870134</v>
          </cell>
          <cell r="AQ9">
            <v>14056.011607870134</v>
          </cell>
          <cell r="AR9">
            <v>13362.457500563009</v>
          </cell>
          <cell r="AS9">
            <v>13328.568670880664</v>
          </cell>
          <cell r="AT9">
            <v>5013.1242815760179</v>
          </cell>
          <cell r="AU9">
            <v>3979.108610217002</v>
          </cell>
          <cell r="AV9">
            <v>3418.881463983867</v>
          </cell>
          <cell r="AW9">
            <v>5120.2011451853241</v>
          </cell>
          <cell r="AX9">
            <v>2065.0703183000001</v>
          </cell>
          <cell r="AY9">
            <v>73</v>
          </cell>
          <cell r="AZ9">
            <v>210.02252780000001</v>
          </cell>
          <cell r="BA9">
            <v>202.23975001333304</v>
          </cell>
          <cell r="BB9">
            <v>921.71309960000008</v>
          </cell>
          <cell r="BC9">
            <v>340.55043894068166</v>
          </cell>
          <cell r="BD9">
            <v>933.33469089999994</v>
          </cell>
          <cell r="BE9">
            <v>2803.0912750298521</v>
          </cell>
          <cell r="BF9">
            <v>0</v>
          </cell>
          <cell r="BG9">
            <v>1914.038291917002</v>
          </cell>
          <cell r="BH9">
            <v>1449.2801293459854</v>
          </cell>
          <cell r="BI9">
            <v>2.3535291002406882</v>
          </cell>
          <cell r="BJ9" t="str">
            <v>нд</v>
          </cell>
          <cell r="BK9">
            <v>332.06100000000004</v>
          </cell>
          <cell r="BL9">
            <v>94.269000000000005</v>
          </cell>
          <cell r="BM9">
            <v>0</v>
          </cell>
          <cell r="BN9">
            <v>12698</v>
          </cell>
          <cell r="BO9">
            <v>2046.9782048699999</v>
          </cell>
          <cell r="BP9">
            <v>1287.7640000000001</v>
          </cell>
          <cell r="BQ9">
            <v>258.77600000000001</v>
          </cell>
          <cell r="BR9">
            <v>0</v>
          </cell>
          <cell r="BS9">
            <v>76404</v>
          </cell>
          <cell r="BT9">
            <v>6140.1608410664994</v>
          </cell>
          <cell r="BU9">
            <v>715.0533252782584</v>
          </cell>
          <cell r="BV9">
            <v>148.66199999999998</v>
          </cell>
          <cell r="BW9">
            <v>0</v>
          </cell>
          <cell r="BX9">
            <v>2274</v>
          </cell>
          <cell r="BY9">
            <v>3227.8812585570495</v>
          </cell>
          <cell r="BZ9">
            <v>561.71399999999994</v>
          </cell>
          <cell r="CA9">
            <v>116.062</v>
          </cell>
          <cell r="CB9">
            <v>0</v>
          </cell>
          <cell r="CC9">
            <v>73</v>
          </cell>
          <cell r="CD9">
            <v>1204.05524152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126.196</v>
          </cell>
          <cell r="CK9">
            <v>7.0890000000000004</v>
          </cell>
          <cell r="CL9">
            <v>0</v>
          </cell>
          <cell r="CM9">
            <v>1</v>
          </cell>
          <cell r="CN9">
            <v>166.82267041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250.94800000000001</v>
          </cell>
          <cell r="CU9">
            <v>17.832999999999998</v>
          </cell>
          <cell r="CV9">
            <v>0</v>
          </cell>
          <cell r="CW9">
            <v>32</v>
          </cell>
          <cell r="CX9">
            <v>342.77081932999999</v>
          </cell>
          <cell r="CY9">
            <v>0</v>
          </cell>
          <cell r="CZ9">
            <v>105</v>
          </cell>
          <cell r="DA9">
            <v>0</v>
          </cell>
          <cell r="DB9">
            <v>1</v>
          </cell>
          <cell r="DC9">
            <v>1143.433344503333</v>
          </cell>
          <cell r="DD9">
            <v>184.57</v>
          </cell>
          <cell r="DE9">
            <v>91.14</v>
          </cell>
          <cell r="DF9">
            <v>0</v>
          </cell>
          <cell r="DG9">
            <v>40</v>
          </cell>
          <cell r="DH9">
            <v>694.4617517800001</v>
          </cell>
          <cell r="DI9">
            <v>1287.7640000000001</v>
          </cell>
          <cell r="DJ9">
            <v>153.77599999999998</v>
          </cell>
          <cell r="DK9">
            <v>0</v>
          </cell>
          <cell r="DL9">
            <v>76403</v>
          </cell>
          <cell r="DM9">
            <v>4996.7274965631668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60.621897016666935</v>
          </cell>
          <cell r="DT9">
            <v>5.3017429750571894E-2</v>
          </cell>
          <cell r="DU9" t="str">
            <v>нд</v>
          </cell>
          <cell r="DV9">
            <v>545.57300829833332</v>
          </cell>
          <cell r="DW9">
            <v>128.95499999999998</v>
          </cell>
          <cell r="DX9">
            <v>0</v>
          </cell>
          <cell r="DY9">
            <v>88011</v>
          </cell>
          <cell r="DZ9">
            <v>10342.394044650639</v>
          </cell>
          <cell r="EA9">
            <v>6515.7785969900006</v>
          </cell>
          <cell r="EB9">
            <v>1287.7640000000001</v>
          </cell>
          <cell r="EC9">
            <v>258.77600000000001</v>
          </cell>
          <cell r="ED9">
            <v>0</v>
          </cell>
          <cell r="EE9">
            <v>76404</v>
          </cell>
          <cell r="EF9">
            <v>810.35332527825835</v>
          </cell>
          <cell r="EG9">
            <v>168.66199999999998</v>
          </cell>
          <cell r="EH9">
            <v>0</v>
          </cell>
          <cell r="EI9">
            <v>561.71399999999994</v>
          </cell>
          <cell r="EJ9">
            <v>116.062</v>
          </cell>
          <cell r="EK9">
            <v>0</v>
          </cell>
          <cell r="EL9">
            <v>0</v>
          </cell>
          <cell r="EM9">
            <v>3.6</v>
          </cell>
          <cell r="EN9">
            <v>0</v>
          </cell>
          <cell r="EO9">
            <v>0</v>
          </cell>
          <cell r="EP9">
            <v>0</v>
          </cell>
          <cell r="EQ9">
            <v>126.196</v>
          </cell>
          <cell r="ER9">
            <v>7.0890000000000004</v>
          </cell>
          <cell r="ES9">
            <v>0</v>
          </cell>
          <cell r="ET9">
            <v>0</v>
          </cell>
          <cell r="EU9">
            <v>19.594999999999999</v>
          </cell>
          <cell r="EV9">
            <v>12.6</v>
          </cell>
          <cell r="EW9">
            <v>0</v>
          </cell>
          <cell r="EX9">
            <v>1</v>
          </cell>
          <cell r="EY9">
            <v>250.94800000000001</v>
          </cell>
          <cell r="EZ9">
            <v>17.832999999999998</v>
          </cell>
          <cell r="FA9">
            <v>0</v>
          </cell>
          <cell r="FB9">
            <v>0</v>
          </cell>
          <cell r="FC9">
            <v>0</v>
          </cell>
          <cell r="FD9">
            <v>16</v>
          </cell>
          <cell r="FE9">
            <v>0</v>
          </cell>
          <cell r="FF9">
            <v>0</v>
          </cell>
          <cell r="FG9">
            <v>184.57</v>
          </cell>
          <cell r="FH9">
            <v>91.14</v>
          </cell>
          <cell r="FI9">
            <v>0</v>
          </cell>
          <cell r="FJ9">
            <v>0</v>
          </cell>
          <cell r="FK9">
            <v>1264.569</v>
          </cell>
          <cell r="FL9">
            <v>230.17599999999999</v>
          </cell>
          <cell r="FM9">
            <v>0</v>
          </cell>
          <cell r="FN9">
            <v>76403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538.51899999999989</v>
          </cell>
          <cell r="FT9">
            <v>87.461999999999989</v>
          </cell>
          <cell r="FU9">
            <v>0</v>
          </cell>
          <cell r="FV9" t="str">
            <v>нд</v>
          </cell>
          <cell r="FW9">
            <v>1287.7640000000001</v>
          </cell>
          <cell r="FX9">
            <v>202.97599999999997</v>
          </cell>
          <cell r="FY9">
            <v>442.60699999999997</v>
          </cell>
          <cell r="FZ9">
            <v>60.262</v>
          </cell>
          <cell r="GA9">
            <v>0</v>
          </cell>
          <cell r="GB9">
            <v>0</v>
          </cell>
          <cell r="GC9">
            <v>126.196</v>
          </cell>
          <cell r="GD9">
            <v>7.0890000000000004</v>
          </cell>
          <cell r="GE9">
            <v>0</v>
          </cell>
          <cell r="GF9">
            <v>0</v>
          </cell>
          <cell r="GG9">
            <v>250.94800000000001</v>
          </cell>
          <cell r="GH9">
            <v>17.832999999999998</v>
          </cell>
          <cell r="GI9">
            <v>0</v>
          </cell>
          <cell r="GJ9">
            <v>49.2</v>
          </cell>
          <cell r="GK9">
            <v>184.57</v>
          </cell>
          <cell r="GL9">
            <v>35.339999999999996</v>
          </cell>
          <cell r="GM9">
            <v>1287.7640000000001</v>
          </cell>
          <cell r="GN9">
            <v>153.77599999999998</v>
          </cell>
          <cell r="GO9">
            <v>0</v>
          </cell>
          <cell r="GP9">
            <v>0</v>
          </cell>
          <cell r="GQ9">
            <v>0</v>
          </cell>
          <cell r="GR9">
            <v>14.160507880000001</v>
          </cell>
          <cell r="GS9">
            <v>0</v>
          </cell>
          <cell r="GT9">
            <v>0</v>
          </cell>
          <cell r="GU9">
            <v>8.4332505399999995</v>
          </cell>
          <cell r="GV9">
            <v>0</v>
          </cell>
          <cell r="GW9">
            <v>0</v>
          </cell>
          <cell r="GX9">
            <v>17.349030500000001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 t="str">
            <v>нд</v>
          </cell>
          <cell r="HD9" t="str">
            <v>нд</v>
          </cell>
          <cell r="ID9" t="str">
            <v>нд</v>
          </cell>
          <cell r="IE9">
            <v>13699.724381107486</v>
          </cell>
          <cell r="IF9">
            <v>13652.695428769806</v>
          </cell>
          <cell r="IG9">
            <v>6036.8892646909999</v>
          </cell>
          <cell r="IH9">
            <v>14524.51213366</v>
          </cell>
          <cell r="IJ9">
            <v>952.03914750000013</v>
          </cell>
          <cell r="IK9">
            <v>8024.6554599718775</v>
          </cell>
          <cell r="IL9">
            <v>18469.42165635409</v>
          </cell>
        </row>
        <row r="10">
          <cell r="C10" t="str">
            <v>Г</v>
          </cell>
          <cell r="D10" t="str">
            <v>Отклонение от плана по причине экономии  денежных средств по факту выполненных строительно-монтажных работ, работы завершены.</v>
          </cell>
          <cell r="E10" t="str">
            <v>Чеченская Республика</v>
          </cell>
          <cell r="F10" t="str">
            <v>нд</v>
          </cell>
          <cell r="G10" t="str">
            <v>нд</v>
          </cell>
          <cell r="H10">
            <v>1439.3480082983333</v>
          </cell>
          <cell r="I10">
            <v>339.286</v>
          </cell>
          <cell r="J10">
            <v>0</v>
          </cell>
          <cell r="K10">
            <v>92980</v>
          </cell>
          <cell r="L10" t="str">
            <v>нд</v>
          </cell>
          <cell r="M10" t="str">
            <v>нд</v>
          </cell>
          <cell r="N10" t="str">
            <v>нд</v>
          </cell>
          <cell r="O10" t="str">
            <v>нд</v>
          </cell>
          <cell r="P10">
            <v>9427.1631789999992</v>
          </cell>
          <cell r="Q10">
            <v>10553.414551547434</v>
          </cell>
          <cell r="R10">
            <v>16568.034352226758</v>
          </cell>
          <cell r="S10">
            <v>16568.034352226758</v>
          </cell>
          <cell r="T10">
            <v>15729.591744078871</v>
          </cell>
          <cell r="U10">
            <v>15830.434666085657</v>
          </cell>
          <cell r="V10">
            <v>5722.4105729565217</v>
          </cell>
          <cell r="W10">
            <v>4831.0039785909148</v>
          </cell>
          <cell r="X10">
            <v>4093.4057583870344</v>
          </cell>
          <cell r="Y10">
            <v>5257.3367073573463</v>
          </cell>
          <cell r="Z10">
            <v>2767.7637048709998</v>
          </cell>
          <cell r="AA10">
            <v>93.516365184000009</v>
          </cell>
          <cell r="AB10">
            <v>821.78066412999988</v>
          </cell>
          <cell r="AC10">
            <v>225.97649081599999</v>
          </cell>
          <cell r="AD10">
            <v>1304.8329371700002</v>
          </cell>
          <cell r="AE10">
            <v>313.05060487798596</v>
          </cell>
          <cell r="AF10">
            <v>641.15010357099993</v>
          </cell>
          <cell r="AG10">
            <v>3460.8622975090489</v>
          </cell>
          <cell r="AH10">
            <v>0</v>
          </cell>
          <cell r="AI10">
            <v>2063.2402737199141</v>
          </cell>
          <cell r="AJ10">
            <v>2135.2202439930138</v>
          </cell>
          <cell r="AK10">
            <v>3.3756103351843603</v>
          </cell>
          <cell r="AL10" t="str">
            <v>нд</v>
          </cell>
          <cell r="AM10">
            <v>1522.9072617989996</v>
          </cell>
          <cell r="AN10">
            <v>1.2113554</v>
          </cell>
          <cell r="AO10">
            <v>8786.4025031091405</v>
          </cell>
          <cell r="AP10">
            <v>13806.577867605192</v>
          </cell>
          <cell r="AQ10">
            <v>13806.577867605192</v>
          </cell>
          <cell r="AR10">
            <v>13113.023760298067</v>
          </cell>
          <cell r="AS10">
            <v>13079.134930615723</v>
          </cell>
          <cell r="AT10">
            <v>4977.9508807060183</v>
          </cell>
          <cell r="AU10">
            <v>3808.4516224031204</v>
          </cell>
          <cell r="AV10">
            <v>3379.4845325921287</v>
          </cell>
          <cell r="AW10">
            <v>5080.8042137935863</v>
          </cell>
          <cell r="AX10">
            <v>2065.0703183000001</v>
          </cell>
          <cell r="AY10">
            <v>73</v>
          </cell>
          <cell r="AZ10">
            <v>210.02252780000001</v>
          </cell>
          <cell r="BA10">
            <v>202.23975001333304</v>
          </cell>
          <cell r="BB10">
            <v>921.71309960000008</v>
          </cell>
          <cell r="BC10">
            <v>340.55043894068166</v>
          </cell>
          <cell r="BD10">
            <v>933.33469089999994</v>
          </cell>
          <cell r="BE10">
            <v>2763.6943436381139</v>
          </cell>
          <cell r="BF10">
            <v>0</v>
          </cell>
          <cell r="BG10">
            <v>1743.3813041031203</v>
          </cell>
          <cell r="BH10">
            <v>1449.2801293459854</v>
          </cell>
          <cell r="BI10">
            <v>2.3535291002406882</v>
          </cell>
          <cell r="BJ10" t="str">
            <v>нд</v>
          </cell>
          <cell r="BK10">
            <v>332.06100000000004</v>
          </cell>
          <cell r="BL10">
            <v>94.269000000000005</v>
          </cell>
          <cell r="BM10">
            <v>0</v>
          </cell>
          <cell r="BN10">
            <v>11241</v>
          </cell>
          <cell r="BO10">
            <v>2011.8048039999999</v>
          </cell>
          <cell r="BP10">
            <v>1287.7640000000001</v>
          </cell>
          <cell r="BQ10">
            <v>258.77600000000001</v>
          </cell>
          <cell r="BR10">
            <v>0</v>
          </cell>
          <cell r="BS10">
            <v>74836</v>
          </cell>
          <cell r="BT10">
            <v>6100.7639096747616</v>
          </cell>
          <cell r="BU10">
            <v>715.0533252782584</v>
          </cell>
          <cell r="BV10">
            <v>148.66199999999998</v>
          </cell>
          <cell r="BW10">
            <v>0</v>
          </cell>
          <cell r="BX10">
            <v>663</v>
          </cell>
          <cell r="BY10">
            <v>3188.4843271653112</v>
          </cell>
          <cell r="BZ10">
            <v>561.71399999999994</v>
          </cell>
          <cell r="CA10">
            <v>116.062</v>
          </cell>
          <cell r="CB10">
            <v>0</v>
          </cell>
          <cell r="CC10">
            <v>73</v>
          </cell>
          <cell r="CD10">
            <v>1204.05524152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126.196</v>
          </cell>
          <cell r="CK10">
            <v>7.0890000000000004</v>
          </cell>
          <cell r="CL10">
            <v>0</v>
          </cell>
          <cell r="CM10">
            <v>1</v>
          </cell>
          <cell r="CN10">
            <v>166.82267041</v>
          </cell>
          <cell r="CO10">
            <v>0</v>
          </cell>
          <cell r="CP10">
            <v>0</v>
          </cell>
          <cell r="CQ10">
            <v>0</v>
          </cell>
          <cell r="CR10">
            <v>0</v>
          </cell>
          <cell r="CS10">
            <v>0</v>
          </cell>
          <cell r="CT10">
            <v>250.94800000000001</v>
          </cell>
          <cell r="CU10">
            <v>17.832999999999998</v>
          </cell>
          <cell r="CV10">
            <v>0</v>
          </cell>
          <cell r="CW10">
            <v>32</v>
          </cell>
          <cell r="CX10">
            <v>342.77081932999999</v>
          </cell>
          <cell r="CY10">
            <v>0</v>
          </cell>
          <cell r="CZ10">
            <v>105</v>
          </cell>
          <cell r="DA10">
            <v>0</v>
          </cell>
          <cell r="DB10">
            <v>1</v>
          </cell>
          <cell r="DC10">
            <v>1143.433344503333</v>
          </cell>
          <cell r="DD10">
            <v>184.57</v>
          </cell>
          <cell r="DE10">
            <v>91.14</v>
          </cell>
          <cell r="DF10">
            <v>0</v>
          </cell>
          <cell r="DG10">
            <v>40</v>
          </cell>
          <cell r="DH10">
            <v>694.4617517800001</v>
          </cell>
          <cell r="DI10">
            <v>1287.7640000000001</v>
          </cell>
          <cell r="DJ10">
            <v>153.77599999999998</v>
          </cell>
          <cell r="DK10">
            <v>0</v>
          </cell>
          <cell r="DL10">
            <v>74835</v>
          </cell>
          <cell r="DM10">
            <v>4957.330565171429</v>
          </cell>
          <cell r="DN10">
            <v>0</v>
          </cell>
          <cell r="DO10">
            <v>0</v>
          </cell>
          <cell r="DP10">
            <v>0</v>
          </cell>
          <cell r="DQ10">
            <v>0</v>
          </cell>
          <cell r="DR10">
            <v>0</v>
          </cell>
          <cell r="DS10">
            <v>60.621897016666935</v>
          </cell>
          <cell r="DT10">
            <v>5.3017429750571894E-2</v>
          </cell>
          <cell r="DU10" t="str">
            <v>нд</v>
          </cell>
          <cell r="DV10">
            <v>545.57300829833332</v>
          </cell>
          <cell r="DW10">
            <v>128.95499999999998</v>
          </cell>
          <cell r="DX10">
            <v>0</v>
          </cell>
          <cell r="DY10">
            <v>81666</v>
          </cell>
          <cell r="DZ10">
            <v>10128.133705255697</v>
          </cell>
          <cell r="EA10">
            <v>3791.5820124599995</v>
          </cell>
          <cell r="EB10">
            <v>1287.7640000000001</v>
          </cell>
          <cell r="EC10">
            <v>258.77600000000001</v>
          </cell>
          <cell r="ED10">
            <v>0</v>
          </cell>
          <cell r="EE10">
            <v>74836</v>
          </cell>
          <cell r="EF10">
            <v>810.35332527825835</v>
          </cell>
          <cell r="EG10">
            <v>168.66199999999998</v>
          </cell>
          <cell r="EH10">
            <v>0</v>
          </cell>
          <cell r="EI10">
            <v>561.71399999999994</v>
          </cell>
          <cell r="EJ10">
            <v>116.062</v>
          </cell>
          <cell r="EK10">
            <v>0</v>
          </cell>
          <cell r="EL10">
            <v>0</v>
          </cell>
          <cell r="EM10">
            <v>3.6</v>
          </cell>
          <cell r="EN10">
            <v>0</v>
          </cell>
          <cell r="EO10">
            <v>0</v>
          </cell>
          <cell r="EP10">
            <v>0</v>
          </cell>
          <cell r="EQ10">
            <v>126.196</v>
          </cell>
          <cell r="ER10">
            <v>7.0890000000000004</v>
          </cell>
          <cell r="ES10">
            <v>0</v>
          </cell>
          <cell r="ET10">
            <v>0</v>
          </cell>
          <cell r="EU10">
            <v>19.594999999999999</v>
          </cell>
          <cell r="EV10">
            <v>12.6</v>
          </cell>
          <cell r="EW10">
            <v>0</v>
          </cell>
          <cell r="EX10">
            <v>1</v>
          </cell>
          <cell r="EY10">
            <v>250.94800000000001</v>
          </cell>
          <cell r="EZ10">
            <v>17.832999999999998</v>
          </cell>
          <cell r="FA10">
            <v>0</v>
          </cell>
          <cell r="FB10">
            <v>0</v>
          </cell>
          <cell r="FC10">
            <v>0</v>
          </cell>
          <cell r="FD10">
            <v>16</v>
          </cell>
          <cell r="FE10">
            <v>0</v>
          </cell>
          <cell r="FF10">
            <v>0</v>
          </cell>
          <cell r="FG10">
            <v>184.57</v>
          </cell>
          <cell r="FH10">
            <v>91.14</v>
          </cell>
          <cell r="FI10">
            <v>0</v>
          </cell>
          <cell r="FJ10">
            <v>0</v>
          </cell>
          <cell r="FK10">
            <v>1264.569</v>
          </cell>
          <cell r="FL10">
            <v>230.17599999999999</v>
          </cell>
          <cell r="FM10">
            <v>0</v>
          </cell>
          <cell r="FN10">
            <v>74835</v>
          </cell>
          <cell r="FO10">
            <v>0</v>
          </cell>
          <cell r="FP10">
            <v>0</v>
          </cell>
          <cell r="FQ10">
            <v>0</v>
          </cell>
          <cell r="FR10">
            <v>0</v>
          </cell>
          <cell r="FS10">
            <v>538.51899999999989</v>
          </cell>
          <cell r="FT10">
            <v>87.461999999999989</v>
          </cell>
          <cell r="FU10">
            <v>0</v>
          </cell>
          <cell r="FV10" t="str">
            <v>нд</v>
          </cell>
          <cell r="FW10">
            <v>1287.7640000000001</v>
          </cell>
          <cell r="FX10">
            <v>202.97599999999997</v>
          </cell>
          <cell r="FY10">
            <v>442.60699999999997</v>
          </cell>
          <cell r="FZ10">
            <v>60.262</v>
          </cell>
          <cell r="GA10">
            <v>0</v>
          </cell>
          <cell r="GB10">
            <v>0</v>
          </cell>
          <cell r="GC10">
            <v>126.196</v>
          </cell>
          <cell r="GD10">
            <v>7.0890000000000004</v>
          </cell>
          <cell r="GE10">
            <v>0</v>
          </cell>
          <cell r="GF10">
            <v>0</v>
          </cell>
          <cell r="GG10">
            <v>250.94800000000001</v>
          </cell>
          <cell r="GH10">
            <v>17.832999999999998</v>
          </cell>
          <cell r="GI10">
            <v>0</v>
          </cell>
          <cell r="GJ10">
            <v>49.2</v>
          </cell>
          <cell r="GK10">
            <v>184.57</v>
          </cell>
          <cell r="GL10">
            <v>35.339999999999996</v>
          </cell>
          <cell r="GM10">
            <v>1287.7640000000001</v>
          </cell>
          <cell r="GN10">
            <v>153.77599999999998</v>
          </cell>
          <cell r="GO10">
            <v>0</v>
          </cell>
          <cell r="GP10">
            <v>0</v>
          </cell>
          <cell r="GQ10">
            <v>0</v>
          </cell>
          <cell r="GR10">
            <v>14.160507880000001</v>
          </cell>
          <cell r="GS10">
            <v>0</v>
          </cell>
          <cell r="GT10">
            <v>0</v>
          </cell>
          <cell r="GU10">
            <v>8.4332505399999995</v>
          </cell>
          <cell r="GV10">
            <v>0</v>
          </cell>
          <cell r="GW10">
            <v>0</v>
          </cell>
          <cell r="GX10">
            <v>17.349030500000001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 t="str">
            <v>нд</v>
          </cell>
          <cell r="HD10" t="str">
            <v>нд</v>
          </cell>
          <cell r="ID10" t="str">
            <v>нд</v>
          </cell>
          <cell r="IJ10">
            <v>952.03914750000013</v>
          </cell>
          <cell r="IK10">
            <v>7818.8250712879953</v>
          </cell>
          <cell r="IL10">
            <v>18102.444454793913</v>
          </cell>
        </row>
        <row r="11">
          <cell r="C11" t="str">
            <v>Г</v>
          </cell>
          <cell r="D11" t="str">
            <v>Отклонение от плана по причине экономии  денежных средств по факту выполненных строительно-монтажных работ, работы завершены.</v>
          </cell>
          <cell r="E11" t="str">
            <v>Чеченская Республика</v>
          </cell>
          <cell r="F11" t="str">
            <v>нд</v>
          </cell>
          <cell r="G11" t="str">
            <v>нд</v>
          </cell>
          <cell r="H11">
            <v>156.38500829833333</v>
          </cell>
          <cell r="I11">
            <v>192.86</v>
          </cell>
          <cell r="J11">
            <v>0</v>
          </cell>
          <cell r="K11">
            <v>3858</v>
          </cell>
          <cell r="L11" t="str">
            <v>нд</v>
          </cell>
          <cell r="M11" t="str">
            <v>нд</v>
          </cell>
          <cell r="N11" t="str">
            <v>нд</v>
          </cell>
          <cell r="O11" t="str">
            <v>нд</v>
          </cell>
          <cell r="P11">
            <v>2565.5103490000001</v>
          </cell>
          <cell r="Q11">
            <v>3043.9197841516134</v>
          </cell>
          <cell r="R11">
            <v>3554.6354623420484</v>
          </cell>
          <cell r="S11">
            <v>3554.6354623420484</v>
          </cell>
          <cell r="T11">
            <v>3557.490192879593</v>
          </cell>
          <cell r="U11">
            <v>3548.8361090726685</v>
          </cell>
          <cell r="V11">
            <v>2001.1097302467997</v>
          </cell>
          <cell r="W11">
            <v>1042.8100539048137</v>
          </cell>
          <cell r="X11">
            <v>566.01882192165306</v>
          </cell>
          <cell r="Y11">
            <v>948.64955731345799</v>
          </cell>
          <cell r="Z11">
            <v>362.90019358000006</v>
          </cell>
          <cell r="AA11">
            <v>56.557529613999591</v>
          </cell>
          <cell r="AB11">
            <v>206.40098155000001</v>
          </cell>
          <cell r="AC11">
            <v>123.21636238600041</v>
          </cell>
          <cell r="AD11">
            <v>59.856922279999999</v>
          </cell>
          <cell r="AE11">
            <v>113.52417725884004</v>
          </cell>
          <cell r="AF11">
            <v>96.642289749999989</v>
          </cell>
          <cell r="AG11">
            <v>272.72075266281297</v>
          </cell>
          <cell r="AH11">
            <v>0</v>
          </cell>
          <cell r="AI11">
            <v>679.90986032481374</v>
          </cell>
          <cell r="AJ11">
            <v>69.602124321159977</v>
          </cell>
          <cell r="AK11">
            <v>0.23730849813312285</v>
          </cell>
          <cell r="AL11" t="str">
            <v>нд</v>
          </cell>
          <cell r="AM11">
            <v>235.07991948</v>
          </cell>
          <cell r="AN11">
            <v>0</v>
          </cell>
          <cell r="AO11">
            <v>2510.9069656021802</v>
          </cell>
          <cell r="AP11">
            <v>2954.2531994916835</v>
          </cell>
          <cell r="AQ11">
            <v>2954.2531994916835</v>
          </cell>
          <cell r="AR11">
            <v>2956.6321416063038</v>
          </cell>
          <cell r="AS11">
            <v>2949.4204051005336</v>
          </cell>
          <cell r="AT11">
            <v>1742.1657918800001</v>
          </cell>
          <cell r="AU11">
            <v>768.74117372218006</v>
          </cell>
          <cell r="AV11">
            <v>462.86621395551339</v>
          </cell>
          <cell r="AW11">
            <v>741.80596725202508</v>
          </cell>
          <cell r="AX11">
            <v>287.88215681999998</v>
          </cell>
          <cell r="AY11">
            <v>43</v>
          </cell>
          <cell r="AZ11">
            <v>24.20114191</v>
          </cell>
          <cell r="BA11">
            <v>116.60630965500005</v>
          </cell>
          <cell r="BB11">
            <v>137.69929851000001</v>
          </cell>
          <cell r="BC11">
            <v>135.81562570070201</v>
          </cell>
          <cell r="BD11">
            <v>125.9817164</v>
          </cell>
          <cell r="BE11">
            <v>167.44427859981133</v>
          </cell>
          <cell r="BF11">
            <v>0</v>
          </cell>
          <cell r="BG11">
            <v>480.85901690218009</v>
          </cell>
          <cell r="BH11">
            <v>-7.5397785357021121</v>
          </cell>
          <cell r="BI11">
            <v>-2.5522067366540873E-2</v>
          </cell>
          <cell r="BJ11" t="str">
            <v>нд</v>
          </cell>
          <cell r="BK11">
            <v>24.14</v>
          </cell>
          <cell r="BL11">
            <v>80.260000000000005</v>
          </cell>
          <cell r="BM11">
            <v>0</v>
          </cell>
          <cell r="BN11">
            <v>3170</v>
          </cell>
          <cell r="BO11">
            <v>747.84722439999996</v>
          </cell>
          <cell r="BP11">
            <v>73.109000000000009</v>
          </cell>
          <cell r="BQ11">
            <v>112.6</v>
          </cell>
          <cell r="BR11">
            <v>0</v>
          </cell>
          <cell r="BS11">
            <v>661</v>
          </cell>
          <cell r="BT11">
            <v>1542.5904198855133</v>
          </cell>
          <cell r="BU11">
            <v>99.255325278258397</v>
          </cell>
          <cell r="BV11">
            <v>32.6</v>
          </cell>
          <cell r="BW11">
            <v>0</v>
          </cell>
          <cell r="BX11">
            <v>663</v>
          </cell>
          <cell r="BY11">
            <v>1699.082875372025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20</v>
          </cell>
          <cell r="DA11">
            <v>0</v>
          </cell>
          <cell r="DB11">
            <v>1</v>
          </cell>
          <cell r="DC11">
            <v>701.10382916499998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73.109000000000009</v>
          </cell>
          <cell r="DJ11">
            <v>92.6</v>
          </cell>
          <cell r="DK11">
            <v>0</v>
          </cell>
          <cell r="DL11">
            <v>660</v>
          </cell>
          <cell r="DM11">
            <v>841.48659072051339</v>
          </cell>
          <cell r="DN11">
            <v>0</v>
          </cell>
          <cell r="DO11">
            <v>0</v>
          </cell>
          <cell r="DP11">
            <v>0</v>
          </cell>
          <cell r="DQ11">
            <v>0</v>
          </cell>
          <cell r="DR11">
            <v>0</v>
          </cell>
          <cell r="DS11">
            <v>-701.10382916499998</v>
          </cell>
          <cell r="DT11">
            <v>-1</v>
          </cell>
          <cell r="DU11" t="str">
            <v>нд</v>
          </cell>
          <cell r="DV11">
            <v>132.24500829833335</v>
          </cell>
          <cell r="DW11">
            <v>112.6</v>
          </cell>
          <cell r="DX11">
            <v>0</v>
          </cell>
          <cell r="DY11">
            <v>688</v>
          </cell>
          <cell r="DZ11">
            <v>1856.3832705921752</v>
          </cell>
          <cell r="EA11">
            <v>1256.03236638</v>
          </cell>
          <cell r="EB11">
            <v>73.109000000000009</v>
          </cell>
          <cell r="EC11">
            <v>112.6</v>
          </cell>
          <cell r="ED11">
            <v>0</v>
          </cell>
          <cell r="EE11">
            <v>661</v>
          </cell>
          <cell r="EF11">
            <v>99.255325278258397</v>
          </cell>
          <cell r="EG11">
            <v>32.6</v>
          </cell>
          <cell r="EH11">
            <v>0</v>
          </cell>
          <cell r="EI11">
            <v>0</v>
          </cell>
          <cell r="EJ11">
            <v>0</v>
          </cell>
          <cell r="EK11">
            <v>0</v>
          </cell>
          <cell r="EL11">
            <v>0</v>
          </cell>
          <cell r="EM11">
            <v>3.6</v>
          </cell>
          <cell r="EN11">
            <v>0</v>
          </cell>
          <cell r="EO11">
            <v>0</v>
          </cell>
          <cell r="EP11">
            <v>0</v>
          </cell>
          <cell r="EQ11">
            <v>0</v>
          </cell>
          <cell r="ER11">
            <v>0</v>
          </cell>
          <cell r="ES11">
            <v>0</v>
          </cell>
          <cell r="ET11">
            <v>0</v>
          </cell>
          <cell r="EU11">
            <v>19.594999999999999</v>
          </cell>
          <cell r="EV11">
            <v>12.6</v>
          </cell>
          <cell r="EW11">
            <v>0</v>
          </cell>
          <cell r="EX11">
            <v>1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16</v>
          </cell>
          <cell r="FE11">
            <v>0</v>
          </cell>
          <cell r="FF11">
            <v>0</v>
          </cell>
          <cell r="FG11">
            <v>0</v>
          </cell>
          <cell r="FH11">
            <v>0</v>
          </cell>
          <cell r="FI11">
            <v>0</v>
          </cell>
          <cell r="FJ11">
            <v>0</v>
          </cell>
          <cell r="FK11">
            <v>49.914000000000001</v>
          </cell>
          <cell r="FL11">
            <v>84</v>
          </cell>
          <cell r="FM11">
            <v>0</v>
          </cell>
          <cell r="FN11">
            <v>660</v>
          </cell>
          <cell r="FO11">
            <v>0</v>
          </cell>
          <cell r="FP11">
            <v>0</v>
          </cell>
          <cell r="FQ11">
            <v>0</v>
          </cell>
          <cell r="FR11">
            <v>0</v>
          </cell>
          <cell r="FS11">
            <v>-23.195</v>
          </cell>
          <cell r="FT11">
            <v>-28.6</v>
          </cell>
          <cell r="FU11">
            <v>0</v>
          </cell>
          <cell r="FV11" t="str">
            <v>нд</v>
          </cell>
          <cell r="FW11">
            <v>73.109000000000009</v>
          </cell>
          <cell r="FX11">
            <v>112.6</v>
          </cell>
          <cell r="FY11">
            <v>0</v>
          </cell>
          <cell r="FZ11">
            <v>0</v>
          </cell>
          <cell r="GA11">
            <v>0</v>
          </cell>
          <cell r="GB11">
            <v>0</v>
          </cell>
          <cell r="GC11">
            <v>0</v>
          </cell>
          <cell r="GD11">
            <v>0</v>
          </cell>
          <cell r="GE11">
            <v>0</v>
          </cell>
          <cell r="GF11">
            <v>0</v>
          </cell>
          <cell r="GG11">
            <v>0</v>
          </cell>
          <cell r="GH11">
            <v>0</v>
          </cell>
          <cell r="GI11">
            <v>0</v>
          </cell>
          <cell r="GJ11">
            <v>20</v>
          </cell>
          <cell r="GK11">
            <v>0</v>
          </cell>
          <cell r="GL11">
            <v>0</v>
          </cell>
          <cell r="GM11">
            <v>73.109000000000009</v>
          </cell>
          <cell r="GN11">
            <v>92.6</v>
          </cell>
          <cell r="GO11">
            <v>0</v>
          </cell>
          <cell r="GP11">
            <v>0</v>
          </cell>
          <cell r="GQ11">
            <v>0</v>
          </cell>
          <cell r="GR11">
            <v>1.6986101999999998</v>
          </cell>
          <cell r="GS11">
            <v>0</v>
          </cell>
          <cell r="GT11">
            <v>0</v>
          </cell>
          <cell r="GU11">
            <v>3.73253835</v>
          </cell>
          <cell r="GV11">
            <v>0</v>
          </cell>
          <cell r="GW11">
            <v>0</v>
          </cell>
          <cell r="GX11">
            <v>0.42022678999999996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 t="str">
            <v>нд</v>
          </cell>
          <cell r="HD11" t="str">
            <v>нд</v>
          </cell>
          <cell r="ID11" t="str">
            <v>нд</v>
          </cell>
          <cell r="IJ11">
            <v>282.56735583333335</v>
          </cell>
          <cell r="IK11">
            <v>2500.0306900621799</v>
          </cell>
          <cell r="IL11">
            <v>3079.759097517283</v>
          </cell>
        </row>
        <row r="12">
          <cell r="C12" t="str">
            <v>Г</v>
          </cell>
          <cell r="D12" t="str">
            <v>АО "Чеченэнерго"</v>
          </cell>
          <cell r="E12" t="str">
            <v>Чеченская Республика</v>
          </cell>
          <cell r="F12" t="str">
            <v>нд</v>
          </cell>
          <cell r="G12" t="str">
            <v>нд</v>
          </cell>
          <cell r="H12">
            <v>100.49199999999999</v>
          </cell>
          <cell r="I12">
            <v>85.25</v>
          </cell>
          <cell r="J12">
            <v>0</v>
          </cell>
          <cell r="K12">
            <v>88578</v>
          </cell>
          <cell r="L12" t="str">
            <v>нд</v>
          </cell>
          <cell r="M12" t="str">
            <v>нд</v>
          </cell>
          <cell r="N12" t="str">
            <v>нд</v>
          </cell>
          <cell r="O12" t="str">
            <v>нд</v>
          </cell>
          <cell r="P12">
            <v>4487.7227499999999</v>
          </cell>
          <cell r="Q12">
            <v>4630.4938157095858</v>
          </cell>
          <cell r="R12">
            <v>6034.9915255384676</v>
          </cell>
          <cell r="S12">
            <v>6034.9915255384676</v>
          </cell>
          <cell r="T12">
            <v>5895.1764872183612</v>
          </cell>
          <cell r="U12">
            <v>6074.2910903602187</v>
          </cell>
          <cell r="V12">
            <v>1366.3265920352219</v>
          </cell>
          <cell r="W12">
            <v>3264.1672236743643</v>
          </cell>
          <cell r="X12">
            <v>2737.8842416271455</v>
          </cell>
          <cell r="Y12">
            <v>1098.2187050595935</v>
          </cell>
          <cell r="Z12">
            <v>437.67999859999998</v>
          </cell>
          <cell r="AA12">
            <v>36.958835570000417</v>
          </cell>
          <cell r="AB12">
            <v>143.09280009999998</v>
          </cell>
          <cell r="AC12">
            <v>102.76012842999958</v>
          </cell>
          <cell r="AD12">
            <v>158.47204128000001</v>
          </cell>
          <cell r="AE12">
            <v>55.52642761914592</v>
          </cell>
          <cell r="AF12">
            <v>136.11515722000001</v>
          </cell>
          <cell r="AG12">
            <v>2542.6388500079997</v>
          </cell>
          <cell r="AH12">
            <v>0</v>
          </cell>
          <cell r="AI12">
            <v>2826.4872250743647</v>
          </cell>
          <cell r="AJ12">
            <v>242.43460698085406</v>
          </cell>
          <cell r="AK12">
            <v>1.2416918267333934</v>
          </cell>
          <cell r="AL12" t="str">
            <v>нд</v>
          </cell>
          <cell r="AM12">
            <v>228.41887254</v>
          </cell>
          <cell r="AN12">
            <v>0</v>
          </cell>
          <cell r="AO12">
            <v>3861.2151743913232</v>
          </cell>
          <cell r="AP12">
            <v>5031.6299325820573</v>
          </cell>
          <cell r="AQ12">
            <v>5031.6299325820573</v>
          </cell>
          <cell r="AR12">
            <v>4915.1174006486362</v>
          </cell>
          <cell r="AS12">
            <v>5064.3795699335169</v>
          </cell>
          <cell r="AT12">
            <v>1275.0180775360182</v>
          </cell>
          <cell r="AU12">
            <v>2586.1970968553042</v>
          </cell>
          <cell r="AV12">
            <v>2292.3441436483126</v>
          </cell>
          <cell r="AW12">
            <v>884.94500523356487</v>
          </cell>
          <cell r="AX12">
            <v>399.57178243999999</v>
          </cell>
          <cell r="AY12">
            <v>30</v>
          </cell>
          <cell r="AZ12">
            <v>51.576866469999999</v>
          </cell>
          <cell r="BA12">
            <v>85.63344035833299</v>
          </cell>
          <cell r="BB12">
            <v>172.23793898999998</v>
          </cell>
          <cell r="BC12">
            <v>84.734813239979644</v>
          </cell>
          <cell r="BD12">
            <v>175.75697697999999</v>
          </cell>
          <cell r="BE12">
            <v>2091.9758900500001</v>
          </cell>
          <cell r="BF12">
            <v>0</v>
          </cell>
          <cell r="BG12">
            <v>2186.6253144153043</v>
          </cell>
          <cell r="BH12">
            <v>199.20352884168736</v>
          </cell>
          <cell r="BI12">
            <v>0.99418707936158268</v>
          </cell>
          <cell r="BJ12" t="str">
            <v>нд</v>
          </cell>
          <cell r="BK12">
            <v>23.757999999999999</v>
          </cell>
          <cell r="BL12">
            <v>0</v>
          </cell>
          <cell r="BM12">
            <v>0</v>
          </cell>
          <cell r="BN12">
            <v>7644</v>
          </cell>
          <cell r="BO12">
            <v>544.90232653999999</v>
          </cell>
          <cell r="BP12">
            <v>32.183999999999997</v>
          </cell>
          <cell r="BQ12">
            <v>85</v>
          </cell>
          <cell r="BR12">
            <v>0</v>
          </cell>
          <cell r="BS12">
            <v>74175</v>
          </cell>
          <cell r="BT12">
            <v>2904.7578018319455</v>
          </cell>
          <cell r="BU12">
            <v>48.594000000000008</v>
          </cell>
          <cell r="BV12">
            <v>85</v>
          </cell>
          <cell r="BW12">
            <v>0</v>
          </cell>
          <cell r="BX12">
            <v>0</v>
          </cell>
          <cell r="BY12">
            <v>758.15143723328663</v>
          </cell>
          <cell r="BZ12">
            <v>0</v>
          </cell>
          <cell r="CA12">
            <v>85</v>
          </cell>
          <cell r="CB12">
            <v>0</v>
          </cell>
          <cell r="CC12">
            <v>0</v>
          </cell>
          <cell r="CD12">
            <v>434.27489044000004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85</v>
          </cell>
          <cell r="DA12">
            <v>0</v>
          </cell>
          <cell r="DB12">
            <v>0</v>
          </cell>
          <cell r="DC12">
            <v>442.32951533833301</v>
          </cell>
          <cell r="DD12">
            <v>0</v>
          </cell>
          <cell r="DE12">
            <v>85</v>
          </cell>
          <cell r="DF12">
            <v>0</v>
          </cell>
          <cell r="DG12">
            <v>0</v>
          </cell>
          <cell r="DH12">
            <v>434.27489044000004</v>
          </cell>
          <cell r="DI12">
            <v>32.183999999999997</v>
          </cell>
          <cell r="DJ12">
            <v>0</v>
          </cell>
          <cell r="DK12">
            <v>0</v>
          </cell>
          <cell r="DL12">
            <v>74175</v>
          </cell>
          <cell r="DM12">
            <v>2462.4282864936126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-8.0546248983329747</v>
          </cell>
          <cell r="DT12">
            <v>-1.8209557850038742E-2</v>
          </cell>
          <cell r="DU12" t="str">
            <v>нд</v>
          </cell>
          <cell r="DV12">
            <v>76.734000000000009</v>
          </cell>
          <cell r="DW12">
            <v>0.25</v>
          </cell>
          <cell r="DX12">
            <v>0</v>
          </cell>
          <cell r="DY12">
            <v>80934</v>
          </cell>
          <cell r="DZ12">
            <v>4085.2023529535163</v>
          </cell>
          <cell r="EA12">
            <v>611.10389305000001</v>
          </cell>
          <cell r="EB12">
            <v>32.183999999999997</v>
          </cell>
          <cell r="EC12">
            <v>85</v>
          </cell>
          <cell r="ED12">
            <v>0</v>
          </cell>
          <cell r="EE12">
            <v>74175</v>
          </cell>
          <cell r="EF12">
            <v>48.594000000000008</v>
          </cell>
          <cell r="EG12">
            <v>85</v>
          </cell>
          <cell r="EH12">
            <v>0</v>
          </cell>
          <cell r="EI12">
            <v>0</v>
          </cell>
          <cell r="EJ12">
            <v>85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85</v>
          </cell>
          <cell r="FI12">
            <v>0</v>
          </cell>
          <cell r="FJ12">
            <v>0</v>
          </cell>
          <cell r="FK12">
            <v>32.183999999999997</v>
          </cell>
          <cell r="FL12">
            <v>85</v>
          </cell>
          <cell r="FM12">
            <v>0</v>
          </cell>
          <cell r="FN12">
            <v>74175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85</v>
          </cell>
          <cell r="FU12">
            <v>0</v>
          </cell>
          <cell r="FV12" t="str">
            <v>нд</v>
          </cell>
          <cell r="FW12">
            <v>32.183999999999997</v>
          </cell>
          <cell r="FX12">
            <v>29.2</v>
          </cell>
          <cell r="FY12">
            <v>0</v>
          </cell>
          <cell r="FZ12">
            <v>29.2</v>
          </cell>
          <cell r="GA12">
            <v>0</v>
          </cell>
          <cell r="GB12">
            <v>0</v>
          </cell>
          <cell r="GC12">
            <v>0</v>
          </cell>
          <cell r="GD12">
            <v>0</v>
          </cell>
          <cell r="GE12">
            <v>0</v>
          </cell>
          <cell r="GF12">
            <v>0</v>
          </cell>
          <cell r="GG12">
            <v>0</v>
          </cell>
          <cell r="GH12">
            <v>0</v>
          </cell>
          <cell r="GI12">
            <v>0</v>
          </cell>
          <cell r="GJ12">
            <v>29.2</v>
          </cell>
          <cell r="GK12">
            <v>0</v>
          </cell>
          <cell r="GL12">
            <v>29.2</v>
          </cell>
          <cell r="GM12">
            <v>32.183999999999997</v>
          </cell>
          <cell r="GN12">
            <v>0</v>
          </cell>
          <cell r="GO12">
            <v>0</v>
          </cell>
          <cell r="GP12">
            <v>0</v>
          </cell>
          <cell r="GQ12">
            <v>0</v>
          </cell>
          <cell r="GR12">
            <v>1.7217686699999999</v>
          </cell>
          <cell r="GS12">
            <v>0</v>
          </cell>
          <cell r="GT12">
            <v>0</v>
          </cell>
          <cell r="GU12">
            <v>1.65545491</v>
          </cell>
          <cell r="GV12">
            <v>0</v>
          </cell>
          <cell r="GW12">
            <v>0</v>
          </cell>
          <cell r="GX12">
            <v>8.4003977900000013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 t="str">
            <v>нд</v>
          </cell>
          <cell r="HD12" t="str">
            <v>нд</v>
          </cell>
          <cell r="ID12" t="str">
            <v>нд</v>
          </cell>
          <cell r="IJ12">
            <v>468.41787499999998</v>
          </cell>
          <cell r="IK12">
            <v>3514.5627483785129</v>
          </cell>
          <cell r="IL12">
            <v>6573.6435879325309</v>
          </cell>
        </row>
        <row r="13">
          <cell r="C13" t="str">
            <v>Г</v>
          </cell>
          <cell r="D13" t="str">
            <v>АО "Чеченэнерго"</v>
          </cell>
          <cell r="E13" t="str">
            <v>Чеченская Республика</v>
          </cell>
          <cell r="F13" t="str">
            <v>нд</v>
          </cell>
          <cell r="G13" t="str">
            <v>нд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str">
            <v>нд</v>
          </cell>
          <cell r="M13" t="str">
            <v>нд</v>
          </cell>
          <cell r="N13" t="str">
            <v>нд</v>
          </cell>
          <cell r="O13" t="str">
            <v>нд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 t="str">
            <v>-</v>
          </cell>
          <cell r="AL13" t="str">
            <v>нд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 t="str">
            <v>-</v>
          </cell>
          <cell r="BJ13" t="str">
            <v>нд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 t="str">
            <v>-</v>
          </cell>
          <cell r="DU13" t="str">
            <v>нд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 t="str">
            <v>нд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 t="str">
            <v>нд</v>
          </cell>
          <cell r="HD13" t="str">
            <v>нд</v>
          </cell>
          <cell r="ID13" t="str">
            <v>нд</v>
          </cell>
          <cell r="IJ13">
            <v>0</v>
          </cell>
          <cell r="IK13">
            <v>0</v>
          </cell>
          <cell r="IL13">
            <v>0</v>
          </cell>
        </row>
        <row r="14">
          <cell r="C14" t="str">
            <v>Г</v>
          </cell>
          <cell r="D14" t="str">
            <v>АО "Чеченэнерго"</v>
          </cell>
          <cell r="E14" t="str">
            <v>Чеченская Республика</v>
          </cell>
          <cell r="F14" t="str">
            <v>нд</v>
          </cell>
          <cell r="G14" t="str">
            <v>нд</v>
          </cell>
          <cell r="H14">
            <v>1182.471</v>
          </cell>
          <cell r="I14">
            <v>61.175999999999995</v>
          </cell>
          <cell r="J14">
            <v>0</v>
          </cell>
          <cell r="K14">
            <v>0</v>
          </cell>
          <cell r="L14" t="str">
            <v>нд</v>
          </cell>
          <cell r="M14" t="str">
            <v>нд</v>
          </cell>
          <cell r="N14" t="str">
            <v>нд</v>
          </cell>
          <cell r="O14" t="str">
            <v>нд</v>
          </cell>
          <cell r="P14">
            <v>2373.9300800000001</v>
          </cell>
          <cell r="Q14">
            <v>1965.9633414902362</v>
          </cell>
          <cell r="R14">
            <v>2148.6556295845003</v>
          </cell>
          <cell r="S14">
            <v>2148.6556295845003</v>
          </cell>
          <cell r="T14">
            <v>1447.1733292191764</v>
          </cell>
          <cell r="U14">
            <v>1429.6878992511763</v>
          </cell>
          <cell r="V14">
            <v>1183.4281699544999</v>
          </cell>
          <cell r="W14">
            <v>782.53517153573614</v>
          </cell>
          <cell r="X14">
            <v>789.50269483823604</v>
          </cell>
          <cell r="Y14">
            <v>78.271175120000279</v>
          </cell>
          <cell r="Z14">
            <v>50.077493230000009</v>
          </cell>
          <cell r="AA14">
            <v>0</v>
          </cell>
          <cell r="AB14">
            <v>10.74012901</v>
          </cell>
          <cell r="AC14">
            <v>0</v>
          </cell>
          <cell r="AD14">
            <v>33.758552299999998</v>
          </cell>
          <cell r="AE14">
            <v>144</v>
          </cell>
          <cell r="AF14">
            <v>5.5788119199999997</v>
          </cell>
          <cell r="AG14">
            <v>645.50269483823604</v>
          </cell>
          <cell r="AH14">
            <v>0</v>
          </cell>
          <cell r="AI14">
            <v>732.45767830573595</v>
          </cell>
          <cell r="AJ14">
            <v>-93.922506770000012</v>
          </cell>
          <cell r="AK14">
            <v>-0.65223963034722232</v>
          </cell>
          <cell r="AL14" t="str">
            <v>нд</v>
          </cell>
          <cell r="AM14">
            <v>21.872125979999989</v>
          </cell>
          <cell r="AN14">
            <v>0</v>
          </cell>
          <cell r="AO14">
            <v>1653.4156879573027</v>
          </cell>
          <cell r="AP14">
            <v>1795.90162323</v>
          </cell>
          <cell r="AQ14">
            <v>1795.90162323</v>
          </cell>
          <cell r="AR14">
            <v>1216.4811057416759</v>
          </cell>
          <cell r="AS14">
            <v>1198.9956757736759</v>
          </cell>
          <cell r="AT14">
            <v>1045.2835642300001</v>
          </cell>
          <cell r="AU14">
            <v>608.13212372730266</v>
          </cell>
          <cell r="AV14">
            <v>624.27417498830266</v>
          </cell>
          <cell r="AW14">
            <v>13.785386290000002</v>
          </cell>
          <cell r="AX14">
            <v>9.4472250100000004</v>
          </cell>
          <cell r="AY14">
            <v>0</v>
          </cell>
          <cell r="AZ14">
            <v>10.74012901</v>
          </cell>
          <cell r="BA14">
            <v>0</v>
          </cell>
          <cell r="BB14">
            <v>3.0452572800000013</v>
          </cell>
          <cell r="BC14">
            <v>120</v>
          </cell>
          <cell r="BD14">
            <v>-4.3381612800000013</v>
          </cell>
          <cell r="BE14">
            <v>504.27417498830266</v>
          </cell>
          <cell r="BF14">
            <v>0</v>
          </cell>
          <cell r="BG14">
            <v>598.68489871730264</v>
          </cell>
          <cell r="BH14">
            <v>-110.55277499</v>
          </cell>
          <cell r="BI14">
            <v>-0.92127312491666669</v>
          </cell>
          <cell r="BJ14" t="str">
            <v>нд</v>
          </cell>
          <cell r="BK14">
            <v>284.16300000000001</v>
          </cell>
          <cell r="BL14">
            <v>14.009</v>
          </cell>
          <cell r="BM14">
            <v>0</v>
          </cell>
          <cell r="BN14">
            <v>0</v>
          </cell>
          <cell r="BO14">
            <v>342.86904903999999</v>
          </cell>
          <cell r="BP14">
            <v>1182.471</v>
          </cell>
          <cell r="BQ14">
            <v>61.175999999999995</v>
          </cell>
          <cell r="BR14">
            <v>0</v>
          </cell>
          <cell r="BS14">
            <v>0</v>
          </cell>
          <cell r="BT14">
            <v>1653.4156879573027</v>
          </cell>
          <cell r="BU14">
            <v>561.72399999999993</v>
          </cell>
          <cell r="BV14">
            <v>31.061999999999998</v>
          </cell>
          <cell r="BW14">
            <v>0</v>
          </cell>
          <cell r="BX14">
            <v>0</v>
          </cell>
          <cell r="BY14">
            <v>716.19990148000011</v>
          </cell>
          <cell r="BZ14">
            <v>561.71399999999994</v>
          </cell>
          <cell r="CA14">
            <v>31.061999999999998</v>
          </cell>
          <cell r="CB14">
            <v>0</v>
          </cell>
          <cell r="CC14">
            <v>0</v>
          </cell>
          <cell r="CD14">
            <v>711.8617402000001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126.196</v>
          </cell>
          <cell r="CK14">
            <v>7.0890000000000004</v>
          </cell>
          <cell r="CL14">
            <v>0</v>
          </cell>
          <cell r="CM14">
            <v>0</v>
          </cell>
          <cell r="CN14">
            <v>166.46353902999999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250.94800000000001</v>
          </cell>
          <cell r="CU14">
            <v>17.832999999999998</v>
          </cell>
          <cell r="CV14">
            <v>0</v>
          </cell>
          <cell r="CW14">
            <v>0</v>
          </cell>
          <cell r="CX14">
            <v>333.18821276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184.57</v>
          </cell>
          <cell r="DE14">
            <v>6.14</v>
          </cell>
          <cell r="DF14">
            <v>0</v>
          </cell>
          <cell r="DG14">
            <v>0</v>
          </cell>
          <cell r="DH14">
            <v>212.20998840999999</v>
          </cell>
          <cell r="DI14">
            <v>1182.471</v>
          </cell>
          <cell r="DJ14">
            <v>61.175999999999995</v>
          </cell>
          <cell r="DK14">
            <v>0</v>
          </cell>
          <cell r="DL14">
            <v>0</v>
          </cell>
          <cell r="DM14">
            <v>1653.4156879573027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711.86174019999999</v>
          </cell>
          <cell r="DT14" t="str">
            <v>-</v>
          </cell>
          <cell r="DU14" t="str">
            <v>нд</v>
          </cell>
          <cell r="DV14">
            <v>336.59399999999994</v>
          </cell>
          <cell r="DW14">
            <v>16.104999999999997</v>
          </cell>
          <cell r="DX14">
            <v>0</v>
          </cell>
          <cell r="DY14">
            <v>0</v>
          </cell>
          <cell r="DZ14">
            <v>144.26488653367596</v>
          </cell>
          <cell r="EA14">
            <v>0</v>
          </cell>
          <cell r="EB14">
            <v>1182.471</v>
          </cell>
          <cell r="EC14">
            <v>61.175999999999995</v>
          </cell>
          <cell r="ED14">
            <v>0</v>
          </cell>
          <cell r="EE14">
            <v>0</v>
          </cell>
          <cell r="EF14">
            <v>561.72399999999993</v>
          </cell>
          <cell r="EG14">
            <v>31.061999999999998</v>
          </cell>
          <cell r="EH14">
            <v>0</v>
          </cell>
          <cell r="EI14">
            <v>561.71399999999994</v>
          </cell>
          <cell r="EJ14">
            <v>31.061999999999998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126.196</v>
          </cell>
          <cell r="ER14">
            <v>7.0890000000000004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250.94800000000001</v>
          </cell>
          <cell r="EZ14">
            <v>17.832999999999998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184.57</v>
          </cell>
          <cell r="FH14">
            <v>6.14</v>
          </cell>
          <cell r="FI14">
            <v>0</v>
          </cell>
          <cell r="FJ14">
            <v>0</v>
          </cell>
          <cell r="FK14">
            <v>1182.471</v>
          </cell>
          <cell r="FL14">
            <v>61.175999999999995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561.71399999999994</v>
          </cell>
          <cell r="FT14">
            <v>31.061999999999998</v>
          </cell>
          <cell r="FU14">
            <v>0</v>
          </cell>
          <cell r="FV14" t="str">
            <v>нд</v>
          </cell>
          <cell r="FW14">
            <v>1182.471</v>
          </cell>
          <cell r="FX14">
            <v>61.175999999999995</v>
          </cell>
          <cell r="FY14">
            <v>442.60699999999997</v>
          </cell>
          <cell r="FZ14">
            <v>31.061999999999998</v>
          </cell>
          <cell r="GA14">
            <v>0</v>
          </cell>
          <cell r="GB14">
            <v>0</v>
          </cell>
          <cell r="GC14">
            <v>126.196</v>
          </cell>
          <cell r="GD14">
            <v>7.0890000000000004</v>
          </cell>
          <cell r="GE14">
            <v>0</v>
          </cell>
          <cell r="GF14">
            <v>0</v>
          </cell>
          <cell r="GG14">
            <v>250.94800000000001</v>
          </cell>
          <cell r="GH14">
            <v>17.832999999999998</v>
          </cell>
          <cell r="GI14">
            <v>0</v>
          </cell>
          <cell r="GJ14">
            <v>0</v>
          </cell>
          <cell r="GK14">
            <v>184.57</v>
          </cell>
          <cell r="GL14">
            <v>6.14</v>
          </cell>
          <cell r="GM14">
            <v>1182.471</v>
          </cell>
          <cell r="GN14">
            <v>61.175999999999995</v>
          </cell>
          <cell r="GO14">
            <v>0</v>
          </cell>
          <cell r="GP14">
            <v>0</v>
          </cell>
          <cell r="GQ14">
            <v>0</v>
          </cell>
          <cell r="GR14">
            <v>10.74012901</v>
          </cell>
          <cell r="GS14">
            <v>0</v>
          </cell>
          <cell r="GT14">
            <v>0</v>
          </cell>
          <cell r="GU14">
            <v>3.04525728</v>
          </cell>
          <cell r="GV14">
            <v>0</v>
          </cell>
          <cell r="GW14">
            <v>0</v>
          </cell>
          <cell r="GX14">
            <v>5.5788119199999997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 t="str">
            <v>нд</v>
          </cell>
          <cell r="HD14" t="str">
            <v>нд</v>
          </cell>
          <cell r="ID14" t="str">
            <v>нд</v>
          </cell>
          <cell r="IJ14">
            <v>201.05391666666668</v>
          </cell>
          <cell r="IK14">
            <v>1653.4156879573027</v>
          </cell>
          <cell r="IL14">
            <v>4256.7482430581795</v>
          </cell>
        </row>
        <row r="15">
          <cell r="C15" t="str">
            <v>Г</v>
          </cell>
          <cell r="D15" t="str">
            <v>АО "Чеченэнерго"</v>
          </cell>
          <cell r="E15" t="str">
            <v>Чеченская Республика</v>
          </cell>
          <cell r="F15" t="str">
            <v>нд</v>
          </cell>
          <cell r="G15" t="str">
            <v>нд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 t="str">
            <v>нд</v>
          </cell>
          <cell r="M15" t="str">
            <v>нд</v>
          </cell>
          <cell r="N15" t="str">
            <v>нд</v>
          </cell>
          <cell r="O15" t="str">
            <v>нд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 t="str">
            <v>-</v>
          </cell>
          <cell r="AL15" t="str">
            <v>нд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 t="str">
            <v>-</v>
          </cell>
          <cell r="BJ15" t="str">
            <v>нд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 t="str">
            <v>-</v>
          </cell>
          <cell r="DU15" t="str">
            <v>нд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 t="str">
            <v>нд</v>
          </cell>
          <cell r="FW15">
            <v>0</v>
          </cell>
          <cell r="FX15">
            <v>0</v>
          </cell>
          <cell r="FY15">
            <v>0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GM15">
            <v>0</v>
          </cell>
          <cell r="GN15">
            <v>0</v>
          </cell>
          <cell r="GO15">
            <v>0</v>
          </cell>
          <cell r="GP15">
            <v>0</v>
          </cell>
          <cell r="GQ15">
            <v>0</v>
          </cell>
          <cell r="GR15">
            <v>0</v>
          </cell>
          <cell r="GS15">
            <v>0</v>
          </cell>
          <cell r="GT15">
            <v>0</v>
          </cell>
          <cell r="GU15">
            <v>0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 t="str">
            <v>нд</v>
          </cell>
          <cell r="HD15" t="str">
            <v>нд</v>
          </cell>
          <cell r="ID15" t="str">
            <v>нд</v>
          </cell>
          <cell r="IJ15">
            <v>0</v>
          </cell>
          <cell r="IK15">
            <v>0</v>
          </cell>
          <cell r="IL15">
            <v>0</v>
          </cell>
        </row>
        <row r="16">
          <cell r="C16" t="str">
            <v>Г</v>
          </cell>
          <cell r="D16" t="str">
            <v>АО "Чеченэнерго"</v>
          </cell>
          <cell r="E16" t="str">
            <v>Чеченская Республика</v>
          </cell>
          <cell r="F16" t="str">
            <v>нд</v>
          </cell>
          <cell r="G16" t="str">
            <v>нд</v>
          </cell>
          <cell r="H16">
            <v>0</v>
          </cell>
          <cell r="I16">
            <v>0</v>
          </cell>
          <cell r="J16">
            <v>0</v>
          </cell>
          <cell r="K16">
            <v>544</v>
          </cell>
          <cell r="L16" t="str">
            <v>нд</v>
          </cell>
          <cell r="M16" t="str">
            <v>нд</v>
          </cell>
          <cell r="N16" t="str">
            <v>нд</v>
          </cell>
          <cell r="O16" t="str">
            <v>нд</v>
          </cell>
          <cell r="P16">
            <v>0</v>
          </cell>
          <cell r="Q16">
            <v>913.03761019599995</v>
          </cell>
          <cell r="R16">
            <v>4829.7517347617395</v>
          </cell>
          <cell r="S16">
            <v>4829.7517347617395</v>
          </cell>
          <cell r="T16">
            <v>4829.7517347617395</v>
          </cell>
          <cell r="U16">
            <v>4777.6195674015953</v>
          </cell>
          <cell r="V16">
            <v>1171.54608072</v>
          </cell>
          <cell r="W16">
            <v>-258.5084705239999</v>
          </cell>
          <cell r="X16">
            <v>0</v>
          </cell>
          <cell r="Y16">
            <v>3132.1972698642944</v>
          </cell>
          <cell r="Z16">
            <v>1917.106019461</v>
          </cell>
          <cell r="AA16">
            <v>0</v>
          </cell>
          <cell r="AB16">
            <v>461.54675347</v>
          </cell>
          <cell r="AC16">
            <v>0</v>
          </cell>
          <cell r="AD16">
            <v>1052.7454213100002</v>
          </cell>
          <cell r="AE16">
            <v>0</v>
          </cell>
          <cell r="AF16">
            <v>402.81384468099998</v>
          </cell>
          <cell r="AG16">
            <v>0</v>
          </cell>
          <cell r="AH16">
            <v>0</v>
          </cell>
          <cell r="AI16">
            <v>-2175.6144899850001</v>
          </cell>
          <cell r="AJ16">
            <v>1917.106019461</v>
          </cell>
          <cell r="AK16" t="str">
            <v>-</v>
          </cell>
          <cell r="AL16" t="str">
            <v>нд</v>
          </cell>
          <cell r="AM16">
            <v>1037.5363437989995</v>
          </cell>
          <cell r="AN16">
            <v>1.2113554</v>
          </cell>
          <cell r="AO16">
            <v>760.8646751583334</v>
          </cell>
          <cell r="AP16">
            <v>4024.7931123014509</v>
          </cell>
          <cell r="AQ16">
            <v>4024.7931123014509</v>
          </cell>
          <cell r="AR16">
            <v>4024.7931123014509</v>
          </cell>
          <cell r="AS16">
            <v>3866.3392798079967</v>
          </cell>
          <cell r="AT16">
            <v>915.48344706000012</v>
          </cell>
          <cell r="AU16">
            <v>-154.61877190166661</v>
          </cell>
          <cell r="AV16">
            <v>0</v>
          </cell>
          <cell r="AW16">
            <v>3440.2678550179962</v>
          </cell>
          <cell r="AX16">
            <v>1368.1691540300001</v>
          </cell>
          <cell r="AY16">
            <v>0</v>
          </cell>
          <cell r="AZ16">
            <v>123.50439041</v>
          </cell>
          <cell r="BA16">
            <v>0</v>
          </cell>
          <cell r="BB16">
            <v>608.73060482000005</v>
          </cell>
          <cell r="BC16">
            <v>0</v>
          </cell>
          <cell r="BD16">
            <v>635.93415879999998</v>
          </cell>
          <cell r="BE16">
            <v>0</v>
          </cell>
          <cell r="BF16">
            <v>0</v>
          </cell>
          <cell r="BG16">
            <v>-1522.7879259316667</v>
          </cell>
          <cell r="BH16">
            <v>1368.1691540300001</v>
          </cell>
          <cell r="BI16" t="str">
            <v>-</v>
          </cell>
          <cell r="BJ16" t="str">
            <v>нд</v>
          </cell>
          <cell r="BK16">
            <v>0</v>
          </cell>
          <cell r="BL16">
            <v>0</v>
          </cell>
          <cell r="BM16">
            <v>0</v>
          </cell>
          <cell r="BN16">
            <v>427</v>
          </cell>
          <cell r="BO16">
            <v>376.18620401999999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5.48</v>
          </cell>
          <cell r="BV16">
            <v>0</v>
          </cell>
          <cell r="BW16">
            <v>0</v>
          </cell>
          <cell r="BX16">
            <v>0</v>
          </cell>
          <cell r="BY16">
            <v>15.050113079999999</v>
          </cell>
          <cell r="BZ16">
            <v>0</v>
          </cell>
          <cell r="CA16">
            <v>0</v>
          </cell>
          <cell r="CB16">
            <v>0</v>
          </cell>
          <cell r="CC16">
            <v>73</v>
          </cell>
          <cell r="CD16">
            <v>57.918610880000003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1</v>
          </cell>
          <cell r="CN16">
            <v>0.35913138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32</v>
          </cell>
          <cell r="CX16">
            <v>9.5826065700000012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40</v>
          </cell>
          <cell r="DH16">
            <v>47.976872929999999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57.918610880000003</v>
          </cell>
          <cell r="DT16" t="str">
            <v>-</v>
          </cell>
          <cell r="DU16" t="str">
            <v>нд</v>
          </cell>
          <cell r="DV16">
            <v>0</v>
          </cell>
          <cell r="DW16">
            <v>0</v>
          </cell>
          <cell r="DX16">
            <v>0</v>
          </cell>
          <cell r="DY16">
            <v>44</v>
          </cell>
          <cell r="DZ16">
            <v>4042.2831951763301</v>
          </cell>
          <cell r="EA16">
            <v>1924.4457530299999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100.78</v>
          </cell>
          <cell r="EG16">
            <v>20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 t="str">
            <v>нд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2.9495940000000003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 t="str">
            <v>нд</v>
          </cell>
          <cell r="HD16" t="str">
            <v>нд</v>
          </cell>
          <cell r="ID16" t="str">
            <v>нд</v>
          </cell>
          <cell r="IJ16">
            <v>0</v>
          </cell>
          <cell r="IK16">
            <v>150.81594489</v>
          </cell>
          <cell r="IL16">
            <v>4192.2935262859191</v>
          </cell>
        </row>
        <row r="17">
          <cell r="C17" t="str">
            <v>Г</v>
          </cell>
          <cell r="D17" t="str">
            <v>АО "Чеченэнерго"</v>
          </cell>
          <cell r="E17" t="str">
            <v>Чеченская Республика</v>
          </cell>
          <cell r="F17" t="str">
            <v>нд</v>
          </cell>
          <cell r="G17" t="str">
            <v>нд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 t="str">
            <v>нд</v>
          </cell>
          <cell r="M17" t="str">
            <v>нд</v>
          </cell>
          <cell r="N17" t="str">
            <v>нд</v>
          </cell>
          <cell r="O17" t="str">
            <v>нд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 t="str">
            <v>-</v>
          </cell>
          <cell r="AL17" t="str">
            <v>нд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 t="str">
            <v>-</v>
          </cell>
          <cell r="BJ17" t="str">
            <v>нд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 t="str">
            <v>-</v>
          </cell>
          <cell r="DU17" t="str">
            <v>нд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 t="str">
            <v>нд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 t="str">
            <v>нд</v>
          </cell>
          <cell r="HD17" t="str">
            <v>нд</v>
          </cell>
          <cell r="ID17" t="str">
            <v>нд</v>
          </cell>
          <cell r="IJ17">
            <v>0</v>
          </cell>
          <cell r="IK17">
            <v>0</v>
          </cell>
          <cell r="IL17">
            <v>0</v>
          </cell>
        </row>
        <row r="18">
          <cell r="C18" t="str">
            <v>Г</v>
          </cell>
          <cell r="D18" t="str">
            <v>АО "Чеченэнерго"</v>
          </cell>
          <cell r="E18" t="str">
            <v>Чеченская Республика</v>
          </cell>
          <cell r="F18" t="str">
            <v>нд</v>
          </cell>
          <cell r="G18" t="str">
            <v>нд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 t="str">
            <v>нд</v>
          </cell>
          <cell r="M18" t="str">
            <v>нд</v>
          </cell>
          <cell r="N18" t="str">
            <v>нд</v>
          </cell>
          <cell r="O18" t="str">
            <v>нд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 t="str">
            <v>-</v>
          </cell>
          <cell r="AL18" t="str">
            <v>нд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 t="str">
            <v>-</v>
          </cell>
          <cell r="BJ18" t="str">
            <v>нд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 t="str">
            <v>-</v>
          </cell>
          <cell r="DU18" t="str">
            <v>нд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 t="str">
            <v>нд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P18">
            <v>0</v>
          </cell>
          <cell r="GQ18">
            <v>0</v>
          </cell>
          <cell r="GR18">
            <v>0</v>
          </cell>
          <cell r="GS18">
            <v>0</v>
          </cell>
          <cell r="GT18">
            <v>0</v>
          </cell>
          <cell r="GU18">
            <v>0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 t="str">
            <v>нд</v>
          </cell>
          <cell r="HD18" t="str">
            <v>нд</v>
          </cell>
          <cell r="ID18" t="str">
            <v>нд</v>
          </cell>
          <cell r="IJ18">
            <v>0</v>
          </cell>
          <cell r="IK18">
            <v>0</v>
          </cell>
          <cell r="IL18">
            <v>0</v>
          </cell>
        </row>
        <row r="19">
          <cell r="C19" t="str">
            <v>Г</v>
          </cell>
          <cell r="D19" t="str">
            <v>АО "Чеченэнерго"</v>
          </cell>
          <cell r="E19" t="str">
            <v>Чеченская Республика</v>
          </cell>
          <cell r="F19" t="str">
            <v>нд</v>
          </cell>
          <cell r="G19" t="str">
            <v>нд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 t="str">
            <v>нд</v>
          </cell>
          <cell r="M19" t="str">
            <v>нд</v>
          </cell>
          <cell r="N19" t="str">
            <v>нд</v>
          </cell>
          <cell r="O19" t="str">
            <v>нд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 t="str">
            <v>-</v>
          </cell>
          <cell r="AL19" t="str">
            <v>нд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 t="str">
            <v>-</v>
          </cell>
          <cell r="BJ19" t="str">
            <v>нд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 t="str">
            <v>-</v>
          </cell>
          <cell r="DU19" t="str">
            <v>нд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 t="str">
            <v>нд</v>
          </cell>
          <cell r="FW19">
            <v>0</v>
          </cell>
          <cell r="FX19">
            <v>0</v>
          </cell>
          <cell r="FY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 t="str">
            <v>нд</v>
          </cell>
          <cell r="HD19" t="str">
            <v>нд</v>
          </cell>
          <cell r="ID19" t="str">
            <v>нд</v>
          </cell>
          <cell r="IJ19">
            <v>0</v>
          </cell>
          <cell r="IK19">
            <v>0</v>
          </cell>
          <cell r="IL19">
            <v>0</v>
          </cell>
        </row>
        <row r="20">
          <cell r="C20" t="str">
            <v>Г</v>
          </cell>
          <cell r="D20" t="str">
            <v>АО "Чеченэнерго"</v>
          </cell>
          <cell r="E20" t="str">
            <v>Чеченская Республика</v>
          </cell>
          <cell r="F20" t="str">
            <v>нд</v>
          </cell>
          <cell r="G20" t="str">
            <v>нд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 t="str">
            <v>нд</v>
          </cell>
          <cell r="M20" t="str">
            <v>нд</v>
          </cell>
          <cell r="N20" t="str">
            <v>нд</v>
          </cell>
          <cell r="O20" t="str">
            <v>нд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 t="str">
            <v>-</v>
          </cell>
          <cell r="AL20" t="str">
            <v>нд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 t="str">
            <v>-</v>
          </cell>
          <cell r="BJ20" t="str">
            <v>нд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 t="str">
            <v>-</v>
          </cell>
          <cell r="DU20" t="str">
            <v>нд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 t="str">
            <v>нд</v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 t="str">
            <v>нд</v>
          </cell>
          <cell r="HD20" t="str">
            <v>нд</v>
          </cell>
          <cell r="ID20" t="str">
            <v>нд</v>
          </cell>
          <cell r="IJ20">
            <v>0</v>
          </cell>
          <cell r="IK20">
            <v>0</v>
          </cell>
          <cell r="IL20">
            <v>0</v>
          </cell>
        </row>
        <row r="21">
          <cell r="C21" t="str">
            <v>Г</v>
          </cell>
          <cell r="D21" t="str">
            <v>АО "Чеченэнерго"</v>
          </cell>
          <cell r="E21" t="str">
            <v>Чеченская Республика</v>
          </cell>
          <cell r="F21" t="str">
            <v>нд</v>
          </cell>
          <cell r="G21" t="str">
            <v>нд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 t="str">
            <v>нд</v>
          </cell>
          <cell r="M21" t="str">
            <v>нд</v>
          </cell>
          <cell r="N21" t="str">
            <v>нд</v>
          </cell>
          <cell r="O21" t="str">
            <v>нд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 t="str">
            <v>-</v>
          </cell>
          <cell r="AL21" t="str">
            <v>нд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 t="str">
            <v>-</v>
          </cell>
          <cell r="BJ21" t="str">
            <v>нд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 t="str">
            <v>-</v>
          </cell>
          <cell r="DU21" t="str">
            <v>нд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 t="str">
            <v>нд</v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 t="str">
            <v>нд</v>
          </cell>
          <cell r="HD21" t="str">
            <v>нд</v>
          </cell>
          <cell r="ID21" t="str">
            <v>нд</v>
          </cell>
          <cell r="IJ21">
            <v>0</v>
          </cell>
          <cell r="IK21">
            <v>0</v>
          </cell>
          <cell r="IL21">
            <v>0</v>
          </cell>
        </row>
        <row r="22">
          <cell r="C22" t="str">
            <v>Г</v>
          </cell>
          <cell r="D22" t="str">
            <v>АО "Чеченэнерго"</v>
          </cell>
          <cell r="E22" t="str">
            <v>Чеченская Республика</v>
          </cell>
          <cell r="F22" t="str">
            <v>нд</v>
          </cell>
          <cell r="G22" t="str">
            <v>нд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 t="str">
            <v>нд</v>
          </cell>
          <cell r="M22" t="str">
            <v>нд</v>
          </cell>
          <cell r="N22" t="str">
            <v>нд</v>
          </cell>
          <cell r="O22" t="str">
            <v>нд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 t="str">
            <v>-</v>
          </cell>
          <cell r="AL22" t="str">
            <v>нд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 t="str">
            <v>-</v>
          </cell>
          <cell r="BJ22" t="str">
            <v>нд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 t="str">
            <v>-</v>
          </cell>
          <cell r="DU22" t="str">
            <v>нд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 t="str">
            <v>нд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 t="str">
            <v>нд</v>
          </cell>
          <cell r="HD22" t="str">
            <v>нд</v>
          </cell>
          <cell r="ID22" t="str">
            <v>нд</v>
          </cell>
          <cell r="IJ22">
            <v>0</v>
          </cell>
          <cell r="IK22">
            <v>0</v>
          </cell>
          <cell r="IL22">
            <v>0</v>
          </cell>
        </row>
        <row r="23">
          <cell r="C23" t="str">
            <v>Г</v>
          </cell>
          <cell r="D23" t="str">
            <v>АО "Чеченэнерго"</v>
          </cell>
          <cell r="E23" t="str">
            <v>Чеченская Республика</v>
          </cell>
          <cell r="F23" t="str">
            <v>нд</v>
          </cell>
          <cell r="G23" t="str">
            <v>нд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 t="str">
            <v>нд</v>
          </cell>
          <cell r="M23" t="str">
            <v>нд</v>
          </cell>
          <cell r="N23" t="str">
            <v>нд</v>
          </cell>
          <cell r="O23" t="str">
            <v>нд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 t="str">
            <v>-</v>
          </cell>
          <cell r="AL23" t="str">
            <v>нд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 t="str">
            <v>-</v>
          </cell>
          <cell r="BJ23" t="str">
            <v>нд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 t="str">
            <v>-</v>
          </cell>
          <cell r="DU23" t="str">
            <v>нд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 t="str">
            <v>нд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 t="str">
            <v>нд</v>
          </cell>
          <cell r="HD23" t="str">
            <v>нд</v>
          </cell>
          <cell r="ID23" t="str">
            <v>нд</v>
          </cell>
          <cell r="IJ23">
            <v>0</v>
          </cell>
          <cell r="IK23">
            <v>0</v>
          </cell>
          <cell r="IL23">
            <v>0</v>
          </cell>
        </row>
        <row r="24">
          <cell r="C24" t="str">
            <v>Г</v>
          </cell>
          <cell r="D24" t="str">
            <v>АО "Чеченэнерго"</v>
          </cell>
          <cell r="E24" t="str">
            <v>Чеченская Республика</v>
          </cell>
          <cell r="F24" t="str">
            <v>нд</v>
          </cell>
          <cell r="G24" t="str">
            <v>нд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str">
            <v>нд</v>
          </cell>
          <cell r="M24" t="str">
            <v>нд</v>
          </cell>
          <cell r="N24" t="str">
            <v>нд</v>
          </cell>
          <cell r="O24" t="str">
            <v>нд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 t="str">
            <v>-</v>
          </cell>
          <cell r="AL24" t="str">
            <v>нд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 t="str">
            <v>-</v>
          </cell>
          <cell r="BJ24" t="str">
            <v>нд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 t="str">
            <v>-</v>
          </cell>
          <cell r="DU24" t="str">
            <v>нд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 t="str">
            <v>нд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 t="str">
            <v>нд</v>
          </cell>
          <cell r="HD24" t="str">
            <v>нд</v>
          </cell>
          <cell r="ID24" t="str">
            <v>нд</v>
          </cell>
          <cell r="IJ24">
            <v>0</v>
          </cell>
          <cell r="IK24">
            <v>0</v>
          </cell>
          <cell r="IL24">
            <v>0</v>
          </cell>
        </row>
        <row r="25">
          <cell r="C25" t="str">
            <v>Г</v>
          </cell>
          <cell r="D25" t="str">
            <v>АО "Чеченэнерго"</v>
          </cell>
          <cell r="E25" t="str">
            <v>Чеченская Республика</v>
          </cell>
          <cell r="F25" t="str">
            <v>нд</v>
          </cell>
          <cell r="G25" t="str">
            <v>нд</v>
          </cell>
          <cell r="H25">
            <v>0</v>
          </cell>
          <cell r="I25">
            <v>0</v>
          </cell>
          <cell r="J25">
            <v>0</v>
          </cell>
          <cell r="K25">
            <v>7802</v>
          </cell>
          <cell r="L25" t="str">
            <v>нд</v>
          </cell>
          <cell r="M25" t="str">
            <v>нд</v>
          </cell>
          <cell r="N25" t="str">
            <v>нд</v>
          </cell>
          <cell r="O25" t="str">
            <v>нд</v>
          </cell>
          <cell r="P25">
            <v>0</v>
          </cell>
          <cell r="Q25">
            <v>246.99646642065812</v>
          </cell>
          <cell r="R25">
            <v>299.2693503239305</v>
          </cell>
          <cell r="S25">
            <v>299.2693503239305</v>
          </cell>
          <cell r="T25">
            <v>299.2693503239305</v>
          </cell>
          <cell r="U25">
            <v>299.2693503239305</v>
          </cell>
          <cell r="V25">
            <v>42.156943049999995</v>
          </cell>
          <cell r="W25">
            <v>204.83952337065813</v>
          </cell>
          <cell r="X25">
            <v>47.276317670085824</v>
          </cell>
          <cell r="Y25">
            <v>47.276317670085803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47.276317670085824</v>
          </cell>
          <cell r="AH25">
            <v>0</v>
          </cell>
          <cell r="AI25">
            <v>204.83952337065813</v>
          </cell>
          <cell r="AJ25">
            <v>0</v>
          </cell>
          <cell r="AK25" t="str">
            <v>-</v>
          </cell>
          <cell r="AL25" t="str">
            <v>нд</v>
          </cell>
          <cell r="AM25">
            <v>0</v>
          </cell>
          <cell r="AN25">
            <v>0</v>
          </cell>
          <cell r="AO25">
            <v>205.83038868388178</v>
          </cell>
          <cell r="AP25">
            <v>249.43374026494209</v>
          </cell>
          <cell r="AQ25">
            <v>249.43374026494209</v>
          </cell>
          <cell r="AR25">
            <v>249.43374026494209</v>
          </cell>
          <cell r="AS25">
            <v>249.43374026494209</v>
          </cell>
          <cell r="AT25">
            <v>35.173400869999995</v>
          </cell>
          <cell r="AU25">
            <v>170.65698781388178</v>
          </cell>
          <cell r="AV25">
            <v>39.396931391738192</v>
          </cell>
          <cell r="AW25">
            <v>39.396931391738192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39.396931391738192</v>
          </cell>
          <cell r="BF25">
            <v>0</v>
          </cell>
          <cell r="BG25">
            <v>170.65698781388178</v>
          </cell>
          <cell r="BH25">
            <v>0</v>
          </cell>
          <cell r="BI25" t="str">
            <v>-</v>
          </cell>
          <cell r="BJ25" t="str">
            <v>нд</v>
          </cell>
          <cell r="BK25">
            <v>0</v>
          </cell>
          <cell r="BL25">
            <v>0</v>
          </cell>
          <cell r="BM25">
            <v>0</v>
          </cell>
          <cell r="BN25">
            <v>1457</v>
          </cell>
          <cell r="BO25">
            <v>35.173400869999995</v>
          </cell>
          <cell r="BP25">
            <v>0</v>
          </cell>
          <cell r="BQ25">
            <v>0</v>
          </cell>
          <cell r="BR25">
            <v>0</v>
          </cell>
          <cell r="BS25">
            <v>1568</v>
          </cell>
          <cell r="BT25">
            <v>39.396931391738192</v>
          </cell>
          <cell r="BU25">
            <v>0</v>
          </cell>
          <cell r="BV25">
            <v>0</v>
          </cell>
          <cell r="BW25">
            <v>0</v>
          </cell>
          <cell r="BX25">
            <v>1611</v>
          </cell>
          <cell r="BY25">
            <v>39.396931391738192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1568</v>
          </cell>
          <cell r="DM25">
            <v>39.396931391738192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 t="str">
            <v>-</v>
          </cell>
          <cell r="DU25" t="str">
            <v>нд</v>
          </cell>
          <cell r="DV25">
            <v>0</v>
          </cell>
          <cell r="DW25">
            <v>0</v>
          </cell>
          <cell r="DX25">
            <v>0</v>
          </cell>
          <cell r="DY25">
            <v>6345</v>
          </cell>
          <cell r="DZ25">
            <v>214.26033939494209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1568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1568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 t="str">
            <v>нд</v>
          </cell>
          <cell r="FW25">
            <v>0</v>
          </cell>
          <cell r="FX25">
            <v>0</v>
          </cell>
          <cell r="FY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 t="str">
            <v>нд</v>
          </cell>
          <cell r="HD25" t="str">
            <v>нд</v>
          </cell>
          <cell r="ID25" t="str">
            <v>нд</v>
          </cell>
          <cell r="IJ25">
            <v>0</v>
          </cell>
          <cell r="IK25">
            <v>205.83038868388178</v>
          </cell>
          <cell r="IL25">
            <v>366.97720156017778</v>
          </cell>
        </row>
        <row r="26">
          <cell r="C26" t="str">
            <v>Г</v>
          </cell>
          <cell r="D26" t="str">
            <v>АО "Чеченэнерго"</v>
          </cell>
          <cell r="E26" t="str">
            <v>Чеченская Республика</v>
          </cell>
          <cell r="F26" t="str">
            <v>нд</v>
          </cell>
          <cell r="G26" t="str">
            <v>нд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 t="str">
            <v>нд</v>
          </cell>
          <cell r="M26" t="str">
            <v>нд</v>
          </cell>
          <cell r="N26" t="str">
            <v>нд</v>
          </cell>
          <cell r="O26" t="str">
            <v>нд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 t="str">
            <v>-</v>
          </cell>
          <cell r="AL26" t="str">
            <v>нд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 t="str">
            <v>-</v>
          </cell>
          <cell r="BJ26" t="str">
            <v>нд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 t="str">
            <v>-</v>
          </cell>
          <cell r="DU26" t="str">
            <v>нд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 t="str">
            <v>нд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 t="str">
            <v>нд</v>
          </cell>
          <cell r="HD26" t="str">
            <v>нд</v>
          </cell>
          <cell r="ID26" t="str">
            <v>нд</v>
          </cell>
          <cell r="IJ26">
            <v>0</v>
          </cell>
          <cell r="IK26">
            <v>0</v>
          </cell>
          <cell r="IL26">
            <v>0</v>
          </cell>
        </row>
        <row r="27">
          <cell r="C27" t="str">
            <v>Г</v>
          </cell>
          <cell r="D27" t="str">
            <v>АО "Чеченэнерго"</v>
          </cell>
          <cell r="E27" t="str">
            <v>Чеченская Республика</v>
          </cell>
          <cell r="F27" t="str">
            <v>нд</v>
          </cell>
          <cell r="G27" t="str">
            <v>нд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 t="str">
            <v>нд</v>
          </cell>
          <cell r="M27" t="str">
            <v>нд</v>
          </cell>
          <cell r="N27" t="str">
            <v>нд</v>
          </cell>
          <cell r="O27" t="str">
            <v>нд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 t="str">
            <v>-</v>
          </cell>
          <cell r="AL27" t="str">
            <v>нд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 t="str">
            <v>-</v>
          </cell>
          <cell r="BJ27" t="str">
            <v>нд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 t="str">
            <v>-</v>
          </cell>
          <cell r="DU27" t="str">
            <v>нд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 t="str">
            <v>нд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 t="str">
            <v>нд</v>
          </cell>
          <cell r="HD27" t="str">
            <v>нд</v>
          </cell>
          <cell r="ID27" t="str">
            <v>нд</v>
          </cell>
          <cell r="IJ27">
            <v>0</v>
          </cell>
          <cell r="IK27">
            <v>0</v>
          </cell>
          <cell r="IL27">
            <v>0</v>
          </cell>
        </row>
        <row r="28">
          <cell r="C28" t="str">
            <v>Г</v>
          </cell>
          <cell r="D28" t="str">
            <v>АО "Чеченэнерго"</v>
          </cell>
          <cell r="E28" t="str">
            <v>Чеченская Республика</v>
          </cell>
          <cell r="F28" t="str">
            <v>нд</v>
          </cell>
          <cell r="G28" t="str">
            <v>нд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 t="str">
            <v>нд</v>
          </cell>
          <cell r="M28" t="str">
            <v>нд</v>
          </cell>
          <cell r="N28" t="str">
            <v>нд</v>
          </cell>
          <cell r="O28" t="str">
            <v>нд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 t="str">
            <v>-</v>
          </cell>
          <cell r="AL28" t="str">
            <v>нд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 t="str">
            <v>-</v>
          </cell>
          <cell r="BJ28" t="str">
            <v>нд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 t="str">
            <v>-</v>
          </cell>
          <cell r="DU28" t="str">
            <v>нд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 t="str">
            <v>нд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P28">
            <v>0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 t="str">
            <v>нд</v>
          </cell>
          <cell r="HD28" t="str">
            <v>нд</v>
          </cell>
          <cell r="ID28" t="str">
            <v>нд</v>
          </cell>
          <cell r="IJ28">
            <v>0</v>
          </cell>
          <cell r="IK28">
            <v>0</v>
          </cell>
          <cell r="IL28">
            <v>0</v>
          </cell>
        </row>
        <row r="29">
          <cell r="C29" t="str">
            <v>Г</v>
          </cell>
          <cell r="D29" t="str">
            <v>АО "Чеченэнерго"</v>
          </cell>
          <cell r="E29" t="str">
            <v>Чеченская Республика</v>
          </cell>
          <cell r="F29" t="str">
            <v>нд</v>
          </cell>
          <cell r="G29" t="str">
            <v>нд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 t="str">
            <v>нд</v>
          </cell>
          <cell r="M29" t="str">
            <v>нд</v>
          </cell>
          <cell r="N29" t="str">
            <v>нд</v>
          </cell>
          <cell r="O29" t="str">
            <v>нд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 t="str">
            <v>-</v>
          </cell>
          <cell r="AL29" t="str">
            <v>нд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 t="str">
            <v>-</v>
          </cell>
          <cell r="BJ29" t="str">
            <v>нд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 t="str">
            <v>-</v>
          </cell>
          <cell r="DU29" t="str">
            <v>нд</v>
          </cell>
          <cell r="DV29">
            <v>0</v>
          </cell>
          <cell r="DW29">
            <v>0</v>
          </cell>
          <cell r="DX29">
            <v>0</v>
          </cell>
          <cell r="DY29">
            <v>0</v>
          </cell>
          <cell r="DZ29">
            <v>0</v>
          </cell>
          <cell r="EA29">
            <v>0</v>
          </cell>
          <cell r="EB29">
            <v>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>
            <v>0</v>
          </cell>
          <cell r="FH29">
            <v>0</v>
          </cell>
          <cell r="FI29">
            <v>0</v>
          </cell>
          <cell r="FJ29">
            <v>0</v>
          </cell>
          <cell r="FK29">
            <v>0</v>
          </cell>
          <cell r="FL29">
            <v>0</v>
          </cell>
          <cell r="FM29">
            <v>0</v>
          </cell>
          <cell r="FN29">
            <v>0</v>
          </cell>
          <cell r="FO29">
            <v>0</v>
          </cell>
          <cell r="FP29">
            <v>0</v>
          </cell>
          <cell r="FQ29">
            <v>0</v>
          </cell>
          <cell r="FR29">
            <v>0</v>
          </cell>
          <cell r="FS29">
            <v>0</v>
          </cell>
          <cell r="FT29">
            <v>0</v>
          </cell>
          <cell r="FU29">
            <v>0</v>
          </cell>
          <cell r="FV29" t="str">
            <v>нд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P29">
            <v>0</v>
          </cell>
          <cell r="GQ29">
            <v>0</v>
          </cell>
          <cell r="GR29">
            <v>0</v>
          </cell>
          <cell r="GS29">
            <v>0</v>
          </cell>
          <cell r="GT29">
            <v>0</v>
          </cell>
          <cell r="GU29">
            <v>0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 t="str">
            <v>нд</v>
          </cell>
          <cell r="HD29" t="str">
            <v>нд</v>
          </cell>
          <cell r="ID29" t="str">
            <v>нд</v>
          </cell>
          <cell r="IJ29">
            <v>0</v>
          </cell>
          <cell r="IK29">
            <v>0</v>
          </cell>
          <cell r="IL29">
            <v>0</v>
          </cell>
        </row>
        <row r="30">
          <cell r="C30" t="str">
            <v>Г</v>
          </cell>
          <cell r="D30" t="str">
            <v>АО "Чеченэнерго"</v>
          </cell>
          <cell r="E30" t="str">
            <v>Чеченская Республика</v>
          </cell>
          <cell r="F30" t="str">
            <v>нд</v>
          </cell>
          <cell r="G30" t="str">
            <v>нд</v>
          </cell>
          <cell r="H30">
            <v>0</v>
          </cell>
          <cell r="I30">
            <v>0</v>
          </cell>
          <cell r="J30">
            <v>0</v>
          </cell>
          <cell r="K30">
            <v>7802</v>
          </cell>
          <cell r="L30" t="str">
            <v>нд</v>
          </cell>
          <cell r="M30" t="str">
            <v>нд</v>
          </cell>
          <cell r="N30" t="str">
            <v>нд</v>
          </cell>
          <cell r="O30" t="str">
            <v>нд</v>
          </cell>
          <cell r="P30">
            <v>0</v>
          </cell>
          <cell r="Q30">
            <v>246.99646642065812</v>
          </cell>
          <cell r="R30">
            <v>299.2693503239305</v>
          </cell>
          <cell r="S30">
            <v>299.2693503239305</v>
          </cell>
          <cell r="T30">
            <v>299.2693503239305</v>
          </cell>
          <cell r="U30">
            <v>299.2693503239305</v>
          </cell>
          <cell r="V30">
            <v>42.156943049999995</v>
          </cell>
          <cell r="W30">
            <v>204.83952337065813</v>
          </cell>
          <cell r="X30">
            <v>47.276317670085824</v>
          </cell>
          <cell r="Y30">
            <v>47.276317670085803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47.276317670085824</v>
          </cell>
          <cell r="AH30">
            <v>0</v>
          </cell>
          <cell r="AI30">
            <v>204.83952337065813</v>
          </cell>
          <cell r="AJ30">
            <v>0</v>
          </cell>
          <cell r="AK30" t="str">
            <v>-</v>
          </cell>
          <cell r="AL30" t="str">
            <v>нд</v>
          </cell>
          <cell r="AM30">
            <v>0</v>
          </cell>
          <cell r="AN30">
            <v>0</v>
          </cell>
          <cell r="AO30">
            <v>205.83038868388178</v>
          </cell>
          <cell r="AP30">
            <v>249.43374026494209</v>
          </cell>
          <cell r="AQ30">
            <v>249.43374026494209</v>
          </cell>
          <cell r="AR30">
            <v>249.43374026494209</v>
          </cell>
          <cell r="AS30">
            <v>249.43374026494209</v>
          </cell>
          <cell r="AT30">
            <v>35.173400869999995</v>
          </cell>
          <cell r="AU30">
            <v>170.65698781388178</v>
          </cell>
          <cell r="AV30">
            <v>39.396931391738192</v>
          </cell>
          <cell r="AW30">
            <v>39.396931391738192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39.396931391738192</v>
          </cell>
          <cell r="BF30">
            <v>0</v>
          </cell>
          <cell r="BG30">
            <v>170.65698781388178</v>
          </cell>
          <cell r="BH30">
            <v>0</v>
          </cell>
          <cell r="BI30" t="str">
            <v>-</v>
          </cell>
          <cell r="BJ30" t="str">
            <v>нд</v>
          </cell>
          <cell r="BK30">
            <v>0</v>
          </cell>
          <cell r="BL30">
            <v>0</v>
          </cell>
          <cell r="BM30">
            <v>0</v>
          </cell>
          <cell r="BN30">
            <v>1457</v>
          </cell>
          <cell r="BO30">
            <v>35.173400869999995</v>
          </cell>
          <cell r="BP30">
            <v>0</v>
          </cell>
          <cell r="BQ30">
            <v>0</v>
          </cell>
          <cell r="BR30">
            <v>0</v>
          </cell>
          <cell r="BS30">
            <v>1568</v>
          </cell>
          <cell r="BT30">
            <v>39.396931391738192</v>
          </cell>
          <cell r="BU30">
            <v>0</v>
          </cell>
          <cell r="BV30">
            <v>0</v>
          </cell>
          <cell r="BW30">
            <v>0</v>
          </cell>
          <cell r="BX30">
            <v>1611</v>
          </cell>
          <cell r="BY30">
            <v>39.396931391738192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1568</v>
          </cell>
          <cell r="DM30">
            <v>39.396931391738192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 t="str">
            <v>-</v>
          </cell>
          <cell r="DU30" t="str">
            <v>нд</v>
          </cell>
          <cell r="DV30">
            <v>0</v>
          </cell>
          <cell r="DW30">
            <v>0</v>
          </cell>
          <cell r="DX30">
            <v>0</v>
          </cell>
          <cell r="DY30">
            <v>6345</v>
          </cell>
          <cell r="DZ30">
            <v>214.26033939494209</v>
          </cell>
          <cell r="EA30">
            <v>0</v>
          </cell>
          <cell r="EB30">
            <v>0</v>
          </cell>
          <cell r="EC30">
            <v>0</v>
          </cell>
          <cell r="ED30">
            <v>0</v>
          </cell>
          <cell r="EE30">
            <v>1568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>
            <v>0</v>
          </cell>
          <cell r="FH30">
            <v>0</v>
          </cell>
          <cell r="FI30">
            <v>0</v>
          </cell>
          <cell r="FJ30">
            <v>0</v>
          </cell>
          <cell r="FK30">
            <v>0</v>
          </cell>
          <cell r="FL30">
            <v>0</v>
          </cell>
          <cell r="FM30">
            <v>0</v>
          </cell>
          <cell r="FN30">
            <v>1568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 t="str">
            <v>нд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 t="str">
            <v>нд</v>
          </cell>
          <cell r="HD30" t="str">
            <v>нд</v>
          </cell>
          <cell r="ID30" t="str">
            <v>нд</v>
          </cell>
          <cell r="IJ30">
            <v>0</v>
          </cell>
          <cell r="IK30">
            <v>205.83038868388178</v>
          </cell>
          <cell r="IL30">
            <v>366.97720156017778</v>
          </cell>
        </row>
        <row r="31">
          <cell r="C31" t="str">
            <v>Г</v>
          </cell>
          <cell r="D31" t="str">
            <v>АО "Чеченэнерго"</v>
          </cell>
          <cell r="E31" t="str">
            <v>Чеченская Республика</v>
          </cell>
          <cell r="F31" t="str">
            <v>нд</v>
          </cell>
          <cell r="G31" t="str">
            <v>нд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 t="str">
            <v>нд</v>
          </cell>
          <cell r="M31" t="str">
            <v>нд</v>
          </cell>
          <cell r="N31" t="str">
            <v>нд</v>
          </cell>
          <cell r="O31" t="str">
            <v>нд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 t="str">
            <v>-</v>
          </cell>
          <cell r="AL31" t="str">
            <v>нд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 t="str">
            <v>-</v>
          </cell>
          <cell r="BJ31" t="str">
            <v>нд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 t="str">
            <v>-</v>
          </cell>
          <cell r="DU31" t="str">
            <v>нд</v>
          </cell>
          <cell r="DV31">
            <v>0</v>
          </cell>
          <cell r="DW31">
            <v>0</v>
          </cell>
          <cell r="DX31">
            <v>0</v>
          </cell>
          <cell r="DY31">
            <v>0</v>
          </cell>
          <cell r="DZ31">
            <v>0</v>
          </cell>
          <cell r="EA31">
            <v>0</v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>
            <v>0</v>
          </cell>
          <cell r="FH31">
            <v>0</v>
          </cell>
          <cell r="FI31">
            <v>0</v>
          </cell>
          <cell r="FJ31">
            <v>0</v>
          </cell>
          <cell r="FK31">
            <v>0</v>
          </cell>
          <cell r="FL31">
            <v>0</v>
          </cell>
          <cell r="FM31">
            <v>0</v>
          </cell>
          <cell r="FN31">
            <v>0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 t="str">
            <v>нд</v>
          </cell>
          <cell r="FW31">
            <v>0</v>
          </cell>
          <cell r="FX31">
            <v>0</v>
          </cell>
          <cell r="FY31">
            <v>0</v>
          </cell>
          <cell r="FZ31">
            <v>0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 t="str">
            <v>нд</v>
          </cell>
          <cell r="HD31" t="str">
            <v>нд</v>
          </cell>
          <cell r="ID31" t="str">
            <v>нд</v>
          </cell>
          <cell r="IJ31">
            <v>0</v>
          </cell>
          <cell r="IK31">
            <v>0</v>
          </cell>
          <cell r="IL31">
            <v>0</v>
          </cell>
        </row>
        <row r="32">
          <cell r="C32" t="str">
            <v>Г</v>
          </cell>
          <cell r="D32" t="str">
            <v>АО "Чеченэнерго"</v>
          </cell>
          <cell r="E32" t="str">
            <v>Чеченская Республика</v>
          </cell>
          <cell r="F32" t="str">
            <v>нд</v>
          </cell>
          <cell r="G32" t="str">
            <v>нд</v>
          </cell>
          <cell r="H32">
            <v>1439.3480082983333</v>
          </cell>
          <cell r="I32">
            <v>339.286</v>
          </cell>
          <cell r="J32">
            <v>0</v>
          </cell>
          <cell r="K32">
            <v>100782</v>
          </cell>
          <cell r="L32" t="str">
            <v>нд</v>
          </cell>
          <cell r="M32" t="str">
            <v>нд</v>
          </cell>
          <cell r="N32" t="str">
            <v>нд</v>
          </cell>
          <cell r="O32" t="str">
            <v>нд</v>
          </cell>
          <cell r="P32">
            <v>9427.1631789999992</v>
          </cell>
          <cell r="Q32">
            <v>10800.411017968092</v>
          </cell>
          <cell r="R32">
            <v>16867.303702550689</v>
          </cell>
          <cell r="S32">
            <v>16867.303702550689</v>
          </cell>
          <cell r="T32">
            <v>16028.861094402801</v>
          </cell>
          <cell r="U32">
            <v>16129.704016409587</v>
          </cell>
          <cell r="V32">
            <v>5764.5675160065221</v>
          </cell>
          <cell r="W32">
            <v>5035.8435019615727</v>
          </cell>
          <cell r="X32">
            <v>4140.68207605712</v>
          </cell>
          <cell r="Y32">
            <v>5304.6130250274318</v>
          </cell>
          <cell r="Z32">
            <v>2767.7637048709998</v>
          </cell>
          <cell r="AA32">
            <v>93.516365184000009</v>
          </cell>
          <cell r="AB32">
            <v>821.78066412999988</v>
          </cell>
          <cell r="AC32">
            <v>225.97649081599999</v>
          </cell>
          <cell r="AD32">
            <v>1304.8329371700002</v>
          </cell>
          <cell r="AE32">
            <v>313.05060487798596</v>
          </cell>
          <cell r="AF32">
            <v>641.15010357099993</v>
          </cell>
          <cell r="AG32">
            <v>3508.1386151791348</v>
          </cell>
          <cell r="AH32">
            <v>0</v>
          </cell>
          <cell r="AI32">
            <v>2268.0797970905724</v>
          </cell>
          <cell r="AJ32">
            <v>2135.2202439930138</v>
          </cell>
          <cell r="AK32">
            <v>3.3756103351843603</v>
          </cell>
          <cell r="AL32" t="str">
            <v>нд</v>
          </cell>
          <cell r="AM32">
            <v>1522.9072617989996</v>
          </cell>
          <cell r="AN32">
            <v>1.2113554</v>
          </cell>
          <cell r="AO32">
            <v>8992.2328917930226</v>
          </cell>
          <cell r="AP32">
            <v>14056.011607870134</v>
          </cell>
          <cell r="AQ32">
            <v>14056.011607870134</v>
          </cell>
          <cell r="AR32">
            <v>13362.457500563009</v>
          </cell>
          <cell r="AS32">
            <v>13328.568670880664</v>
          </cell>
          <cell r="AT32">
            <v>5013.1242815760179</v>
          </cell>
          <cell r="AU32">
            <v>3979.108610217002</v>
          </cell>
          <cell r="AV32">
            <v>3418.881463983867</v>
          </cell>
          <cell r="AW32">
            <v>5120.2011451853241</v>
          </cell>
          <cell r="AX32">
            <v>2065.0703183000001</v>
          </cell>
          <cell r="AY32">
            <v>73</v>
          </cell>
          <cell r="AZ32">
            <v>210.02252780000001</v>
          </cell>
          <cell r="BA32">
            <v>202.23975001333304</v>
          </cell>
          <cell r="BB32">
            <v>921.71309960000008</v>
          </cell>
          <cell r="BC32">
            <v>340.55043894068166</v>
          </cell>
          <cell r="BD32">
            <v>933.33469089999994</v>
          </cell>
          <cell r="BE32">
            <v>2803.0912750298521</v>
          </cell>
          <cell r="BF32">
            <v>0</v>
          </cell>
          <cell r="BG32">
            <v>1914.038291917002</v>
          </cell>
          <cell r="BH32">
            <v>1449.2801293459854</v>
          </cell>
          <cell r="BI32">
            <v>2.3535291002406882</v>
          </cell>
          <cell r="BJ32" t="str">
            <v>нд</v>
          </cell>
          <cell r="BK32">
            <v>332.06100000000004</v>
          </cell>
          <cell r="BL32">
            <v>94.269000000000005</v>
          </cell>
          <cell r="BM32">
            <v>0</v>
          </cell>
          <cell r="BN32">
            <v>12698</v>
          </cell>
          <cell r="BO32">
            <v>2046.9782048699999</v>
          </cell>
          <cell r="BP32">
            <v>1287.7640000000001</v>
          </cell>
          <cell r="BQ32">
            <v>258.77600000000001</v>
          </cell>
          <cell r="BR32">
            <v>0</v>
          </cell>
          <cell r="BS32">
            <v>76404</v>
          </cell>
          <cell r="BT32">
            <v>6140.1608410664994</v>
          </cell>
          <cell r="BU32">
            <v>715.0533252782584</v>
          </cell>
          <cell r="BV32">
            <v>148.66199999999998</v>
          </cell>
          <cell r="BW32">
            <v>0</v>
          </cell>
          <cell r="BX32">
            <v>2274</v>
          </cell>
          <cell r="BY32">
            <v>3227.8812585570495</v>
          </cell>
          <cell r="BZ32">
            <v>561.71399999999994</v>
          </cell>
          <cell r="CA32">
            <v>116.062</v>
          </cell>
          <cell r="CB32">
            <v>0</v>
          </cell>
          <cell r="CC32">
            <v>73</v>
          </cell>
          <cell r="CD32">
            <v>1204.05524152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126.196</v>
          </cell>
          <cell r="CK32">
            <v>7.0890000000000004</v>
          </cell>
          <cell r="CL32">
            <v>0</v>
          </cell>
          <cell r="CM32">
            <v>1</v>
          </cell>
          <cell r="CN32">
            <v>166.82267041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250.94800000000001</v>
          </cell>
          <cell r="CU32">
            <v>17.832999999999998</v>
          </cell>
          <cell r="CV32">
            <v>0</v>
          </cell>
          <cell r="CW32">
            <v>32</v>
          </cell>
          <cell r="CX32">
            <v>342.77081932999999</v>
          </cell>
          <cell r="CY32">
            <v>0</v>
          </cell>
          <cell r="CZ32">
            <v>105</v>
          </cell>
          <cell r="DA32">
            <v>0</v>
          </cell>
          <cell r="DB32">
            <v>1</v>
          </cell>
          <cell r="DC32">
            <v>1143.433344503333</v>
          </cell>
          <cell r="DD32">
            <v>184.57</v>
          </cell>
          <cell r="DE32">
            <v>91.14</v>
          </cell>
          <cell r="DF32">
            <v>0</v>
          </cell>
          <cell r="DG32">
            <v>40</v>
          </cell>
          <cell r="DH32">
            <v>694.4617517800001</v>
          </cell>
          <cell r="DI32">
            <v>1287.7640000000001</v>
          </cell>
          <cell r="DJ32">
            <v>153.77599999999998</v>
          </cell>
          <cell r="DK32">
            <v>0</v>
          </cell>
          <cell r="DL32">
            <v>76403</v>
          </cell>
          <cell r="DM32">
            <v>4996.7274965631668</v>
          </cell>
          <cell r="DN32">
            <v>0</v>
          </cell>
          <cell r="DO32">
            <v>0</v>
          </cell>
          <cell r="DP32">
            <v>0</v>
          </cell>
          <cell r="DQ32">
            <v>0</v>
          </cell>
          <cell r="DR32">
            <v>0</v>
          </cell>
          <cell r="DS32">
            <v>60.621897016666935</v>
          </cell>
          <cell r="DT32">
            <v>5.3017429750571894E-2</v>
          </cell>
          <cell r="DU32" t="str">
            <v>нд</v>
          </cell>
          <cell r="DV32">
            <v>545.57300829833332</v>
          </cell>
          <cell r="DW32">
            <v>128.95499999999998</v>
          </cell>
          <cell r="DX32">
            <v>0</v>
          </cell>
          <cell r="DY32">
            <v>88011</v>
          </cell>
          <cell r="DZ32">
            <v>10342.394044650639</v>
          </cell>
          <cell r="EA32">
            <v>3791.5820124599995</v>
          </cell>
          <cell r="EB32">
            <v>1287.7640000000001</v>
          </cell>
          <cell r="EC32">
            <v>258.77600000000001</v>
          </cell>
          <cell r="ED32">
            <v>0</v>
          </cell>
          <cell r="EE32">
            <v>76404</v>
          </cell>
          <cell r="EF32">
            <v>810.35332527825835</v>
          </cell>
          <cell r="EG32">
            <v>168.66199999999998</v>
          </cell>
          <cell r="EH32">
            <v>0</v>
          </cell>
          <cell r="EI32">
            <v>561.71399999999994</v>
          </cell>
          <cell r="EJ32">
            <v>116.062</v>
          </cell>
          <cell r="EK32">
            <v>0</v>
          </cell>
          <cell r="EL32">
            <v>0</v>
          </cell>
          <cell r="EM32">
            <v>3.6</v>
          </cell>
          <cell r="EN32">
            <v>0</v>
          </cell>
          <cell r="EO32">
            <v>0</v>
          </cell>
          <cell r="EP32">
            <v>0</v>
          </cell>
          <cell r="EQ32">
            <v>126.196</v>
          </cell>
          <cell r="ER32">
            <v>7.0890000000000004</v>
          </cell>
          <cell r="ES32">
            <v>0</v>
          </cell>
          <cell r="ET32">
            <v>0</v>
          </cell>
          <cell r="EU32">
            <v>19.594999999999999</v>
          </cell>
          <cell r="EV32">
            <v>12.6</v>
          </cell>
          <cell r="EW32">
            <v>0</v>
          </cell>
          <cell r="EX32">
            <v>1</v>
          </cell>
          <cell r="EY32">
            <v>250.94800000000001</v>
          </cell>
          <cell r="EZ32">
            <v>17.832999999999998</v>
          </cell>
          <cell r="FA32">
            <v>0</v>
          </cell>
          <cell r="FB32">
            <v>0</v>
          </cell>
          <cell r="FC32">
            <v>0</v>
          </cell>
          <cell r="FD32">
            <v>16</v>
          </cell>
          <cell r="FE32">
            <v>0</v>
          </cell>
          <cell r="FF32">
            <v>0</v>
          </cell>
          <cell r="FG32">
            <v>184.57</v>
          </cell>
          <cell r="FH32">
            <v>91.14</v>
          </cell>
          <cell r="FI32">
            <v>0</v>
          </cell>
          <cell r="FJ32">
            <v>0</v>
          </cell>
          <cell r="FK32">
            <v>1264.569</v>
          </cell>
          <cell r="FL32">
            <v>230.17599999999999</v>
          </cell>
          <cell r="FM32">
            <v>0</v>
          </cell>
          <cell r="FN32">
            <v>76403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538.51899999999989</v>
          </cell>
          <cell r="FT32">
            <v>87.461999999999989</v>
          </cell>
          <cell r="FU32">
            <v>0</v>
          </cell>
          <cell r="FV32" t="str">
            <v>нд</v>
          </cell>
          <cell r="FW32">
            <v>1287.7640000000001</v>
          </cell>
          <cell r="FX32">
            <v>202.97599999999997</v>
          </cell>
          <cell r="FY32">
            <v>442.60699999999997</v>
          </cell>
          <cell r="FZ32">
            <v>60.262</v>
          </cell>
          <cell r="GA32">
            <v>0</v>
          </cell>
          <cell r="GB32">
            <v>0</v>
          </cell>
          <cell r="GC32">
            <v>126.196</v>
          </cell>
          <cell r="GD32">
            <v>7.0890000000000004</v>
          </cell>
          <cell r="GE32">
            <v>0</v>
          </cell>
          <cell r="GF32">
            <v>0</v>
          </cell>
          <cell r="GG32">
            <v>250.94800000000001</v>
          </cell>
          <cell r="GH32">
            <v>17.832999999999998</v>
          </cell>
          <cell r="GI32">
            <v>0</v>
          </cell>
          <cell r="GJ32">
            <v>49.2</v>
          </cell>
          <cell r="GK32">
            <v>184.57</v>
          </cell>
          <cell r="GL32">
            <v>35.339999999999996</v>
          </cell>
          <cell r="GM32">
            <v>1287.7640000000001</v>
          </cell>
          <cell r="GN32">
            <v>153.77599999999998</v>
          </cell>
          <cell r="GO32">
            <v>0</v>
          </cell>
          <cell r="GP32">
            <v>0</v>
          </cell>
          <cell r="GQ32">
            <v>0</v>
          </cell>
          <cell r="GR32">
            <v>14.160507880000001</v>
          </cell>
          <cell r="GS32">
            <v>0</v>
          </cell>
          <cell r="GT32">
            <v>0</v>
          </cell>
          <cell r="GU32">
            <v>8.4332505399999995</v>
          </cell>
          <cell r="GV32">
            <v>0</v>
          </cell>
          <cell r="GW32">
            <v>0</v>
          </cell>
          <cell r="GX32">
            <v>17.349030500000001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 t="str">
            <v>нд</v>
          </cell>
          <cell r="HD32" t="str">
            <v>нд</v>
          </cell>
          <cell r="ID32" t="str">
            <v>нд</v>
          </cell>
          <cell r="IJ32">
            <v>952.03914750000013</v>
          </cell>
          <cell r="IK32">
            <v>8024.6554599718775</v>
          </cell>
          <cell r="IL32">
            <v>18469.42165635409</v>
          </cell>
        </row>
        <row r="33">
          <cell r="C33" t="str">
            <v>Г</v>
          </cell>
          <cell r="D33" t="str">
            <v>АО "Чеченэнерго"</v>
          </cell>
          <cell r="E33" t="str">
            <v>Чеченская Республика</v>
          </cell>
          <cell r="F33" t="str">
            <v>нд</v>
          </cell>
          <cell r="G33" t="str">
            <v>нд</v>
          </cell>
          <cell r="H33">
            <v>1439.3480082983333</v>
          </cell>
          <cell r="I33">
            <v>339.286</v>
          </cell>
          <cell r="J33">
            <v>0</v>
          </cell>
          <cell r="K33">
            <v>92980</v>
          </cell>
          <cell r="L33" t="str">
            <v>нд</v>
          </cell>
          <cell r="M33" t="str">
            <v>нд</v>
          </cell>
          <cell r="N33" t="str">
            <v>нд</v>
          </cell>
          <cell r="O33" t="str">
            <v>нд</v>
          </cell>
          <cell r="P33">
            <v>9427.1631789999992</v>
          </cell>
          <cell r="Q33">
            <v>10553.414551547434</v>
          </cell>
          <cell r="R33">
            <v>16568.034352226758</v>
          </cell>
          <cell r="S33">
            <v>16568.034352226758</v>
          </cell>
          <cell r="T33">
            <v>15729.591744078871</v>
          </cell>
          <cell r="U33">
            <v>15830.434666085657</v>
          </cell>
          <cell r="V33">
            <v>5722.4105729565217</v>
          </cell>
          <cell r="W33">
            <v>4831.0039785909148</v>
          </cell>
          <cell r="X33">
            <v>4093.4057583870344</v>
          </cell>
          <cell r="Y33">
            <v>5257.3367073573463</v>
          </cell>
          <cell r="Z33">
            <v>2767.7637048709998</v>
          </cell>
          <cell r="AA33">
            <v>93.516365184000009</v>
          </cell>
          <cell r="AB33">
            <v>821.78066412999988</v>
          </cell>
          <cell r="AC33">
            <v>225.97649081599999</v>
          </cell>
          <cell r="AD33">
            <v>1304.8329371700002</v>
          </cell>
          <cell r="AE33">
            <v>313.05060487798596</v>
          </cell>
          <cell r="AF33">
            <v>641.15010357099993</v>
          </cell>
          <cell r="AG33">
            <v>3460.8622975090489</v>
          </cell>
          <cell r="AH33">
            <v>0</v>
          </cell>
          <cell r="AI33">
            <v>2063.2402737199141</v>
          </cell>
          <cell r="AJ33">
            <v>2135.2202439930138</v>
          </cell>
          <cell r="AK33">
            <v>3.3756103351843603</v>
          </cell>
          <cell r="AL33" t="str">
            <v>нд</v>
          </cell>
          <cell r="AM33">
            <v>1522.9072617989996</v>
          </cell>
          <cell r="AN33">
            <v>1.2113554</v>
          </cell>
          <cell r="AO33">
            <v>8786.4025031091405</v>
          </cell>
          <cell r="AP33">
            <v>13806.577867605192</v>
          </cell>
          <cell r="AQ33">
            <v>13806.577867605192</v>
          </cell>
          <cell r="AR33">
            <v>13113.023760298067</v>
          </cell>
          <cell r="AS33">
            <v>13079.134930615723</v>
          </cell>
          <cell r="AT33">
            <v>4977.9508807060183</v>
          </cell>
          <cell r="AU33">
            <v>3808.4516224031204</v>
          </cell>
          <cell r="AV33">
            <v>3379.4845325921287</v>
          </cell>
          <cell r="AW33">
            <v>5080.8042137935863</v>
          </cell>
          <cell r="AX33">
            <v>2065.0703183000001</v>
          </cell>
          <cell r="AY33">
            <v>73</v>
          </cell>
          <cell r="AZ33">
            <v>210.02252780000001</v>
          </cell>
          <cell r="BA33">
            <v>202.23975001333304</v>
          </cell>
          <cell r="BB33">
            <v>921.71309960000008</v>
          </cell>
          <cell r="BC33">
            <v>340.55043894068166</v>
          </cell>
          <cell r="BD33">
            <v>933.33469089999994</v>
          </cell>
          <cell r="BE33">
            <v>2763.6943436381139</v>
          </cell>
          <cell r="BF33">
            <v>0</v>
          </cell>
          <cell r="BG33">
            <v>1743.3813041031203</v>
          </cell>
          <cell r="BH33">
            <v>1449.2801293459854</v>
          </cell>
          <cell r="BI33">
            <v>2.3535291002406882</v>
          </cell>
          <cell r="BJ33" t="str">
            <v>нд</v>
          </cell>
          <cell r="BK33">
            <v>332.06100000000004</v>
          </cell>
          <cell r="BL33">
            <v>94.269000000000005</v>
          </cell>
          <cell r="BM33">
            <v>0</v>
          </cell>
          <cell r="BN33">
            <v>11241</v>
          </cell>
          <cell r="BO33">
            <v>2011.8048039999999</v>
          </cell>
          <cell r="BP33">
            <v>1287.7640000000001</v>
          </cell>
          <cell r="BQ33">
            <v>258.77600000000001</v>
          </cell>
          <cell r="BR33">
            <v>0</v>
          </cell>
          <cell r="BS33">
            <v>74836</v>
          </cell>
          <cell r="BT33">
            <v>6100.7639096747616</v>
          </cell>
          <cell r="BU33">
            <v>715.0533252782584</v>
          </cell>
          <cell r="BV33">
            <v>148.66199999999998</v>
          </cell>
          <cell r="BW33">
            <v>0</v>
          </cell>
          <cell r="BX33">
            <v>663</v>
          </cell>
          <cell r="BY33">
            <v>3188.4843271653112</v>
          </cell>
          <cell r="BZ33">
            <v>561.71399999999994</v>
          </cell>
          <cell r="CA33">
            <v>116.062</v>
          </cell>
          <cell r="CB33">
            <v>0</v>
          </cell>
          <cell r="CC33">
            <v>73</v>
          </cell>
          <cell r="CD33">
            <v>1204.05524152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126.196</v>
          </cell>
          <cell r="CK33">
            <v>7.0890000000000004</v>
          </cell>
          <cell r="CL33">
            <v>0</v>
          </cell>
          <cell r="CM33">
            <v>1</v>
          </cell>
          <cell r="CN33">
            <v>166.82267041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250.94800000000001</v>
          </cell>
          <cell r="CU33">
            <v>17.832999999999998</v>
          </cell>
          <cell r="CV33">
            <v>0</v>
          </cell>
          <cell r="CW33">
            <v>32</v>
          </cell>
          <cell r="CX33">
            <v>342.77081932999999</v>
          </cell>
          <cell r="CY33">
            <v>0</v>
          </cell>
          <cell r="CZ33">
            <v>105</v>
          </cell>
          <cell r="DA33">
            <v>0</v>
          </cell>
          <cell r="DB33">
            <v>1</v>
          </cell>
          <cell r="DC33">
            <v>1143.433344503333</v>
          </cell>
          <cell r="DD33">
            <v>184.57</v>
          </cell>
          <cell r="DE33">
            <v>91.14</v>
          </cell>
          <cell r="DF33">
            <v>0</v>
          </cell>
          <cell r="DG33">
            <v>40</v>
          </cell>
          <cell r="DH33">
            <v>694.4617517800001</v>
          </cell>
          <cell r="DI33">
            <v>1287.7640000000001</v>
          </cell>
          <cell r="DJ33">
            <v>153.77599999999998</v>
          </cell>
          <cell r="DK33">
            <v>0</v>
          </cell>
          <cell r="DL33">
            <v>74835</v>
          </cell>
          <cell r="DM33">
            <v>4957.330565171429</v>
          </cell>
          <cell r="DN33">
            <v>0</v>
          </cell>
          <cell r="DO33">
            <v>0</v>
          </cell>
          <cell r="DP33">
            <v>0</v>
          </cell>
          <cell r="DQ33">
            <v>0</v>
          </cell>
          <cell r="DR33">
            <v>0</v>
          </cell>
          <cell r="DS33">
            <v>60.621897016666935</v>
          </cell>
          <cell r="DT33">
            <v>5.3017429750571894E-2</v>
          </cell>
          <cell r="DU33" t="str">
            <v>нд</v>
          </cell>
          <cell r="DV33">
            <v>545.57300829833332</v>
          </cell>
          <cell r="DW33">
            <v>128.95499999999998</v>
          </cell>
          <cell r="DX33">
            <v>0</v>
          </cell>
          <cell r="DY33">
            <v>81666</v>
          </cell>
          <cell r="DZ33">
            <v>10128.133705255697</v>
          </cell>
          <cell r="EA33">
            <v>3791.5820124599995</v>
          </cell>
          <cell r="EB33">
            <v>1287.7640000000001</v>
          </cell>
          <cell r="EC33">
            <v>258.77600000000001</v>
          </cell>
          <cell r="ED33">
            <v>0</v>
          </cell>
          <cell r="EE33">
            <v>74836</v>
          </cell>
          <cell r="EF33">
            <v>810.35332527825835</v>
          </cell>
          <cell r="EG33">
            <v>168.66199999999998</v>
          </cell>
          <cell r="EH33">
            <v>0</v>
          </cell>
          <cell r="EI33">
            <v>561.71399999999994</v>
          </cell>
          <cell r="EJ33">
            <v>116.062</v>
          </cell>
          <cell r="EK33">
            <v>0</v>
          </cell>
          <cell r="EL33">
            <v>0</v>
          </cell>
          <cell r="EM33">
            <v>3.6</v>
          </cell>
          <cell r="EN33">
            <v>0</v>
          </cell>
          <cell r="EO33">
            <v>0</v>
          </cell>
          <cell r="EP33">
            <v>0</v>
          </cell>
          <cell r="EQ33">
            <v>126.196</v>
          </cell>
          <cell r="ER33">
            <v>7.0890000000000004</v>
          </cell>
          <cell r="ES33">
            <v>0</v>
          </cell>
          <cell r="ET33">
            <v>0</v>
          </cell>
          <cell r="EU33">
            <v>19.594999999999999</v>
          </cell>
          <cell r="EV33">
            <v>12.6</v>
          </cell>
          <cell r="EW33">
            <v>0</v>
          </cell>
          <cell r="EX33">
            <v>1</v>
          </cell>
          <cell r="EY33">
            <v>250.94800000000001</v>
          </cell>
          <cell r="EZ33">
            <v>17.832999999999998</v>
          </cell>
          <cell r="FA33">
            <v>0</v>
          </cell>
          <cell r="FB33">
            <v>0</v>
          </cell>
          <cell r="FC33">
            <v>0</v>
          </cell>
          <cell r="FD33">
            <v>16</v>
          </cell>
          <cell r="FE33">
            <v>0</v>
          </cell>
          <cell r="FF33">
            <v>0</v>
          </cell>
          <cell r="FG33">
            <v>184.57</v>
          </cell>
          <cell r="FH33">
            <v>91.14</v>
          </cell>
          <cell r="FI33">
            <v>0</v>
          </cell>
          <cell r="FJ33">
            <v>0</v>
          </cell>
          <cell r="FK33">
            <v>1264.569</v>
          </cell>
          <cell r="FL33">
            <v>230.17599999999999</v>
          </cell>
          <cell r="FM33">
            <v>0</v>
          </cell>
          <cell r="FN33">
            <v>74835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538.51899999999989</v>
          </cell>
          <cell r="FT33">
            <v>87.461999999999989</v>
          </cell>
          <cell r="FU33">
            <v>0</v>
          </cell>
          <cell r="FV33" t="str">
            <v>нд</v>
          </cell>
          <cell r="FW33">
            <v>1287.7640000000001</v>
          </cell>
          <cell r="FX33">
            <v>202.97599999999997</v>
          </cell>
          <cell r="FY33">
            <v>442.60699999999997</v>
          </cell>
          <cell r="FZ33">
            <v>60.262</v>
          </cell>
          <cell r="GA33">
            <v>0</v>
          </cell>
          <cell r="GB33">
            <v>0</v>
          </cell>
          <cell r="GC33">
            <v>126.196</v>
          </cell>
          <cell r="GD33">
            <v>7.0890000000000004</v>
          </cell>
          <cell r="GE33">
            <v>0</v>
          </cell>
          <cell r="GF33">
            <v>0</v>
          </cell>
          <cell r="GG33">
            <v>250.94800000000001</v>
          </cell>
          <cell r="GH33">
            <v>17.832999999999998</v>
          </cell>
          <cell r="GI33">
            <v>0</v>
          </cell>
          <cell r="GJ33">
            <v>49.2</v>
          </cell>
          <cell r="GK33">
            <v>184.57</v>
          </cell>
          <cell r="GL33">
            <v>35.339999999999996</v>
          </cell>
          <cell r="GM33">
            <v>1287.7640000000001</v>
          </cell>
          <cell r="GN33">
            <v>153.77599999999998</v>
          </cell>
          <cell r="GO33">
            <v>0</v>
          </cell>
          <cell r="GP33">
            <v>0</v>
          </cell>
          <cell r="GQ33">
            <v>0</v>
          </cell>
          <cell r="GR33">
            <v>14.160507880000001</v>
          </cell>
          <cell r="GS33">
            <v>0</v>
          </cell>
          <cell r="GT33">
            <v>0</v>
          </cell>
          <cell r="GU33">
            <v>8.4332505399999995</v>
          </cell>
          <cell r="GV33">
            <v>0</v>
          </cell>
          <cell r="GW33">
            <v>0</v>
          </cell>
          <cell r="GX33">
            <v>17.349030500000001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 t="str">
            <v>нд</v>
          </cell>
          <cell r="HD33" t="str">
            <v>нд</v>
          </cell>
          <cell r="ID33" t="str">
            <v>нд</v>
          </cell>
          <cell r="IJ33">
            <v>952.03914750000013</v>
          </cell>
          <cell r="IK33">
            <v>7818.8250712879953</v>
          </cell>
          <cell r="IL33">
            <v>18102.444454793913</v>
          </cell>
        </row>
        <row r="34">
          <cell r="C34" t="str">
            <v>Г</v>
          </cell>
          <cell r="D34" t="str">
            <v>АО "Чеченэнерго"</v>
          </cell>
          <cell r="E34" t="str">
            <v>Чеченская Республика</v>
          </cell>
          <cell r="F34" t="str">
            <v>нд</v>
          </cell>
          <cell r="G34" t="str">
            <v>нд</v>
          </cell>
          <cell r="H34">
            <v>156.38500829833333</v>
          </cell>
          <cell r="I34">
            <v>192.86</v>
          </cell>
          <cell r="J34">
            <v>0</v>
          </cell>
          <cell r="K34">
            <v>3858</v>
          </cell>
          <cell r="L34" t="str">
            <v>нд</v>
          </cell>
          <cell r="M34" t="str">
            <v>нд</v>
          </cell>
          <cell r="N34" t="str">
            <v>нд</v>
          </cell>
          <cell r="O34" t="str">
            <v>нд</v>
          </cell>
          <cell r="P34">
            <v>2565.5103490000001</v>
          </cell>
          <cell r="Q34">
            <v>3043.9197841516134</v>
          </cell>
          <cell r="R34">
            <v>3554.6354623420484</v>
          </cell>
          <cell r="S34">
            <v>3554.6354623420484</v>
          </cell>
          <cell r="T34">
            <v>3557.490192879593</v>
          </cell>
          <cell r="U34">
            <v>3548.8361090726685</v>
          </cell>
          <cell r="V34">
            <v>2001.1097302467997</v>
          </cell>
          <cell r="W34">
            <v>1042.8100539048137</v>
          </cell>
          <cell r="X34">
            <v>566.01882192165306</v>
          </cell>
          <cell r="Y34">
            <v>948.64955731345799</v>
          </cell>
          <cell r="Z34">
            <v>362.90019358000006</v>
          </cell>
          <cell r="AA34">
            <v>56.557529613999591</v>
          </cell>
          <cell r="AB34">
            <v>206.40098155000001</v>
          </cell>
          <cell r="AC34">
            <v>123.21636238600041</v>
          </cell>
          <cell r="AD34">
            <v>59.856922279999999</v>
          </cell>
          <cell r="AE34">
            <v>113.52417725884004</v>
          </cell>
          <cell r="AF34">
            <v>96.642289749999989</v>
          </cell>
          <cell r="AG34">
            <v>272.72075266281297</v>
          </cell>
          <cell r="AH34">
            <v>0</v>
          </cell>
          <cell r="AI34">
            <v>679.90986032481374</v>
          </cell>
          <cell r="AJ34">
            <v>69.602124321159977</v>
          </cell>
          <cell r="AK34">
            <v>0.23730849813312285</v>
          </cell>
          <cell r="AL34" t="str">
            <v>нд</v>
          </cell>
          <cell r="AM34">
            <v>235.07991948</v>
          </cell>
          <cell r="AN34">
            <v>0</v>
          </cell>
          <cell r="AO34">
            <v>2510.9069656021802</v>
          </cell>
          <cell r="AP34">
            <v>2954.2531994916835</v>
          </cell>
          <cell r="AQ34">
            <v>2954.2531994916835</v>
          </cell>
          <cell r="AR34">
            <v>2956.6321416063038</v>
          </cell>
          <cell r="AS34">
            <v>2949.4204051005336</v>
          </cell>
          <cell r="AT34">
            <v>1742.1657918800001</v>
          </cell>
          <cell r="AU34">
            <v>768.74117372218006</v>
          </cell>
          <cell r="AV34">
            <v>462.86621395551339</v>
          </cell>
          <cell r="AW34">
            <v>741.80596725202508</v>
          </cell>
          <cell r="AX34">
            <v>287.88215681999998</v>
          </cell>
          <cell r="AY34">
            <v>43</v>
          </cell>
          <cell r="AZ34">
            <v>24.20114191</v>
          </cell>
          <cell r="BA34">
            <v>116.60630965500005</v>
          </cell>
          <cell r="BB34">
            <v>137.69929851000001</v>
          </cell>
          <cell r="BC34">
            <v>135.81562570070201</v>
          </cell>
          <cell r="BD34">
            <v>125.9817164</v>
          </cell>
          <cell r="BE34">
            <v>167.44427859981133</v>
          </cell>
          <cell r="BF34">
            <v>0</v>
          </cell>
          <cell r="BG34">
            <v>480.85901690218009</v>
          </cell>
          <cell r="BH34">
            <v>-7.5397785357021121</v>
          </cell>
          <cell r="BI34">
            <v>-2.5522067366540873E-2</v>
          </cell>
          <cell r="BJ34" t="str">
            <v>нд</v>
          </cell>
          <cell r="BK34">
            <v>24.14</v>
          </cell>
          <cell r="BL34">
            <v>80.260000000000005</v>
          </cell>
          <cell r="BM34">
            <v>0</v>
          </cell>
          <cell r="BN34">
            <v>3170</v>
          </cell>
          <cell r="BO34">
            <v>747.84722439999996</v>
          </cell>
          <cell r="BP34">
            <v>73.109000000000009</v>
          </cell>
          <cell r="BQ34">
            <v>112.6</v>
          </cell>
          <cell r="BR34">
            <v>0</v>
          </cell>
          <cell r="BS34">
            <v>661</v>
          </cell>
          <cell r="BT34">
            <v>1542.5904198855133</v>
          </cell>
          <cell r="BU34">
            <v>99.255325278258397</v>
          </cell>
          <cell r="BV34">
            <v>32.6</v>
          </cell>
          <cell r="BW34">
            <v>0</v>
          </cell>
          <cell r="BX34">
            <v>663</v>
          </cell>
          <cell r="BY34">
            <v>1699.082875372025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20</v>
          </cell>
          <cell r="DA34">
            <v>0</v>
          </cell>
          <cell r="DB34">
            <v>1</v>
          </cell>
          <cell r="DC34">
            <v>701.10382916499998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73.109000000000009</v>
          </cell>
          <cell r="DJ34">
            <v>92.6</v>
          </cell>
          <cell r="DK34">
            <v>0</v>
          </cell>
          <cell r="DL34">
            <v>660</v>
          </cell>
          <cell r="DM34">
            <v>841.48659072051339</v>
          </cell>
          <cell r="DN34">
            <v>0</v>
          </cell>
          <cell r="DO34">
            <v>0</v>
          </cell>
          <cell r="DP34">
            <v>0</v>
          </cell>
          <cell r="DQ34">
            <v>0</v>
          </cell>
          <cell r="DR34">
            <v>0</v>
          </cell>
          <cell r="DS34">
            <v>-701.10382916499998</v>
          </cell>
          <cell r="DT34">
            <v>-1</v>
          </cell>
          <cell r="DU34" t="str">
            <v>нд</v>
          </cell>
          <cell r="DV34">
            <v>132.24500829833335</v>
          </cell>
          <cell r="DW34">
            <v>112.6</v>
          </cell>
          <cell r="DX34">
            <v>0</v>
          </cell>
          <cell r="DY34">
            <v>688</v>
          </cell>
          <cell r="DZ34">
            <v>1856.3832705921752</v>
          </cell>
          <cell r="EA34">
            <v>1256.03236638</v>
          </cell>
          <cell r="EB34">
            <v>73.109000000000009</v>
          </cell>
          <cell r="EC34">
            <v>112.6</v>
          </cell>
          <cell r="ED34">
            <v>0</v>
          </cell>
          <cell r="EE34">
            <v>661</v>
          </cell>
          <cell r="EF34">
            <v>99.255325278258397</v>
          </cell>
          <cell r="EG34">
            <v>32.6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3.6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19.594999999999999</v>
          </cell>
          <cell r="EV34">
            <v>12.6</v>
          </cell>
          <cell r="EW34">
            <v>0</v>
          </cell>
          <cell r="EX34">
            <v>1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16</v>
          </cell>
          <cell r="FE34">
            <v>0</v>
          </cell>
          <cell r="FF34">
            <v>0</v>
          </cell>
          <cell r="FG34">
            <v>0</v>
          </cell>
          <cell r="FH34">
            <v>0</v>
          </cell>
          <cell r="FI34">
            <v>0</v>
          </cell>
          <cell r="FJ34">
            <v>0</v>
          </cell>
          <cell r="FK34">
            <v>49.914000000000001</v>
          </cell>
          <cell r="FL34">
            <v>84</v>
          </cell>
          <cell r="FM34">
            <v>0</v>
          </cell>
          <cell r="FN34">
            <v>660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-23.195</v>
          </cell>
          <cell r="FT34">
            <v>-28.6</v>
          </cell>
          <cell r="FU34">
            <v>0</v>
          </cell>
          <cell r="FV34" t="str">
            <v>нд</v>
          </cell>
          <cell r="FW34">
            <v>73.109000000000009</v>
          </cell>
          <cell r="FX34">
            <v>112.6</v>
          </cell>
          <cell r="FY34">
            <v>0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20</v>
          </cell>
          <cell r="GK34">
            <v>0</v>
          </cell>
          <cell r="GL34">
            <v>0</v>
          </cell>
          <cell r="GM34">
            <v>73.109000000000009</v>
          </cell>
          <cell r="GN34">
            <v>92.6</v>
          </cell>
          <cell r="GO34">
            <v>0</v>
          </cell>
          <cell r="GP34">
            <v>0</v>
          </cell>
          <cell r="GQ34">
            <v>0</v>
          </cell>
          <cell r="GR34">
            <v>1.6986101999999998</v>
          </cell>
          <cell r="GS34">
            <v>0</v>
          </cell>
          <cell r="GT34">
            <v>0</v>
          </cell>
          <cell r="GU34">
            <v>3.73253835</v>
          </cell>
          <cell r="GV34">
            <v>0</v>
          </cell>
          <cell r="GW34">
            <v>0</v>
          </cell>
          <cell r="GX34">
            <v>0.42022678999999996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 t="str">
            <v>нд</v>
          </cell>
          <cell r="HD34" t="str">
            <v>нд</v>
          </cell>
          <cell r="ID34" t="str">
            <v>нд</v>
          </cell>
          <cell r="IJ34">
            <v>282.56735583333335</v>
          </cell>
          <cell r="IK34">
            <v>2500.0306900621799</v>
          </cell>
          <cell r="IL34">
            <v>3079.759097517283</v>
          </cell>
        </row>
        <row r="35">
          <cell r="C35" t="str">
            <v>Г</v>
          </cell>
          <cell r="D35" t="str">
            <v>АО "Чеченэнерго"</v>
          </cell>
          <cell r="E35" t="str">
            <v>Чеченская Республика</v>
          </cell>
          <cell r="F35" t="str">
            <v>нд</v>
          </cell>
          <cell r="G35" t="str">
            <v>нд</v>
          </cell>
          <cell r="H35">
            <v>156.38500829833333</v>
          </cell>
          <cell r="I35">
            <v>92.86</v>
          </cell>
          <cell r="J35">
            <v>0</v>
          </cell>
          <cell r="K35">
            <v>3855</v>
          </cell>
          <cell r="L35" t="str">
            <v>нд</v>
          </cell>
          <cell r="M35" t="str">
            <v>нд</v>
          </cell>
          <cell r="N35" t="str">
            <v>нд</v>
          </cell>
          <cell r="O35" t="str">
            <v>нд</v>
          </cell>
          <cell r="P35">
            <v>1652.2338299999999</v>
          </cell>
          <cell r="Q35">
            <v>1943.6105241822395</v>
          </cell>
          <cell r="R35">
            <v>2700.2593366924484</v>
          </cell>
          <cell r="S35">
            <v>2700.2593366924484</v>
          </cell>
          <cell r="T35">
            <v>2703.114067229993</v>
          </cell>
          <cell r="U35">
            <v>2694.4599834230685</v>
          </cell>
          <cell r="V35">
            <v>1353.2420400221997</v>
          </cell>
          <cell r="W35">
            <v>590.36848416004</v>
          </cell>
          <cell r="X35">
            <v>238.54417725884005</v>
          </cell>
          <cell r="Y35">
            <v>742.14112188845797</v>
          </cell>
          <cell r="Z35">
            <v>224.73313575000003</v>
          </cell>
          <cell r="AA35">
            <v>26</v>
          </cell>
          <cell r="AB35">
            <v>137.53691558</v>
          </cell>
          <cell r="AC35">
            <v>89</v>
          </cell>
          <cell r="AD35">
            <v>56.144197179999999</v>
          </cell>
          <cell r="AE35">
            <v>113.52417725884004</v>
          </cell>
          <cell r="AF35">
            <v>31.052022990000001</v>
          </cell>
          <cell r="AG35">
            <v>10.02</v>
          </cell>
          <cell r="AH35">
            <v>0</v>
          </cell>
          <cell r="AI35">
            <v>365.63534841003997</v>
          </cell>
          <cell r="AJ35">
            <v>-3.7910415088400384</v>
          </cell>
          <cell r="AK35">
            <v>-1.6589236002570003E-2</v>
          </cell>
          <cell r="AL35" t="str">
            <v>нд</v>
          </cell>
          <cell r="AM35">
            <v>227.29541561000002</v>
          </cell>
          <cell r="AN35">
            <v>0</v>
          </cell>
          <cell r="AO35">
            <v>1593.9825822973687</v>
          </cell>
          <cell r="AP35">
            <v>2242.2730947866839</v>
          </cell>
          <cell r="AQ35">
            <v>2242.2730947866839</v>
          </cell>
          <cell r="AR35">
            <v>2244.6520369013042</v>
          </cell>
          <cell r="AS35">
            <v>2237.440300395534</v>
          </cell>
          <cell r="AT35">
            <v>1156.1620336600001</v>
          </cell>
          <cell r="AU35">
            <v>437.8205486373688</v>
          </cell>
          <cell r="AV35">
            <v>151.31562570070201</v>
          </cell>
          <cell r="AW35">
            <v>615.82962076702506</v>
          </cell>
          <cell r="AX35">
            <v>211.39794475000002</v>
          </cell>
          <cell r="AY35">
            <v>0</v>
          </cell>
          <cell r="AZ35">
            <v>11.652311699999998</v>
          </cell>
          <cell r="BA35">
            <v>53</v>
          </cell>
          <cell r="BB35">
            <v>74.18414344</v>
          </cell>
          <cell r="BC35">
            <v>75.815625700702014</v>
          </cell>
          <cell r="BD35">
            <v>125.56148961</v>
          </cell>
          <cell r="BE35">
            <v>22.5</v>
          </cell>
          <cell r="BF35">
            <v>0</v>
          </cell>
          <cell r="BG35">
            <v>226.42260388736878</v>
          </cell>
          <cell r="BH35">
            <v>82.582319049297979</v>
          </cell>
          <cell r="BI35">
            <v>0.64108929797984848</v>
          </cell>
          <cell r="BJ35" t="str">
            <v>нд</v>
          </cell>
          <cell r="BK35">
            <v>24.14</v>
          </cell>
          <cell r="BL35">
            <v>80.260000000000005</v>
          </cell>
          <cell r="BM35">
            <v>0</v>
          </cell>
          <cell r="BN35">
            <v>3170</v>
          </cell>
          <cell r="BO35">
            <v>747.84722439999996</v>
          </cell>
          <cell r="BP35">
            <v>73.109000000000009</v>
          </cell>
          <cell r="BQ35">
            <v>12.6</v>
          </cell>
          <cell r="BR35">
            <v>0</v>
          </cell>
          <cell r="BS35">
            <v>660</v>
          </cell>
          <cell r="BT35">
            <v>636.54231212070204</v>
          </cell>
          <cell r="BU35">
            <v>99.255325278258397</v>
          </cell>
          <cell r="BV35">
            <v>12.6</v>
          </cell>
          <cell r="BW35">
            <v>0</v>
          </cell>
          <cell r="BX35">
            <v>660</v>
          </cell>
          <cell r="BY35">
            <v>987.10277066702497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73.109000000000009</v>
          </cell>
          <cell r="DJ35">
            <v>12.6</v>
          </cell>
          <cell r="DK35">
            <v>0</v>
          </cell>
          <cell r="DL35">
            <v>660</v>
          </cell>
          <cell r="DM35">
            <v>636.54231212070204</v>
          </cell>
          <cell r="DN35">
            <v>0</v>
          </cell>
          <cell r="DO35">
            <v>0</v>
          </cell>
          <cell r="DP35">
            <v>0</v>
          </cell>
          <cell r="DQ35">
            <v>0</v>
          </cell>
          <cell r="DR35">
            <v>0</v>
          </cell>
          <cell r="DS35">
            <v>0</v>
          </cell>
          <cell r="DT35" t="str">
            <v>-</v>
          </cell>
          <cell r="DU35" t="str">
            <v>нд</v>
          </cell>
          <cell r="DV35">
            <v>132.24500829833335</v>
          </cell>
          <cell r="DW35">
            <v>12.6</v>
          </cell>
          <cell r="DX35">
            <v>0</v>
          </cell>
          <cell r="DY35">
            <v>685</v>
          </cell>
          <cell r="DZ35">
            <v>1144.4031658871752</v>
          </cell>
          <cell r="EA35">
            <v>593.54439608999996</v>
          </cell>
          <cell r="EB35">
            <v>73.109000000000009</v>
          </cell>
          <cell r="EC35">
            <v>12.6</v>
          </cell>
          <cell r="ED35">
            <v>0</v>
          </cell>
          <cell r="EE35">
            <v>660</v>
          </cell>
          <cell r="EF35">
            <v>99.255325278258397</v>
          </cell>
          <cell r="EG35">
            <v>12.6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3.6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19.594999999999999</v>
          </cell>
          <cell r="EV35">
            <v>12.6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0</v>
          </cell>
          <cell r="FH35">
            <v>0</v>
          </cell>
          <cell r="FI35">
            <v>0</v>
          </cell>
          <cell r="FJ35">
            <v>0</v>
          </cell>
          <cell r="FK35">
            <v>49.914000000000001</v>
          </cell>
          <cell r="FL35">
            <v>0</v>
          </cell>
          <cell r="FM35">
            <v>0</v>
          </cell>
          <cell r="FN35">
            <v>660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-23.195</v>
          </cell>
          <cell r="FT35">
            <v>-12.6</v>
          </cell>
          <cell r="FU35">
            <v>0</v>
          </cell>
          <cell r="FV35" t="str">
            <v>нд</v>
          </cell>
          <cell r="FW35">
            <v>73.109000000000009</v>
          </cell>
          <cell r="FX35">
            <v>12.6</v>
          </cell>
          <cell r="FY35">
            <v>0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>
            <v>0</v>
          </cell>
          <cell r="GL35">
            <v>0</v>
          </cell>
          <cell r="GM35">
            <v>73.109000000000009</v>
          </cell>
          <cell r="GN35">
            <v>12.6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1.9813249999999998E-2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 t="str">
            <v>нд</v>
          </cell>
          <cell r="HD35" t="str">
            <v>нд</v>
          </cell>
          <cell r="ID35" t="str">
            <v>нд</v>
          </cell>
          <cell r="IJ35">
            <v>191.7766441666667</v>
          </cell>
          <cell r="IK35">
            <v>1593.9825822973687</v>
          </cell>
          <cell r="IL35">
            <v>2087.6355597770112</v>
          </cell>
        </row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D36" t="str">
            <v>АО "Чеченэнерго"</v>
          </cell>
          <cell r="E36" t="str">
            <v>Чеченская Республика</v>
          </cell>
          <cell r="F36" t="str">
            <v>нд</v>
          </cell>
          <cell r="G36" t="str">
            <v>нд</v>
          </cell>
          <cell r="H36">
            <v>57.916674964999999</v>
          </cell>
          <cell r="I36">
            <v>0.26</v>
          </cell>
          <cell r="J36">
            <v>0</v>
          </cell>
          <cell r="K36">
            <v>3324</v>
          </cell>
          <cell r="L36" t="str">
            <v>нд</v>
          </cell>
          <cell r="M36" t="str">
            <v>нд</v>
          </cell>
          <cell r="N36" t="str">
            <v>нд</v>
          </cell>
          <cell r="O36" t="str">
            <v>нд</v>
          </cell>
          <cell r="P36">
            <v>0</v>
          </cell>
          <cell r="Q36">
            <v>262.28167817599933</v>
          </cell>
          <cell r="R36">
            <v>577.6403605740295</v>
          </cell>
          <cell r="S36">
            <v>577.6403605740295</v>
          </cell>
          <cell r="T36">
            <v>580.49509111157386</v>
          </cell>
          <cell r="U36">
            <v>587.46012200284258</v>
          </cell>
          <cell r="V36">
            <v>90.024336678999362</v>
          </cell>
          <cell r="W36">
            <v>172.257341497</v>
          </cell>
          <cell r="X36">
            <v>15.360000000000001</v>
          </cell>
          <cell r="Y36">
            <v>71.743160667820121</v>
          </cell>
          <cell r="Z36">
            <v>21.268777279999998</v>
          </cell>
          <cell r="AA36">
            <v>0</v>
          </cell>
          <cell r="AB36">
            <v>12.860477059999999</v>
          </cell>
          <cell r="AC36">
            <v>2</v>
          </cell>
          <cell r="AD36">
            <v>8.4083002199999992</v>
          </cell>
          <cell r="AE36">
            <v>8</v>
          </cell>
          <cell r="AF36">
            <v>0</v>
          </cell>
          <cell r="AG36">
            <v>5.3600000000000012</v>
          </cell>
          <cell r="AH36">
            <v>0</v>
          </cell>
          <cell r="AI36">
            <v>150.988564217</v>
          </cell>
          <cell r="AJ36">
            <v>11.268777279999998</v>
          </cell>
          <cell r="AK36">
            <v>1.1268777279999997</v>
          </cell>
          <cell r="AL36" t="str">
            <v>Исполнение договорных обязательств по ТП</v>
          </cell>
          <cell r="AM36">
            <v>17.073853039999999</v>
          </cell>
          <cell r="AN36">
            <v>0</v>
          </cell>
          <cell r="AO36">
            <v>196.32742510999998</v>
          </cell>
          <cell r="AP36">
            <v>476.54444211669164</v>
          </cell>
          <cell r="AQ36">
            <v>476.54444211669164</v>
          </cell>
          <cell r="AR36">
            <v>478.92338423131184</v>
          </cell>
          <cell r="AS36">
            <v>484.72757664070247</v>
          </cell>
          <cell r="AT36">
            <v>83.045971179999995</v>
          </cell>
          <cell r="AU36">
            <v>113.28145393</v>
          </cell>
          <cell r="AV36">
            <v>21</v>
          </cell>
          <cell r="AW36">
            <v>67.985967223183422</v>
          </cell>
          <cell r="AX36">
            <v>10.988130420000001</v>
          </cell>
          <cell r="AY36">
            <v>0</v>
          </cell>
          <cell r="AZ36">
            <v>0</v>
          </cell>
          <cell r="BA36">
            <v>2</v>
          </cell>
          <cell r="BB36">
            <v>7.4708521400000008</v>
          </cell>
          <cell r="BC36">
            <v>8</v>
          </cell>
          <cell r="BD36">
            <v>3.5172782799999998</v>
          </cell>
          <cell r="BE36">
            <v>11</v>
          </cell>
          <cell r="BF36">
            <v>0</v>
          </cell>
          <cell r="BG36">
            <v>102.29332350999999</v>
          </cell>
          <cell r="BH36">
            <v>0.98813042000000095</v>
          </cell>
          <cell r="BI36">
            <v>9.8813042000000101E-2</v>
          </cell>
          <cell r="BJ36" t="str">
            <v>нд</v>
          </cell>
          <cell r="BK36">
            <v>17.814</v>
          </cell>
          <cell r="BL36">
            <v>0.26</v>
          </cell>
          <cell r="BM36">
            <v>0</v>
          </cell>
          <cell r="BN36">
            <v>3012</v>
          </cell>
          <cell r="BO36">
            <v>56.219802109999996</v>
          </cell>
          <cell r="BP36">
            <v>4</v>
          </cell>
          <cell r="BQ36">
            <v>0</v>
          </cell>
          <cell r="BR36">
            <v>0</v>
          </cell>
          <cell r="BS36">
            <v>576</v>
          </cell>
          <cell r="BT36">
            <v>21</v>
          </cell>
          <cell r="BU36">
            <v>27.492983611591715</v>
          </cell>
          <cell r="BV36">
            <v>0</v>
          </cell>
          <cell r="BW36">
            <v>0</v>
          </cell>
          <cell r="BX36">
            <v>576</v>
          </cell>
          <cell r="BY36">
            <v>67.985967223183422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4</v>
          </cell>
          <cell r="DJ36">
            <v>0</v>
          </cell>
          <cell r="DK36">
            <v>0</v>
          </cell>
          <cell r="DL36">
            <v>576</v>
          </cell>
          <cell r="DM36">
            <v>21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  <cell r="DR36">
            <v>0</v>
          </cell>
          <cell r="DS36">
            <v>0</v>
          </cell>
          <cell r="DT36" t="str">
            <v>-</v>
          </cell>
          <cell r="DU36" t="str">
            <v>нд</v>
          </cell>
          <cell r="DV36">
            <v>40.102674964999999</v>
          </cell>
          <cell r="DW36">
            <v>0</v>
          </cell>
          <cell r="DX36">
            <v>0</v>
          </cell>
          <cell r="DY36">
            <v>312</v>
          </cell>
          <cell r="DZ36">
            <v>140.10762299999999</v>
          </cell>
          <cell r="EA36">
            <v>20.694275549999997</v>
          </cell>
          <cell r="EB36">
            <v>4</v>
          </cell>
          <cell r="EC36">
            <v>0</v>
          </cell>
          <cell r="ED36">
            <v>0</v>
          </cell>
          <cell r="EE36">
            <v>576</v>
          </cell>
          <cell r="EF36">
            <v>27.492983611591715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0</v>
          </cell>
          <cell r="FH36">
            <v>0</v>
          </cell>
          <cell r="FI36">
            <v>0</v>
          </cell>
          <cell r="FJ36">
            <v>0</v>
          </cell>
          <cell r="FK36">
            <v>4</v>
          </cell>
          <cell r="FL36">
            <v>0</v>
          </cell>
          <cell r="FM36">
            <v>0</v>
          </cell>
          <cell r="FN36">
            <v>576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 t="str">
            <v>нд</v>
          </cell>
          <cell r="FW36">
            <v>4</v>
          </cell>
          <cell r="FX36">
            <v>0</v>
          </cell>
          <cell r="FY36">
            <v>0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4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1.1622559999999999E-2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 t="str">
            <v>нд</v>
          </cell>
          <cell r="HD36">
            <v>0.4</v>
          </cell>
          <cell r="HE36">
            <v>4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5.4649999999999999</v>
          </cell>
          <cell r="HS36">
            <v>0.16</v>
          </cell>
          <cell r="HT36">
            <v>0</v>
          </cell>
          <cell r="HU36">
            <v>8.486729519999999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12.349</v>
          </cell>
          <cell r="IA36">
            <v>0.1</v>
          </cell>
          <cell r="IB36">
            <v>3012</v>
          </cell>
          <cell r="IC36">
            <v>47.733072589999999</v>
          </cell>
          <cell r="ID36" t="str">
            <v>ТП</v>
          </cell>
          <cell r="IE36">
            <v>57.36</v>
          </cell>
          <cell r="IF36">
            <v>207.71509511418697</v>
          </cell>
          <cell r="IG36">
            <v>32.256907699999999</v>
          </cell>
          <cell r="IH36">
            <v>393.38951072700002</v>
          </cell>
          <cell r="IJ36">
            <v>0</v>
          </cell>
          <cell r="IK36">
            <v>196.32742510999998</v>
          </cell>
          <cell r="IL36">
            <v>0</v>
          </cell>
        </row>
        <row r="37">
          <cell r="C37" t="str">
            <v>Г1</v>
          </cell>
          <cell r="D37" t="str">
            <v>АО "Чеченэнерго"</v>
          </cell>
          <cell r="E37" t="str">
            <v>Чеченская Республика</v>
          </cell>
          <cell r="F37" t="str">
            <v>нд</v>
          </cell>
          <cell r="G37" t="str">
            <v>нд</v>
          </cell>
          <cell r="H37">
            <v>57.916674964999999</v>
          </cell>
          <cell r="I37">
            <v>0.26</v>
          </cell>
          <cell r="J37">
            <v>0</v>
          </cell>
          <cell r="K37">
            <v>0</v>
          </cell>
          <cell r="L37" t="str">
            <v>нд</v>
          </cell>
          <cell r="M37" t="str">
            <v>нд</v>
          </cell>
          <cell r="N37" t="str">
            <v>нд</v>
          </cell>
          <cell r="O37" t="str">
            <v>нд</v>
          </cell>
          <cell r="P37">
            <v>0</v>
          </cell>
          <cell r="Q37">
            <v>145.22998817599935</v>
          </cell>
          <cell r="R37">
            <v>427.8128200040295</v>
          </cell>
          <cell r="S37">
            <v>427.8128200040295</v>
          </cell>
          <cell r="T37">
            <v>430.66755054157386</v>
          </cell>
          <cell r="U37">
            <v>437.63258143284253</v>
          </cell>
          <cell r="V37">
            <v>47.236796108999364</v>
          </cell>
          <cell r="W37">
            <v>97.993192066999995</v>
          </cell>
          <cell r="X37">
            <v>5.76</v>
          </cell>
          <cell r="Y37">
            <v>62.143160667820119</v>
          </cell>
          <cell r="Z37">
            <v>21.257154719999999</v>
          </cell>
          <cell r="AA37">
            <v>0</v>
          </cell>
          <cell r="AB37">
            <v>12.860477059999999</v>
          </cell>
          <cell r="AC37">
            <v>0</v>
          </cell>
          <cell r="AD37">
            <v>8.3966776599999999</v>
          </cell>
          <cell r="AE37">
            <v>4</v>
          </cell>
          <cell r="AG37">
            <v>1.7599999999999998</v>
          </cell>
          <cell r="AI37">
            <v>76.736037346999993</v>
          </cell>
          <cell r="AJ37">
            <v>17.257154719999999</v>
          </cell>
          <cell r="AK37">
            <v>4.3142886799999998</v>
          </cell>
          <cell r="AL37" t="str">
            <v>Исполнение договорных обязательств по ТП</v>
          </cell>
          <cell r="AM37">
            <v>5.4518570400000002</v>
          </cell>
          <cell r="AO37">
            <v>121.32742510999998</v>
          </cell>
          <cell r="AP37">
            <v>355.30983981669164</v>
          </cell>
          <cell r="AQ37">
            <v>355.30983981669164</v>
          </cell>
          <cell r="AR37">
            <v>357.68878193131184</v>
          </cell>
          <cell r="AS37">
            <v>363.49297434070246</v>
          </cell>
          <cell r="AT37">
            <v>51.111368879999993</v>
          </cell>
          <cell r="AU37">
            <v>70.216056229999992</v>
          </cell>
          <cell r="AV37">
            <v>8</v>
          </cell>
          <cell r="AW37">
            <v>54.98596722318343</v>
          </cell>
          <cell r="AX37">
            <v>10.812572640000001</v>
          </cell>
          <cell r="AY37">
            <v>0</v>
          </cell>
          <cell r="BA37">
            <v>0</v>
          </cell>
          <cell r="BB37">
            <v>7.2952943600000006</v>
          </cell>
          <cell r="BC37">
            <v>4</v>
          </cell>
          <cell r="BD37">
            <v>3.5172782799999998</v>
          </cell>
          <cell r="BE37">
            <v>4</v>
          </cell>
          <cell r="BG37">
            <v>59.403483589999993</v>
          </cell>
          <cell r="BH37">
            <v>6.8125726400000008</v>
          </cell>
          <cell r="BI37">
            <v>1.7031431600000002</v>
          </cell>
          <cell r="BJ37" t="str">
            <v>нд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4</v>
          </cell>
          <cell r="BQ37">
            <v>0</v>
          </cell>
          <cell r="BR37">
            <v>0</v>
          </cell>
          <cell r="BS37">
            <v>0</v>
          </cell>
          <cell r="BT37">
            <v>8</v>
          </cell>
          <cell r="BU37">
            <v>27.492983611591715</v>
          </cell>
          <cell r="BV37">
            <v>0</v>
          </cell>
          <cell r="BW37">
            <v>0</v>
          </cell>
          <cell r="BX37">
            <v>0</v>
          </cell>
          <cell r="BY37">
            <v>54.98596722318343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I37">
            <v>4</v>
          </cell>
          <cell r="DJ37">
            <v>0</v>
          </cell>
          <cell r="DK37">
            <v>0</v>
          </cell>
          <cell r="DL37">
            <v>0</v>
          </cell>
          <cell r="DM37">
            <v>8</v>
          </cell>
          <cell r="DS37">
            <v>0</v>
          </cell>
          <cell r="DT37" t="str">
            <v>-</v>
          </cell>
          <cell r="DU37" t="str">
            <v>нд</v>
          </cell>
          <cell r="DV37">
            <v>57.916674964999999</v>
          </cell>
          <cell r="DW37">
            <v>0.26</v>
          </cell>
          <cell r="DX37">
            <v>0</v>
          </cell>
          <cell r="DY37">
            <v>0</v>
          </cell>
          <cell r="DZ37">
            <v>363.49297434070246</v>
          </cell>
          <cell r="EA37">
            <v>20.518717769999999</v>
          </cell>
          <cell r="EB37">
            <v>0</v>
          </cell>
          <cell r="EC37">
            <v>0</v>
          </cell>
          <cell r="ED37">
            <v>0</v>
          </cell>
          <cell r="EE37">
            <v>0</v>
          </cell>
          <cell r="EF37">
            <v>27.492983611591715</v>
          </cell>
          <cell r="EG37">
            <v>0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0</v>
          </cell>
          <cell r="EP37">
            <v>0</v>
          </cell>
          <cell r="EQ37">
            <v>0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>
            <v>0</v>
          </cell>
          <cell r="FH37">
            <v>0</v>
          </cell>
          <cell r="FI37">
            <v>0</v>
          </cell>
          <cell r="FJ37">
            <v>0</v>
          </cell>
          <cell r="FK37">
            <v>0</v>
          </cell>
          <cell r="FL37">
            <v>0</v>
          </cell>
          <cell r="FM37">
            <v>0</v>
          </cell>
          <cell r="FN37">
            <v>0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 t="str">
            <v>нд</v>
          </cell>
          <cell r="FW37">
            <v>4</v>
          </cell>
          <cell r="FX37">
            <v>0</v>
          </cell>
          <cell r="FY37">
            <v>0</v>
          </cell>
          <cell r="FZ37">
            <v>0</v>
          </cell>
          <cell r="GA37">
            <v>0</v>
          </cell>
          <cell r="GB37">
            <v>0</v>
          </cell>
          <cell r="GE37">
            <v>0</v>
          </cell>
          <cell r="GF37">
            <v>0</v>
          </cell>
          <cell r="GI37">
            <v>0</v>
          </cell>
          <cell r="GJ37">
            <v>0</v>
          </cell>
          <cell r="GM37">
            <v>4</v>
          </cell>
          <cell r="GN37">
            <v>0</v>
          </cell>
          <cell r="HC37" t="str">
            <v>ТП максимальной мощностью до 15 кВт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  <cell r="HT37">
            <v>0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0</v>
          </cell>
          <cell r="IA37">
            <v>0</v>
          </cell>
          <cell r="IB37">
            <v>0</v>
          </cell>
          <cell r="IC37">
            <v>0</v>
          </cell>
          <cell r="ID37" t="str">
            <v>ТП</v>
          </cell>
          <cell r="IE37">
            <v>21.759999999999998</v>
          </cell>
          <cell r="IF37">
            <v>172.11509511418697</v>
          </cell>
          <cell r="IG37">
            <v>32.069727360000002</v>
          </cell>
          <cell r="IH37">
            <v>499.63249527770245</v>
          </cell>
          <cell r="IJ37">
            <v>0</v>
          </cell>
          <cell r="IK37">
            <v>0</v>
          </cell>
          <cell r="IL37">
            <v>0</v>
          </cell>
        </row>
        <row r="38">
          <cell r="C38" t="str">
            <v>Г2</v>
          </cell>
          <cell r="D38" t="str">
            <v>АО "Чеченэнерго"</v>
          </cell>
          <cell r="E38" t="str">
            <v>Чеченская Республика</v>
          </cell>
          <cell r="F38" t="str">
            <v>нд</v>
          </cell>
          <cell r="G38" t="str">
            <v>нд</v>
          </cell>
          <cell r="H38">
            <v>0</v>
          </cell>
          <cell r="I38">
            <v>0</v>
          </cell>
          <cell r="J38">
            <v>0</v>
          </cell>
          <cell r="K38">
            <v>3324</v>
          </cell>
          <cell r="L38" t="str">
            <v>нд</v>
          </cell>
          <cell r="M38" t="str">
            <v>нд</v>
          </cell>
          <cell r="N38" t="str">
            <v>нд</v>
          </cell>
          <cell r="O38" t="str">
            <v>нд</v>
          </cell>
          <cell r="P38" t="str">
            <v>нд</v>
          </cell>
          <cell r="Q38">
            <v>117.05169000000001</v>
          </cell>
          <cell r="R38">
            <v>149.82754057</v>
          </cell>
          <cell r="S38">
            <v>149.82754057</v>
          </cell>
          <cell r="T38">
            <v>149.82754057</v>
          </cell>
          <cell r="U38">
            <v>149.82754057</v>
          </cell>
          <cell r="V38">
            <v>42.787540570000004</v>
          </cell>
          <cell r="W38">
            <v>74.264149430000003</v>
          </cell>
          <cell r="X38">
            <v>9.6000000000000014</v>
          </cell>
          <cell r="Y38">
            <v>9.6000000000000014</v>
          </cell>
          <cell r="Z38">
            <v>1.1622559999999999E-2</v>
          </cell>
          <cell r="AA38">
            <v>0</v>
          </cell>
          <cell r="AB38">
            <v>0</v>
          </cell>
          <cell r="AC38">
            <v>2</v>
          </cell>
          <cell r="AD38">
            <v>1.1622559999999999E-2</v>
          </cell>
          <cell r="AE38">
            <v>4</v>
          </cell>
          <cell r="AG38">
            <v>3.6000000000000014</v>
          </cell>
          <cell r="AI38">
            <v>74.252526869999997</v>
          </cell>
          <cell r="AJ38">
            <v>-5.9883774399999998</v>
          </cell>
          <cell r="AK38">
            <v>-0.99806290666666664</v>
          </cell>
          <cell r="AL38" t="str">
            <v>нд</v>
          </cell>
          <cell r="AM38">
            <v>11.621995999999999</v>
          </cell>
          <cell r="AO38">
            <v>75</v>
          </cell>
          <cell r="AP38">
            <v>121.23460229999999</v>
          </cell>
          <cell r="AQ38">
            <v>121.23460229999999</v>
          </cell>
          <cell r="AR38">
            <v>121.23460229999999</v>
          </cell>
          <cell r="AS38">
            <v>121.23460229999999</v>
          </cell>
          <cell r="AT38">
            <v>31.934602299999998</v>
          </cell>
          <cell r="AU38">
            <v>43.065397700000005</v>
          </cell>
          <cell r="AV38">
            <v>13</v>
          </cell>
          <cell r="AW38">
            <v>13</v>
          </cell>
          <cell r="AX38">
            <v>0.17555778</v>
          </cell>
          <cell r="AY38">
            <v>0</v>
          </cell>
          <cell r="BA38">
            <v>2</v>
          </cell>
          <cell r="BB38">
            <v>0.17555778</v>
          </cell>
          <cell r="BC38">
            <v>4</v>
          </cell>
          <cell r="BD38">
            <v>0</v>
          </cell>
          <cell r="BE38">
            <v>7</v>
          </cell>
          <cell r="BG38">
            <v>42.889839920000007</v>
          </cell>
          <cell r="BH38">
            <v>-5.8244422199999999</v>
          </cell>
          <cell r="BI38">
            <v>-0.97074037000000002</v>
          </cell>
          <cell r="BJ38" t="str">
            <v>нд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576</v>
          </cell>
          <cell r="BT38">
            <v>13</v>
          </cell>
          <cell r="BU38">
            <v>0</v>
          </cell>
          <cell r="BV38">
            <v>0</v>
          </cell>
          <cell r="BW38">
            <v>0</v>
          </cell>
          <cell r="BX38">
            <v>576</v>
          </cell>
          <cell r="BY38">
            <v>13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576</v>
          </cell>
          <cell r="DM38">
            <v>13</v>
          </cell>
          <cell r="DS38">
            <v>0</v>
          </cell>
          <cell r="DT38" t="str">
            <v>-</v>
          </cell>
          <cell r="DU38" t="str">
            <v>нд</v>
          </cell>
          <cell r="DV38">
            <v>0</v>
          </cell>
          <cell r="DW38">
            <v>0</v>
          </cell>
          <cell r="DX38">
            <v>0</v>
          </cell>
          <cell r="DY38">
            <v>3324</v>
          </cell>
          <cell r="DZ38">
            <v>121.23460229999999</v>
          </cell>
          <cell r="EA38">
            <v>0.17555778</v>
          </cell>
          <cell r="EB38">
            <v>0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>
            <v>0</v>
          </cell>
          <cell r="FH38">
            <v>0</v>
          </cell>
          <cell r="FI38">
            <v>0</v>
          </cell>
          <cell r="FJ38">
            <v>0</v>
          </cell>
          <cell r="FK38">
            <v>0</v>
          </cell>
          <cell r="FL38">
            <v>0</v>
          </cell>
          <cell r="FM38">
            <v>0</v>
          </cell>
          <cell r="FN38">
            <v>0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 t="str">
            <v>нд</v>
          </cell>
          <cell r="FW38">
            <v>0</v>
          </cell>
          <cell r="FX38">
            <v>0</v>
          </cell>
          <cell r="FY38">
            <v>0</v>
          </cell>
          <cell r="FZ38">
            <v>0</v>
          </cell>
          <cell r="GA38">
            <v>0</v>
          </cell>
          <cell r="GB38">
            <v>0</v>
          </cell>
          <cell r="GE38">
            <v>0</v>
          </cell>
          <cell r="GF38">
            <v>0</v>
          </cell>
          <cell r="GI38">
            <v>0</v>
          </cell>
          <cell r="GJ38">
            <v>0</v>
          </cell>
          <cell r="GM38">
            <v>0</v>
          </cell>
          <cell r="GN38">
            <v>0</v>
          </cell>
          <cell r="GU38">
            <v>1.1622559999999999E-2</v>
          </cell>
          <cell r="HC38" t="str">
            <v>ТП максимальной мощностью до 15 кВт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  <cell r="HT38">
            <v>0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0</v>
          </cell>
          <cell r="IA38">
            <v>0</v>
          </cell>
          <cell r="IB38">
            <v>0</v>
          </cell>
          <cell r="IC38">
            <v>0</v>
          </cell>
          <cell r="ID38" t="str">
            <v>ТП</v>
          </cell>
          <cell r="IE38">
            <v>35.6</v>
          </cell>
          <cell r="IF38">
            <v>35.6</v>
          </cell>
          <cell r="IG38">
            <v>0.18718034</v>
          </cell>
          <cell r="IH38">
            <v>238.37696908999999</v>
          </cell>
          <cell r="IJ38">
            <v>0</v>
          </cell>
          <cell r="IK38">
            <v>0</v>
          </cell>
          <cell r="IL38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D39" t="str">
            <v>АО "Чеченэнерго"</v>
          </cell>
          <cell r="E39" t="str">
            <v>Чеченская Республика</v>
          </cell>
          <cell r="F39" t="str">
            <v>нд</v>
          </cell>
          <cell r="G39" t="str">
            <v>нд</v>
          </cell>
          <cell r="H39">
            <v>26.533333333333335</v>
          </cell>
          <cell r="I39">
            <v>0</v>
          </cell>
          <cell r="J39">
            <v>0</v>
          </cell>
          <cell r="K39">
            <v>531</v>
          </cell>
          <cell r="L39" t="str">
            <v>нд</v>
          </cell>
          <cell r="M39" t="str">
            <v>нд</v>
          </cell>
          <cell r="N39" t="str">
            <v>нд</v>
          </cell>
          <cell r="O39" t="str">
            <v>нд</v>
          </cell>
          <cell r="P39">
            <v>0</v>
          </cell>
          <cell r="Q39">
            <v>138.94153864999998</v>
          </cell>
          <cell r="R39">
            <v>206.69348069718802</v>
          </cell>
          <cell r="S39">
            <v>206.69348069718802</v>
          </cell>
          <cell r="T39">
            <v>206.69348069718802</v>
          </cell>
          <cell r="U39">
            <v>206.69348069718802</v>
          </cell>
          <cell r="V39">
            <v>23.781263840000001</v>
          </cell>
          <cell r="W39">
            <v>115.16027481</v>
          </cell>
          <cell r="X39">
            <v>8.16</v>
          </cell>
          <cell r="Y39">
            <v>14.52802</v>
          </cell>
          <cell r="Z39">
            <v>2.2040955200000001</v>
          </cell>
          <cell r="AA39">
            <v>0</v>
          </cell>
          <cell r="AB39">
            <v>1.3305582</v>
          </cell>
          <cell r="AC39">
            <v>1</v>
          </cell>
          <cell r="AD39">
            <v>8.1906900000000005E-3</v>
          </cell>
          <cell r="AE39">
            <v>2.5</v>
          </cell>
          <cell r="AF39">
            <v>0.86534663000000001</v>
          </cell>
          <cell r="AG39">
            <v>4.6599999999999993</v>
          </cell>
          <cell r="AH39">
            <v>0</v>
          </cell>
          <cell r="AI39">
            <v>112.95617929000001</v>
          </cell>
          <cell r="AJ39">
            <v>-1.2959044799999999</v>
          </cell>
          <cell r="AK39">
            <v>-0.37025842285714283</v>
          </cell>
          <cell r="AL39" t="str">
            <v>Исполнение договорных обязательств по ТП</v>
          </cell>
          <cell r="AM39">
            <v>0.11557394</v>
          </cell>
          <cell r="AN39">
            <v>0</v>
          </cell>
          <cell r="AO39">
            <v>108.21500064666668</v>
          </cell>
          <cell r="AP39">
            <v>165.00475922432332</v>
          </cell>
          <cell r="AQ39">
            <v>165.00475922432332</v>
          </cell>
          <cell r="AR39">
            <v>165.00475922432332</v>
          </cell>
          <cell r="AS39">
            <v>165.00475922432332</v>
          </cell>
          <cell r="AT39">
            <v>12.94506816</v>
          </cell>
          <cell r="AU39">
            <v>95.269932486666676</v>
          </cell>
          <cell r="AV39">
            <v>15</v>
          </cell>
          <cell r="AW39">
            <v>20.306683333333332</v>
          </cell>
          <cell r="AX39">
            <v>1.0586927899999998</v>
          </cell>
          <cell r="AY39">
            <v>0</v>
          </cell>
          <cell r="AZ39">
            <v>0</v>
          </cell>
          <cell r="BA39">
            <v>1</v>
          </cell>
          <cell r="BB39">
            <v>1.0586927899999998</v>
          </cell>
          <cell r="BC39">
            <v>2.5</v>
          </cell>
          <cell r="BD39">
            <v>0</v>
          </cell>
          <cell r="BE39">
            <v>11.5</v>
          </cell>
          <cell r="BF39">
            <v>0</v>
          </cell>
          <cell r="BG39">
            <v>94.211239696666681</v>
          </cell>
          <cell r="BH39">
            <v>-2.4413072100000002</v>
          </cell>
          <cell r="BI39">
            <v>-0.69751634571428578</v>
          </cell>
          <cell r="BJ39" t="str">
            <v>Отклонение обусловлено несвоевременным предоставлением актов выполненных работ</v>
          </cell>
          <cell r="BK39">
            <v>0</v>
          </cell>
          <cell r="BL39">
            <v>0</v>
          </cell>
          <cell r="BM39">
            <v>0</v>
          </cell>
          <cell r="BN39">
            <v>158</v>
          </cell>
          <cell r="BO39">
            <v>2.72957787</v>
          </cell>
          <cell r="BP39">
            <v>3.5</v>
          </cell>
          <cell r="BQ39">
            <v>0</v>
          </cell>
          <cell r="BR39">
            <v>0</v>
          </cell>
          <cell r="BS39">
            <v>84</v>
          </cell>
          <cell r="BT39">
            <v>15</v>
          </cell>
          <cell r="BU39">
            <v>6.153341666666666</v>
          </cell>
          <cell r="BV39">
            <v>0</v>
          </cell>
          <cell r="BW39">
            <v>0</v>
          </cell>
          <cell r="BX39">
            <v>84</v>
          </cell>
          <cell r="BY39">
            <v>20.306683333333332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3.5</v>
          </cell>
          <cell r="DJ39">
            <v>0</v>
          </cell>
          <cell r="DK39">
            <v>0</v>
          </cell>
          <cell r="DL39">
            <v>84</v>
          </cell>
          <cell r="DM39">
            <v>15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R39">
            <v>0</v>
          </cell>
          <cell r="DS39">
            <v>0</v>
          </cell>
          <cell r="DT39" t="str">
            <v>-</v>
          </cell>
          <cell r="DU39" t="str">
            <v>нд</v>
          </cell>
          <cell r="DV39">
            <v>26.533333333333335</v>
          </cell>
          <cell r="DW39">
            <v>0</v>
          </cell>
          <cell r="DX39">
            <v>0</v>
          </cell>
          <cell r="DY39">
            <v>373</v>
          </cell>
          <cell r="DZ39">
            <v>105.48542277666668</v>
          </cell>
          <cell r="EA39">
            <v>2.2258491</v>
          </cell>
          <cell r="EB39">
            <v>3.5</v>
          </cell>
          <cell r="EC39">
            <v>0</v>
          </cell>
          <cell r="ED39">
            <v>0</v>
          </cell>
          <cell r="EE39">
            <v>84</v>
          </cell>
          <cell r="EF39">
            <v>6.153341666666666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0</v>
          </cell>
          <cell r="FH39">
            <v>0</v>
          </cell>
          <cell r="FI39">
            <v>0</v>
          </cell>
          <cell r="FJ39">
            <v>0</v>
          </cell>
          <cell r="FK39">
            <v>3.5</v>
          </cell>
          <cell r="FL39">
            <v>0</v>
          </cell>
          <cell r="FM39">
            <v>0</v>
          </cell>
          <cell r="FN39">
            <v>84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 t="str">
            <v>нд</v>
          </cell>
          <cell r="FW39">
            <v>3.5</v>
          </cell>
          <cell r="FX39">
            <v>0</v>
          </cell>
          <cell r="FY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3.5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8.1906900000000005E-3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 t="str">
            <v>нд</v>
          </cell>
          <cell r="HD39">
            <v>10</v>
          </cell>
          <cell r="HE39">
            <v>4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  <cell r="HT39">
            <v>0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0</v>
          </cell>
          <cell r="IA39">
            <v>0</v>
          </cell>
          <cell r="IB39">
            <v>158</v>
          </cell>
          <cell r="IC39">
            <v>2.72957787</v>
          </cell>
          <cell r="ID39" t="str">
            <v>ТП</v>
          </cell>
          <cell r="IE39">
            <v>38.159999999999997</v>
          </cell>
          <cell r="IF39">
            <v>55.141386666666662</v>
          </cell>
          <cell r="IG39">
            <v>3.2627883099999999</v>
          </cell>
          <cell r="IH39">
            <v>312.65284176333336</v>
          </cell>
          <cell r="IJ39">
            <v>0</v>
          </cell>
          <cell r="IK39">
            <v>108.21500064666668</v>
          </cell>
          <cell r="IL39">
            <v>0</v>
          </cell>
        </row>
        <row r="40">
          <cell r="C40" t="str">
            <v>Г3</v>
          </cell>
          <cell r="D40" t="str">
            <v>АО "Чеченэнерго"</v>
          </cell>
          <cell r="E40" t="str">
            <v>Чеченская Республика</v>
          </cell>
          <cell r="F40" t="str">
            <v>нд</v>
          </cell>
          <cell r="G40" t="str">
            <v>нд</v>
          </cell>
          <cell r="H40">
            <v>26.533333333333335</v>
          </cell>
          <cell r="I40">
            <v>0</v>
          </cell>
          <cell r="J40">
            <v>0</v>
          </cell>
          <cell r="K40">
            <v>3</v>
          </cell>
          <cell r="L40" t="str">
            <v>нд</v>
          </cell>
          <cell r="M40" t="str">
            <v>нд</v>
          </cell>
          <cell r="N40" t="str">
            <v>нд</v>
          </cell>
          <cell r="O40" t="str">
            <v>нд</v>
          </cell>
          <cell r="P40">
            <v>0</v>
          </cell>
          <cell r="Q40">
            <v>69.845188649999997</v>
          </cell>
          <cell r="R40">
            <v>115.03740550718801</v>
          </cell>
          <cell r="S40">
            <v>115.03740550718801</v>
          </cell>
          <cell r="T40">
            <v>115.03740550718801</v>
          </cell>
          <cell r="U40">
            <v>115.03740550718801</v>
          </cell>
          <cell r="V40">
            <v>10.845188649999999</v>
          </cell>
          <cell r="W40">
            <v>59</v>
          </cell>
          <cell r="X40">
            <v>4.3199999999999994</v>
          </cell>
          <cell r="Y40">
            <v>10.68802</v>
          </cell>
          <cell r="Z40">
            <v>2.1959048299999999</v>
          </cell>
          <cell r="AA40">
            <v>0</v>
          </cell>
          <cell r="AB40">
            <v>1.3305582</v>
          </cell>
          <cell r="AC40">
            <v>0</v>
          </cell>
          <cell r="AD40">
            <v>0</v>
          </cell>
          <cell r="AE40">
            <v>0</v>
          </cell>
          <cell r="AF40">
            <v>0.86534663000000001</v>
          </cell>
          <cell r="AG40">
            <v>4.3199999999999994</v>
          </cell>
          <cell r="AI40">
            <v>56.804095169999997</v>
          </cell>
          <cell r="AJ40">
            <v>2.1959048299999999</v>
          </cell>
          <cell r="AK40" t="str">
            <v>-</v>
          </cell>
          <cell r="AL40" t="str">
            <v>Исполнение договорных обязательств по ТП</v>
          </cell>
          <cell r="AM40">
            <v>0.11557394</v>
          </cell>
          <cell r="AO40">
            <v>58.215000646666674</v>
          </cell>
          <cell r="AP40">
            <v>96.475181354323325</v>
          </cell>
          <cell r="AQ40">
            <v>96.475181354323325</v>
          </cell>
          <cell r="AR40">
            <v>96.475181354323325</v>
          </cell>
          <cell r="AS40">
            <v>96.475181354323325</v>
          </cell>
          <cell r="AT40">
            <v>10.21549029</v>
          </cell>
          <cell r="AU40">
            <v>47.999510356666676</v>
          </cell>
          <cell r="AV40">
            <v>7</v>
          </cell>
          <cell r="AW40">
            <v>12.306683333333332</v>
          </cell>
          <cell r="AX40">
            <v>0.75907599999999997</v>
          </cell>
          <cell r="AY40">
            <v>0</v>
          </cell>
          <cell r="BA40">
            <v>0</v>
          </cell>
          <cell r="BB40">
            <v>0.75907599999999997</v>
          </cell>
          <cell r="BC40">
            <v>0</v>
          </cell>
          <cell r="BD40">
            <v>0</v>
          </cell>
          <cell r="BE40">
            <v>7</v>
          </cell>
          <cell r="BG40">
            <v>47.240434356666675</v>
          </cell>
          <cell r="BH40">
            <v>0.75907599999999997</v>
          </cell>
          <cell r="BI40" t="str">
            <v>-</v>
          </cell>
          <cell r="BJ40" t="str">
            <v>нд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3.5</v>
          </cell>
          <cell r="BQ40">
            <v>0</v>
          </cell>
          <cell r="BR40">
            <v>0</v>
          </cell>
          <cell r="BS40">
            <v>0</v>
          </cell>
          <cell r="BT40">
            <v>7</v>
          </cell>
          <cell r="BU40">
            <v>6.153341666666666</v>
          </cell>
          <cell r="BV40">
            <v>0</v>
          </cell>
          <cell r="BW40">
            <v>0</v>
          </cell>
          <cell r="BX40">
            <v>0</v>
          </cell>
          <cell r="BY40">
            <v>12.306683333333332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I40">
            <v>3.5</v>
          </cell>
          <cell r="DJ40">
            <v>0</v>
          </cell>
          <cell r="DK40">
            <v>0</v>
          </cell>
          <cell r="DL40">
            <v>0</v>
          </cell>
          <cell r="DM40">
            <v>7</v>
          </cell>
          <cell r="DS40">
            <v>0</v>
          </cell>
          <cell r="DT40" t="str">
            <v>-</v>
          </cell>
          <cell r="DU40" t="str">
            <v>нд</v>
          </cell>
          <cell r="DV40">
            <v>26.533333333333335</v>
          </cell>
          <cell r="DW40">
            <v>0</v>
          </cell>
          <cell r="DX40">
            <v>0</v>
          </cell>
          <cell r="DY40">
            <v>3</v>
          </cell>
          <cell r="DZ40">
            <v>96.475181354323325</v>
          </cell>
          <cell r="EA40">
            <v>1.9262323100000001</v>
          </cell>
          <cell r="EB40">
            <v>0</v>
          </cell>
          <cell r="EC40">
            <v>0</v>
          </cell>
          <cell r="ED40">
            <v>0</v>
          </cell>
          <cell r="EE40">
            <v>0</v>
          </cell>
          <cell r="EF40">
            <v>6.153341666666666</v>
          </cell>
          <cell r="EG40">
            <v>0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>
            <v>0</v>
          </cell>
          <cell r="FH40">
            <v>0</v>
          </cell>
          <cell r="FI40">
            <v>0</v>
          </cell>
          <cell r="FJ40">
            <v>0</v>
          </cell>
          <cell r="FK40">
            <v>0</v>
          </cell>
          <cell r="FL40">
            <v>0</v>
          </cell>
          <cell r="FM40">
            <v>0</v>
          </cell>
          <cell r="FN40">
            <v>0</v>
          </cell>
          <cell r="FO40">
            <v>0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FV40" t="str">
            <v>нд</v>
          </cell>
          <cell r="FW40">
            <v>3.5</v>
          </cell>
          <cell r="FX40">
            <v>0</v>
          </cell>
          <cell r="FY40">
            <v>0</v>
          </cell>
          <cell r="FZ40">
            <v>0</v>
          </cell>
          <cell r="GA40">
            <v>0</v>
          </cell>
          <cell r="GB40">
            <v>0</v>
          </cell>
          <cell r="GE40">
            <v>0</v>
          </cell>
          <cell r="GF40">
            <v>0</v>
          </cell>
          <cell r="GI40">
            <v>0</v>
          </cell>
          <cell r="GJ40">
            <v>0</v>
          </cell>
          <cell r="GM40">
            <v>3.5</v>
          </cell>
          <cell r="GN40">
            <v>0</v>
          </cell>
          <cell r="HC40" t="str">
            <v>ТП максимальной мощностью до 150 кВт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  <cell r="HT40">
            <v>0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0</v>
          </cell>
          <cell r="IA40">
            <v>0</v>
          </cell>
          <cell r="IB40">
            <v>0</v>
          </cell>
          <cell r="IC40">
            <v>0</v>
          </cell>
          <cell r="ID40" t="str">
            <v>ТП</v>
          </cell>
          <cell r="IE40">
            <v>18.32</v>
          </cell>
          <cell r="IF40">
            <v>35.301386666666666</v>
          </cell>
          <cell r="IG40">
            <v>2.9549808299999998</v>
          </cell>
          <cell r="IH40">
            <v>200.51971088099</v>
          </cell>
          <cell r="IJ40">
            <v>0</v>
          </cell>
          <cell r="IK40">
            <v>0</v>
          </cell>
          <cell r="IL40">
            <v>0</v>
          </cell>
        </row>
        <row r="41">
          <cell r="C41" t="str">
            <v>Г4</v>
          </cell>
          <cell r="D41" t="str">
            <v>АО "Чеченэнерго"</v>
          </cell>
          <cell r="E41" t="str">
            <v>Чеченская Республика</v>
          </cell>
          <cell r="F41" t="str">
            <v>нд</v>
          </cell>
          <cell r="G41" t="str">
            <v>нд</v>
          </cell>
          <cell r="H41">
            <v>0</v>
          </cell>
          <cell r="I41">
            <v>0</v>
          </cell>
          <cell r="J41">
            <v>0</v>
          </cell>
          <cell r="K41">
            <v>528</v>
          </cell>
          <cell r="L41" t="str">
            <v>нд</v>
          </cell>
          <cell r="M41" t="str">
            <v>нд</v>
          </cell>
          <cell r="N41" t="str">
            <v>нд</v>
          </cell>
          <cell r="O41" t="str">
            <v>нд</v>
          </cell>
          <cell r="P41" t="str">
            <v>нд</v>
          </cell>
          <cell r="Q41">
            <v>69.096350000000001</v>
          </cell>
          <cell r="R41">
            <v>91.656075189999996</v>
          </cell>
          <cell r="S41">
            <v>91.656075189999996</v>
          </cell>
          <cell r="T41">
            <v>91.656075189999996</v>
          </cell>
          <cell r="U41">
            <v>91.656075189999996</v>
          </cell>
          <cell r="V41">
            <v>12.93607519</v>
          </cell>
          <cell r="W41">
            <v>56.160274810000004</v>
          </cell>
          <cell r="X41">
            <v>3.84</v>
          </cell>
          <cell r="Y41">
            <v>3.84</v>
          </cell>
          <cell r="Z41">
            <v>8.1906900000000005E-3</v>
          </cell>
          <cell r="AA41">
            <v>0</v>
          </cell>
          <cell r="AB41">
            <v>0</v>
          </cell>
          <cell r="AC41">
            <v>1</v>
          </cell>
          <cell r="AD41">
            <v>8.1906900000000005E-3</v>
          </cell>
          <cell r="AE41">
            <v>2.5</v>
          </cell>
          <cell r="AG41">
            <v>0.33999999999999986</v>
          </cell>
          <cell r="AI41">
            <v>56.152084120000005</v>
          </cell>
          <cell r="AJ41">
            <v>-3.4918093099999998</v>
          </cell>
          <cell r="AK41">
            <v>-0.99765980285714284</v>
          </cell>
          <cell r="AL41" t="str">
            <v>нд</v>
          </cell>
          <cell r="AO41">
            <v>50</v>
          </cell>
          <cell r="AP41">
            <v>68.529577869999997</v>
          </cell>
          <cell r="AQ41">
            <v>68.529577869999997</v>
          </cell>
          <cell r="AR41">
            <v>68.529577869999997</v>
          </cell>
          <cell r="AS41">
            <v>68.529577869999997</v>
          </cell>
          <cell r="AT41">
            <v>2.7295778700000004</v>
          </cell>
          <cell r="AU41">
            <v>47.27042213</v>
          </cell>
          <cell r="AV41">
            <v>8</v>
          </cell>
          <cell r="AW41">
            <v>8</v>
          </cell>
          <cell r="AX41">
            <v>0.29961678999999997</v>
          </cell>
          <cell r="AY41">
            <v>0</v>
          </cell>
          <cell r="BA41">
            <v>1</v>
          </cell>
          <cell r="BB41">
            <v>0.29961678999999997</v>
          </cell>
          <cell r="BC41">
            <v>2.5</v>
          </cell>
          <cell r="BD41">
            <v>0</v>
          </cell>
          <cell r="BE41">
            <v>4.5</v>
          </cell>
          <cell r="BG41">
            <v>46.970805339999998</v>
          </cell>
          <cell r="BH41">
            <v>-3.20038321</v>
          </cell>
          <cell r="BI41">
            <v>-0.91439520285714282</v>
          </cell>
          <cell r="BJ41" t="str">
            <v>нд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84</v>
          </cell>
          <cell r="BT41">
            <v>8</v>
          </cell>
          <cell r="BU41">
            <v>0</v>
          </cell>
          <cell r="BV41">
            <v>0</v>
          </cell>
          <cell r="BW41">
            <v>0</v>
          </cell>
          <cell r="BX41">
            <v>84</v>
          </cell>
          <cell r="BY41">
            <v>8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84</v>
          </cell>
          <cell r="DM41">
            <v>8</v>
          </cell>
          <cell r="DS41">
            <v>0</v>
          </cell>
          <cell r="DT41" t="str">
            <v>-</v>
          </cell>
          <cell r="DU41" t="str">
            <v>нд</v>
          </cell>
          <cell r="DV41">
            <v>0</v>
          </cell>
          <cell r="DW41">
            <v>0</v>
          </cell>
          <cell r="DX41">
            <v>0</v>
          </cell>
          <cell r="DY41">
            <v>528</v>
          </cell>
          <cell r="DZ41">
            <v>68.529577869999997</v>
          </cell>
          <cell r="EA41">
            <v>0.29961678999999997</v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>
            <v>0</v>
          </cell>
          <cell r="FH41">
            <v>0</v>
          </cell>
          <cell r="FI41">
            <v>0</v>
          </cell>
          <cell r="FJ41">
            <v>0</v>
          </cell>
          <cell r="FK41">
            <v>0</v>
          </cell>
          <cell r="FL41">
            <v>0</v>
          </cell>
          <cell r="FM41">
            <v>0</v>
          </cell>
          <cell r="FN41">
            <v>0</v>
          </cell>
          <cell r="FO41">
            <v>0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 t="str">
            <v>нд</v>
          </cell>
          <cell r="FW41">
            <v>0</v>
          </cell>
          <cell r="FX41">
            <v>0</v>
          </cell>
          <cell r="FY41">
            <v>0</v>
          </cell>
          <cell r="FZ41">
            <v>0</v>
          </cell>
          <cell r="GA41">
            <v>0</v>
          </cell>
          <cell r="GB41">
            <v>0</v>
          </cell>
          <cell r="GE41">
            <v>0</v>
          </cell>
          <cell r="GF41">
            <v>0</v>
          </cell>
          <cell r="GI41">
            <v>0</v>
          </cell>
          <cell r="GJ41">
            <v>0</v>
          </cell>
          <cell r="GM41">
            <v>0</v>
          </cell>
          <cell r="GN41">
            <v>0</v>
          </cell>
          <cell r="GU41">
            <v>8.1906900000000005E-3</v>
          </cell>
          <cell r="HC41" t="str">
            <v>ТП максимальной мощностью до 150 кВт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0</v>
          </cell>
          <cell r="ID41" t="str">
            <v>ТП</v>
          </cell>
          <cell r="IE41">
            <v>19.84</v>
          </cell>
          <cell r="IF41">
            <v>19.84</v>
          </cell>
          <cell r="IG41">
            <v>0.30780747999999997</v>
          </cell>
          <cell r="IH41">
            <v>171.65246733000001</v>
          </cell>
          <cell r="IJ41">
            <v>0</v>
          </cell>
          <cell r="IK41">
            <v>0</v>
          </cell>
          <cell r="IL41">
            <v>0</v>
          </cell>
        </row>
        <row r="42">
          <cell r="C42" t="str">
            <v>Г</v>
          </cell>
          <cell r="D42" t="str">
            <v>АО "Чеченэнерго"</v>
          </cell>
          <cell r="E42" t="str">
            <v>Чеченская Республика</v>
          </cell>
          <cell r="F42" t="str">
            <v>нд</v>
          </cell>
          <cell r="G42" t="str">
            <v>нд</v>
          </cell>
          <cell r="H42">
            <v>71.935000000000002</v>
          </cell>
          <cell r="I42">
            <v>92.6</v>
          </cell>
          <cell r="J42">
            <v>0</v>
          </cell>
          <cell r="K42">
            <v>0</v>
          </cell>
          <cell r="L42" t="str">
            <v>нд</v>
          </cell>
          <cell r="M42" t="str">
            <v>нд</v>
          </cell>
          <cell r="N42" t="str">
            <v>нд</v>
          </cell>
          <cell r="O42" t="str">
            <v>нд</v>
          </cell>
          <cell r="P42">
            <v>1652.2338299999999</v>
          </cell>
          <cell r="Q42">
            <v>1542.3873073562402</v>
          </cell>
          <cell r="R42">
            <v>1915.9254954212311</v>
          </cell>
          <cell r="S42">
            <v>1915.9254954212311</v>
          </cell>
          <cell r="T42">
            <v>1915.9254954212311</v>
          </cell>
          <cell r="U42">
            <v>1900.306380723038</v>
          </cell>
          <cell r="V42">
            <v>1239.4364395032003</v>
          </cell>
          <cell r="W42">
            <v>302.95086785303999</v>
          </cell>
          <cell r="X42">
            <v>215.02417725884004</v>
          </cell>
          <cell r="Y42">
            <v>655.86994122063788</v>
          </cell>
          <cell r="Z42">
            <v>201.26026295000003</v>
          </cell>
          <cell r="AA42">
            <v>26</v>
          </cell>
          <cell r="AB42">
            <v>123.34588032000001</v>
          </cell>
          <cell r="AC42">
            <v>86</v>
          </cell>
          <cell r="AD42">
            <v>47.727706269999999</v>
          </cell>
          <cell r="AE42">
            <v>103.02417725884004</v>
          </cell>
          <cell r="AF42">
            <v>30.18667636</v>
          </cell>
          <cell r="AG42">
            <v>0</v>
          </cell>
          <cell r="AH42">
            <v>0</v>
          </cell>
          <cell r="AI42">
            <v>101.69060490303995</v>
          </cell>
          <cell r="AJ42">
            <v>-13.763914308840043</v>
          </cell>
          <cell r="AK42">
            <v>-6.4011007898295225E-2</v>
          </cell>
          <cell r="AL42" t="str">
            <v>нд</v>
          </cell>
          <cell r="AM42">
            <v>210.10598863000001</v>
          </cell>
          <cell r="AN42">
            <v>0</v>
          </cell>
          <cell r="AO42">
            <v>1289.440156540702</v>
          </cell>
          <cell r="AP42">
            <v>1600.7238934456691</v>
          </cell>
          <cell r="AQ42">
            <v>1600.7238934456691</v>
          </cell>
          <cell r="AR42">
            <v>1600.7238934456691</v>
          </cell>
          <cell r="AS42">
            <v>1587.7079645305084</v>
          </cell>
          <cell r="AT42">
            <v>1060.1709943200001</v>
          </cell>
          <cell r="AU42">
            <v>229.26916222070213</v>
          </cell>
          <cell r="AV42">
            <v>115.31562570070201</v>
          </cell>
          <cell r="AW42">
            <v>527.53697021050834</v>
          </cell>
          <cell r="AX42">
            <v>199.35112154000001</v>
          </cell>
          <cell r="AY42">
            <v>0</v>
          </cell>
          <cell r="AZ42">
            <v>11.652311699999998</v>
          </cell>
          <cell r="BA42">
            <v>50</v>
          </cell>
          <cell r="BB42">
            <v>65.65459851</v>
          </cell>
          <cell r="BC42">
            <v>65.315625700702014</v>
          </cell>
          <cell r="BD42">
            <v>122.04421133</v>
          </cell>
          <cell r="BE42">
            <v>0</v>
          </cell>
          <cell r="BF42">
            <v>0</v>
          </cell>
          <cell r="BG42">
            <v>29.918040680702134</v>
          </cell>
          <cell r="BH42">
            <v>84.035495839297994</v>
          </cell>
          <cell r="BI42">
            <v>0.72874335397883905</v>
          </cell>
          <cell r="BJ42" t="str">
            <v>нд</v>
          </cell>
          <cell r="BK42">
            <v>6.3260000000000005</v>
          </cell>
          <cell r="BL42">
            <v>80</v>
          </cell>
          <cell r="BM42">
            <v>0</v>
          </cell>
          <cell r="BN42">
            <v>0</v>
          </cell>
          <cell r="BO42">
            <v>688.89784441999996</v>
          </cell>
          <cell r="BP42">
            <v>65.609000000000009</v>
          </cell>
          <cell r="BQ42">
            <v>12.6</v>
          </cell>
          <cell r="BR42">
            <v>0</v>
          </cell>
          <cell r="BS42">
            <v>0</v>
          </cell>
          <cell r="BT42">
            <v>600.54231212070204</v>
          </cell>
          <cell r="BU42">
            <v>65.609000000000009</v>
          </cell>
          <cell r="BV42">
            <v>12.6</v>
          </cell>
          <cell r="BW42">
            <v>0</v>
          </cell>
          <cell r="BX42">
            <v>0</v>
          </cell>
          <cell r="BY42">
            <v>898.81012011050825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65.609000000000009</v>
          </cell>
          <cell r="DJ42">
            <v>12.6</v>
          </cell>
          <cell r="DK42">
            <v>0</v>
          </cell>
          <cell r="DL42">
            <v>0</v>
          </cell>
          <cell r="DM42">
            <v>600.54231212070204</v>
          </cell>
          <cell r="DN42">
            <v>0</v>
          </cell>
          <cell r="DO42">
            <v>0</v>
          </cell>
          <cell r="DP42">
            <v>0</v>
          </cell>
          <cell r="DQ42">
            <v>0</v>
          </cell>
          <cell r="DR42">
            <v>0</v>
          </cell>
          <cell r="DS42">
            <v>0</v>
          </cell>
          <cell r="DT42" t="str">
            <v>-</v>
          </cell>
          <cell r="DU42" t="str">
            <v>нд</v>
          </cell>
          <cell r="DV42">
            <v>65.609000000000009</v>
          </cell>
          <cell r="DW42">
            <v>12.6</v>
          </cell>
          <cell r="DX42">
            <v>0</v>
          </cell>
          <cell r="DY42">
            <v>0</v>
          </cell>
          <cell r="DZ42">
            <v>898.81012011050848</v>
          </cell>
          <cell r="EA42">
            <v>570.62427143999992</v>
          </cell>
          <cell r="EB42">
            <v>65.609000000000009</v>
          </cell>
          <cell r="EC42">
            <v>12.6</v>
          </cell>
          <cell r="ED42">
            <v>0</v>
          </cell>
          <cell r="EE42">
            <v>0</v>
          </cell>
          <cell r="EF42">
            <v>65.609000000000009</v>
          </cell>
          <cell r="EG42">
            <v>12.6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3.6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19.594999999999999</v>
          </cell>
          <cell r="EV42">
            <v>12.6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>
            <v>0</v>
          </cell>
          <cell r="FH42">
            <v>0</v>
          </cell>
          <cell r="FI42">
            <v>0</v>
          </cell>
          <cell r="FJ42">
            <v>0</v>
          </cell>
          <cell r="FK42">
            <v>42.414000000000001</v>
          </cell>
          <cell r="FL42">
            <v>0</v>
          </cell>
          <cell r="FM42">
            <v>0</v>
          </cell>
          <cell r="FN42">
            <v>0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-23.195</v>
          </cell>
          <cell r="FT42">
            <v>-12.6</v>
          </cell>
          <cell r="FU42">
            <v>0</v>
          </cell>
          <cell r="FV42" t="str">
            <v>нд</v>
          </cell>
          <cell r="FW42">
            <v>65.609000000000009</v>
          </cell>
          <cell r="FX42">
            <v>12.6</v>
          </cell>
          <cell r="FY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>
            <v>65.609000000000009</v>
          </cell>
          <cell r="GN42">
            <v>12.6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 t="str">
            <v>нд</v>
          </cell>
          <cell r="HD42" t="str">
            <v>нд</v>
          </cell>
          <cell r="ID42" t="str">
            <v>нд</v>
          </cell>
          <cell r="IJ42">
            <v>191.7766441666667</v>
          </cell>
          <cell r="IK42">
            <v>1289.440156540702</v>
          </cell>
          <cell r="IL42">
            <v>2087.6355597770112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D43" t="str">
            <v>АО "Чеченэнерго"</v>
          </cell>
          <cell r="E43" t="str">
            <v>Чеченская Республика</v>
          </cell>
          <cell r="F43" t="str">
            <v>нд</v>
          </cell>
          <cell r="G43" t="str">
            <v>с</v>
          </cell>
          <cell r="H43">
            <v>48.74</v>
          </cell>
          <cell r="I43">
            <v>80</v>
          </cell>
          <cell r="J43">
            <v>0</v>
          </cell>
          <cell r="K43">
            <v>0</v>
          </cell>
          <cell r="L43">
            <v>2019</v>
          </cell>
          <cell r="M43">
            <v>2024</v>
          </cell>
          <cell r="N43">
            <v>2024</v>
          </cell>
          <cell r="O43">
            <v>45657</v>
          </cell>
          <cell r="P43">
            <v>1312.945461</v>
          </cell>
          <cell r="Q43">
            <v>1189.10529171404</v>
          </cell>
          <cell r="R43">
            <v>1562.6434797790309</v>
          </cell>
          <cell r="S43">
            <v>1562.6434797790309</v>
          </cell>
          <cell r="T43">
            <v>1562.6434797790309</v>
          </cell>
          <cell r="U43">
            <v>1547.0243650808379</v>
          </cell>
          <cell r="V43">
            <v>1031.1856582400001</v>
          </cell>
          <cell r="W43">
            <v>157.91963347403998</v>
          </cell>
          <cell r="X43">
            <v>136.71951571404003</v>
          </cell>
          <cell r="Y43">
            <v>510.83870684083797</v>
          </cell>
          <cell r="Z43">
            <v>187.97662763000002</v>
          </cell>
          <cell r="AA43">
            <v>0</v>
          </cell>
          <cell r="AB43">
            <v>110.062245</v>
          </cell>
          <cell r="AC43">
            <v>60</v>
          </cell>
          <cell r="AD43">
            <v>47.727706269999999</v>
          </cell>
          <cell r="AE43">
            <v>76.719515714040028</v>
          </cell>
          <cell r="AF43">
            <v>30.18667636</v>
          </cell>
          <cell r="AG43">
            <v>0</v>
          </cell>
          <cell r="AI43">
            <v>-30.056994155960041</v>
          </cell>
          <cell r="AJ43">
            <v>51.257111915959996</v>
          </cell>
          <cell r="AK43">
            <v>0.37490706171874111</v>
          </cell>
          <cell r="AL43" t="str">
            <v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v>
          </cell>
          <cell r="AM43">
            <v>191.30318576000005</v>
          </cell>
          <cell r="AO43">
            <v>995.03847684070206</v>
          </cell>
          <cell r="AP43">
            <v>1306.3222137456692</v>
          </cell>
          <cell r="AQ43">
            <v>1306.3222137456692</v>
          </cell>
          <cell r="AR43">
            <v>1306.3222137456692</v>
          </cell>
          <cell r="AS43">
            <v>1293.3062848305085</v>
          </cell>
          <cell r="AT43">
            <v>871.54228983999997</v>
          </cell>
          <cell r="AU43">
            <v>123.49618700070209</v>
          </cell>
          <cell r="AV43">
            <v>115.31562570070201</v>
          </cell>
          <cell r="AW43">
            <v>421.76399499050837</v>
          </cell>
          <cell r="AX43">
            <v>187.69880984</v>
          </cell>
          <cell r="AY43">
            <v>0</v>
          </cell>
          <cell r="AZ43">
            <v>0</v>
          </cell>
          <cell r="BA43">
            <v>50</v>
          </cell>
          <cell r="BB43">
            <v>65.65459851</v>
          </cell>
          <cell r="BC43">
            <v>65.315625700702014</v>
          </cell>
          <cell r="BD43">
            <v>122.04421133</v>
          </cell>
          <cell r="BE43">
            <v>0</v>
          </cell>
          <cell r="BG43">
            <v>-64.202622839297902</v>
          </cell>
          <cell r="BH43">
            <v>72.383184139297981</v>
          </cell>
          <cell r="BI43">
            <v>0.62769623543617759</v>
          </cell>
          <cell r="BJ43" t="str">
            <v>Отклонение обусловлено опережением графика выполнения работ</v>
          </cell>
          <cell r="BK43">
            <v>6.3260000000000005</v>
          </cell>
          <cell r="BL43">
            <v>80</v>
          </cell>
          <cell r="BM43">
            <v>0</v>
          </cell>
          <cell r="BN43">
            <v>0</v>
          </cell>
          <cell r="BO43">
            <v>688.89784441999996</v>
          </cell>
          <cell r="BP43">
            <v>42.414000000000001</v>
          </cell>
          <cell r="BQ43">
            <v>0</v>
          </cell>
          <cell r="BR43">
            <v>0</v>
          </cell>
          <cell r="BS43">
            <v>0</v>
          </cell>
          <cell r="BT43">
            <v>306.14063242070199</v>
          </cell>
          <cell r="BU43">
            <v>42.414000000000001</v>
          </cell>
          <cell r="BV43">
            <v>0</v>
          </cell>
          <cell r="BW43">
            <v>0</v>
          </cell>
          <cell r="BX43">
            <v>0</v>
          </cell>
          <cell r="BY43">
            <v>604.40844041050832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H43">
            <v>0</v>
          </cell>
          <cell r="DI43">
            <v>42.414000000000001</v>
          </cell>
          <cell r="DJ43">
            <v>0</v>
          </cell>
          <cell r="DK43">
            <v>0</v>
          </cell>
          <cell r="DL43">
            <v>0</v>
          </cell>
          <cell r="DM43">
            <v>306.14063242070199</v>
          </cell>
          <cell r="DS43">
            <v>0</v>
          </cell>
          <cell r="DT43" t="str">
            <v>-</v>
          </cell>
          <cell r="DU43" t="str">
            <v>нд</v>
          </cell>
          <cell r="DV43">
            <v>42.414000000000001</v>
          </cell>
          <cell r="DW43">
            <v>0</v>
          </cell>
          <cell r="DX43">
            <v>0</v>
          </cell>
          <cell r="DY43">
            <v>0</v>
          </cell>
          <cell r="DZ43">
            <v>604.40844041050855</v>
          </cell>
          <cell r="EA43">
            <v>370.34325525999998</v>
          </cell>
          <cell r="EB43">
            <v>42.414000000000001</v>
          </cell>
          <cell r="EC43">
            <v>0</v>
          </cell>
          <cell r="ED43">
            <v>0</v>
          </cell>
          <cell r="EE43">
            <v>0</v>
          </cell>
          <cell r="EF43">
            <v>42.414000000000001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0</v>
          </cell>
          <cell r="EN43">
            <v>0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>
            <v>0</v>
          </cell>
          <cell r="FH43">
            <v>0</v>
          </cell>
          <cell r="FI43">
            <v>0</v>
          </cell>
          <cell r="FJ43">
            <v>0</v>
          </cell>
          <cell r="FK43">
            <v>42.414000000000001</v>
          </cell>
          <cell r="FL43">
            <v>0</v>
          </cell>
          <cell r="FM43">
            <v>0</v>
          </cell>
          <cell r="FN43">
            <v>0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 t="str">
            <v>нд</v>
          </cell>
          <cell r="FW43">
            <v>42.414000000000001</v>
          </cell>
          <cell r="FX43">
            <v>0</v>
          </cell>
          <cell r="FY43">
            <v>0</v>
          </cell>
          <cell r="FZ43">
            <v>0</v>
          </cell>
          <cell r="GA43">
            <v>0</v>
          </cell>
          <cell r="GB43">
            <v>0</v>
          </cell>
          <cell r="GE43">
            <v>0</v>
          </cell>
          <cell r="GF43">
            <v>0</v>
          </cell>
          <cell r="GI43">
            <v>0</v>
          </cell>
          <cell r="GJ43">
            <v>0</v>
          </cell>
          <cell r="GM43">
            <v>42.414000000000001</v>
          </cell>
          <cell r="GN43">
            <v>0</v>
          </cell>
          <cell r="GR43">
            <v>0</v>
          </cell>
          <cell r="GU43">
            <v>0</v>
          </cell>
          <cell r="GX43">
            <v>0</v>
          </cell>
          <cell r="HC43" t="str">
            <v xml:space="preserve">Технологическое присоединение свыше 670 кВт </v>
          </cell>
          <cell r="HD43">
            <v>110</v>
          </cell>
          <cell r="HE43">
            <v>4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6.3260000000000005</v>
          </cell>
          <cell r="HO43">
            <v>80</v>
          </cell>
          <cell r="HP43">
            <v>0</v>
          </cell>
          <cell r="HQ43">
            <v>688.89784441999996</v>
          </cell>
          <cell r="HR43">
            <v>0</v>
          </cell>
          <cell r="HS43">
            <v>0</v>
          </cell>
          <cell r="HT43">
            <v>0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 t="str">
            <v>ТП</v>
          </cell>
          <cell r="IE43">
            <v>558.17577383544403</v>
          </cell>
          <cell r="IF43">
            <v>1537.0111422418547</v>
          </cell>
          <cell r="IG43">
            <v>375.67543747000002</v>
          </cell>
          <cell r="IH43">
            <v>510.14882341999999</v>
          </cell>
          <cell r="IJ43">
            <v>156.3849725</v>
          </cell>
          <cell r="IK43">
            <v>995.03847684070206</v>
          </cell>
          <cell r="IL43">
            <v>1521.9463949959761</v>
          </cell>
          <cell r="IM43" t="str">
            <v>I_Che146</v>
          </cell>
        </row>
        <row r="44">
          <cell r="A44" t="str">
            <v>1.1.1.1.3</v>
          </cell>
          <cell r="B44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C44" t="str">
            <v>N_Che460</v>
          </cell>
          <cell r="D44" t="str">
            <v>АО "Чеченэнерго"</v>
          </cell>
          <cell r="E44" t="str">
            <v>Чеченская Республика</v>
          </cell>
          <cell r="F44" t="str">
            <v>ТП</v>
          </cell>
          <cell r="G44" t="str">
            <v>п</v>
          </cell>
          <cell r="H44">
            <v>3.6</v>
          </cell>
          <cell r="I44">
            <v>0</v>
          </cell>
          <cell r="J44">
            <v>0</v>
          </cell>
          <cell r="K44">
            <v>0</v>
          </cell>
          <cell r="L44">
            <v>2023</v>
          </cell>
          <cell r="M44">
            <v>2024</v>
          </cell>
          <cell r="N44">
            <v>2024</v>
          </cell>
          <cell r="O44">
            <v>45390</v>
          </cell>
          <cell r="P44" t="str">
            <v>нд</v>
          </cell>
          <cell r="Q44">
            <v>13.99364664</v>
          </cell>
          <cell r="R44">
            <v>13.99364664</v>
          </cell>
          <cell r="S44">
            <v>13.99364664</v>
          </cell>
          <cell r="T44">
            <v>13.99364664</v>
          </cell>
          <cell r="U44">
            <v>13.99364664</v>
          </cell>
          <cell r="V44">
            <v>0</v>
          </cell>
          <cell r="W44">
            <v>13.99364664</v>
          </cell>
          <cell r="X44">
            <v>0</v>
          </cell>
          <cell r="Y44">
            <v>13.99364664</v>
          </cell>
          <cell r="Z44">
            <v>13.28363532</v>
          </cell>
          <cell r="AA44">
            <v>0</v>
          </cell>
          <cell r="AB44">
            <v>13.28363532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I44">
            <v>0.71001131999999956</v>
          </cell>
          <cell r="AJ44">
            <v>13.28363532</v>
          </cell>
          <cell r="AK44" t="str">
            <v>-</v>
          </cell>
          <cell r="AL44" t="str">
            <v>Отклонение по финансированию обусловлено исполнением обязательств по договору технологического присоединения от 27.04.2023 №21001/2022/ЧЭ/ИКРЭС</v>
          </cell>
          <cell r="AM44">
            <v>0.69913870999999905</v>
          </cell>
          <cell r="AO44">
            <v>11.661372200000001</v>
          </cell>
          <cell r="AP44">
            <v>11.661372200000001</v>
          </cell>
          <cell r="AQ44">
            <v>11.661372200000001</v>
          </cell>
          <cell r="AR44">
            <v>11.661372200000001</v>
          </cell>
          <cell r="AS44">
            <v>11.661372200000001</v>
          </cell>
          <cell r="AT44">
            <v>0</v>
          </cell>
          <cell r="AU44">
            <v>11.661372200000001</v>
          </cell>
          <cell r="AV44">
            <v>0</v>
          </cell>
          <cell r="AW44">
            <v>11.661372200000001</v>
          </cell>
          <cell r="AX44">
            <v>11.652311699999998</v>
          </cell>
          <cell r="AY44">
            <v>0</v>
          </cell>
          <cell r="AZ44">
            <v>11.652311699999998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G44">
            <v>9.0605000000021363E-3</v>
          </cell>
          <cell r="BH44">
            <v>11.652311699999998</v>
          </cell>
          <cell r="BI44" t="str">
            <v>-</v>
          </cell>
          <cell r="BJ44" t="str">
            <v xml:space="preserve">Отклонение обусловлено освоением капитальных вложений, запланированных, но не выполненных в 2023 году в связи с  поздним проведением торгово-закупочных процедур. 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3.6</v>
          </cell>
          <cell r="BQ44">
            <v>0</v>
          </cell>
          <cell r="BR44">
            <v>0</v>
          </cell>
          <cell r="BS44">
            <v>0</v>
          </cell>
          <cell r="BT44">
            <v>11.661372200000001</v>
          </cell>
          <cell r="BU44">
            <v>3.6</v>
          </cell>
          <cell r="BV44">
            <v>0</v>
          </cell>
          <cell r="BW44">
            <v>0</v>
          </cell>
          <cell r="BX44">
            <v>0</v>
          </cell>
          <cell r="BY44">
            <v>11.661372200000001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H44">
            <v>0</v>
          </cell>
          <cell r="DI44">
            <v>3.6</v>
          </cell>
          <cell r="DJ44">
            <v>0</v>
          </cell>
          <cell r="DK44">
            <v>0</v>
          </cell>
          <cell r="DL44">
            <v>0</v>
          </cell>
          <cell r="DM44">
            <v>11.661372200000001</v>
          </cell>
          <cell r="DS44">
            <v>0</v>
          </cell>
          <cell r="DT44" t="str">
            <v>-</v>
          </cell>
          <cell r="DU44" t="str">
            <v>нд</v>
          </cell>
          <cell r="DV44">
            <v>3.6</v>
          </cell>
          <cell r="DW44">
            <v>0</v>
          </cell>
          <cell r="DX44">
            <v>0</v>
          </cell>
          <cell r="DY44">
            <v>0</v>
          </cell>
          <cell r="DZ44">
            <v>11.661372200000001</v>
          </cell>
          <cell r="EA44">
            <v>11.652311699999998</v>
          </cell>
          <cell r="EB44">
            <v>3.6</v>
          </cell>
          <cell r="EC44">
            <v>0</v>
          </cell>
          <cell r="ED44">
            <v>0</v>
          </cell>
          <cell r="EE44">
            <v>0</v>
          </cell>
          <cell r="EF44">
            <v>3.6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3.6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>
            <v>0</v>
          </cell>
          <cell r="FH44">
            <v>0</v>
          </cell>
          <cell r="FI44">
            <v>0</v>
          </cell>
          <cell r="FJ44">
            <v>0</v>
          </cell>
          <cell r="FK44">
            <v>0</v>
          </cell>
          <cell r="FL44">
            <v>0</v>
          </cell>
          <cell r="FM44">
            <v>0</v>
          </cell>
          <cell r="FN44">
            <v>0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-3.6</v>
          </cell>
          <cell r="FT44">
            <v>0</v>
          </cell>
          <cell r="FU44">
            <v>0</v>
          </cell>
          <cell r="FW44">
            <v>3.6</v>
          </cell>
          <cell r="FX44">
            <v>0</v>
          </cell>
          <cell r="FY44">
            <v>0</v>
          </cell>
          <cell r="FZ44">
            <v>0</v>
          </cell>
          <cell r="GA44">
            <v>0</v>
          </cell>
          <cell r="GB44">
            <v>0</v>
          </cell>
          <cell r="GE44">
            <v>0</v>
          </cell>
          <cell r="GF44">
            <v>0</v>
          </cell>
          <cell r="GI44">
            <v>0</v>
          </cell>
          <cell r="GJ44">
            <v>0</v>
          </cell>
          <cell r="GM44">
            <v>3.6</v>
          </cell>
          <cell r="GN44">
            <v>0</v>
          </cell>
          <cell r="GR44">
            <v>0</v>
          </cell>
          <cell r="GU44">
            <v>0</v>
          </cell>
          <cell r="GX44">
            <v>0</v>
          </cell>
          <cell r="HC44" t="str">
            <v xml:space="preserve">Технологическое присоединение свыше 670 кВт </v>
          </cell>
          <cell r="HD44">
            <v>10</v>
          </cell>
          <cell r="HE44">
            <v>1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0</v>
          </cell>
          <cell r="IA44">
            <v>0</v>
          </cell>
          <cell r="IB44">
            <v>0</v>
          </cell>
          <cell r="IC44">
            <v>0</v>
          </cell>
          <cell r="ID44" t="str">
            <v>ТП</v>
          </cell>
          <cell r="IE44">
            <v>11.661372200000001</v>
          </cell>
          <cell r="IF44">
            <v>37.316391039999999</v>
          </cell>
          <cell r="IG44">
            <v>24.93594702</v>
          </cell>
          <cell r="IH44">
            <v>12.380444020000001</v>
          </cell>
          <cell r="IJ44" t="str">
            <v>нд</v>
          </cell>
          <cell r="IK44">
            <v>11.661372200000001</v>
          </cell>
          <cell r="IL44" t="str">
            <v>нд</v>
          </cell>
          <cell r="IM44" t="str">
            <v>N_Che460</v>
          </cell>
        </row>
        <row r="45">
          <cell r="A45" t="str">
            <v>1.1.1.1.3</v>
          </cell>
          <cell r="B45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5" t="str">
            <v>M_Che424</v>
          </cell>
          <cell r="D45" t="str">
            <v>АО "Чеченэнерго"</v>
          </cell>
          <cell r="E45" t="str">
            <v>Чеченская Республика</v>
          </cell>
          <cell r="F45" t="str">
            <v>нд</v>
          </cell>
          <cell r="G45" t="str">
            <v>с</v>
          </cell>
          <cell r="H45">
            <v>5.74</v>
          </cell>
          <cell r="I45">
            <v>0</v>
          </cell>
          <cell r="J45">
            <v>0</v>
          </cell>
          <cell r="K45">
            <v>0</v>
          </cell>
          <cell r="L45">
            <v>2021</v>
          </cell>
          <cell r="M45">
            <v>2024</v>
          </cell>
          <cell r="N45">
            <v>2024</v>
          </cell>
          <cell r="O45">
            <v>45390</v>
          </cell>
          <cell r="P45">
            <v>31.162213999999999</v>
          </cell>
          <cell r="Q45">
            <v>31.162212995800001</v>
          </cell>
          <cell r="R45">
            <v>31.162212995799997</v>
          </cell>
          <cell r="S45">
            <v>31.162212995799997</v>
          </cell>
          <cell r="T45">
            <v>31.162212995799997</v>
          </cell>
          <cell r="U45">
            <v>31.162212995799997</v>
          </cell>
          <cell r="V45">
            <v>14.356841511799999</v>
          </cell>
          <cell r="W45">
            <v>16.805371484000002</v>
          </cell>
          <cell r="X45">
            <v>0</v>
          </cell>
          <cell r="Y45">
            <v>16.805371483999998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I45">
            <v>16.805371484000002</v>
          </cell>
          <cell r="AJ45">
            <v>0</v>
          </cell>
          <cell r="AK45" t="str">
            <v>-</v>
          </cell>
          <cell r="AL45" t="str">
            <v>нд</v>
          </cell>
          <cell r="AM45">
            <v>0.62560373999999996</v>
          </cell>
          <cell r="AO45">
            <v>25.968511666666668</v>
          </cell>
          <cell r="AP45">
            <v>25.968511666666664</v>
          </cell>
          <cell r="AQ45">
            <v>25.968511666666664</v>
          </cell>
          <cell r="AR45">
            <v>25.968511666666664</v>
          </cell>
          <cell r="AS45">
            <v>25.968511666666664</v>
          </cell>
          <cell r="AT45">
            <v>12.485371879999999</v>
          </cell>
          <cell r="AU45">
            <v>13.483139786666669</v>
          </cell>
          <cell r="AV45">
            <v>0</v>
          </cell>
          <cell r="AW45">
            <v>13.483139786666667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G45">
            <v>13.483139786666669</v>
          </cell>
          <cell r="BH45">
            <v>0</v>
          </cell>
          <cell r="BI45" t="str">
            <v>-</v>
          </cell>
          <cell r="BJ45" t="str">
            <v>нд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5.74</v>
          </cell>
          <cell r="BQ45">
            <v>0</v>
          </cell>
          <cell r="BR45">
            <v>0</v>
          </cell>
          <cell r="BS45">
            <v>0</v>
          </cell>
          <cell r="BT45">
            <v>25.968511666666668</v>
          </cell>
          <cell r="BU45">
            <v>5.74</v>
          </cell>
          <cell r="BV45">
            <v>0</v>
          </cell>
          <cell r="BW45">
            <v>0</v>
          </cell>
          <cell r="BX45">
            <v>0</v>
          </cell>
          <cell r="BY45">
            <v>25.968511666666668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H45">
            <v>0</v>
          </cell>
          <cell r="DI45">
            <v>5.74</v>
          </cell>
          <cell r="DJ45">
            <v>0</v>
          </cell>
          <cell r="DK45">
            <v>0</v>
          </cell>
          <cell r="DL45">
            <v>0</v>
          </cell>
          <cell r="DM45">
            <v>25.968511666666668</v>
          </cell>
          <cell r="DS45">
            <v>0</v>
          </cell>
          <cell r="DT45" t="str">
            <v>-</v>
          </cell>
          <cell r="DU45" t="str">
            <v>нд</v>
          </cell>
          <cell r="DV45">
            <v>5.74</v>
          </cell>
          <cell r="DW45">
            <v>0</v>
          </cell>
          <cell r="DX45">
            <v>0</v>
          </cell>
          <cell r="DY45">
            <v>0</v>
          </cell>
          <cell r="DZ45">
            <v>25.968511666666664</v>
          </cell>
          <cell r="EA45">
            <v>12.485371880000001</v>
          </cell>
          <cell r="EB45">
            <v>5.74</v>
          </cell>
          <cell r="EC45">
            <v>0</v>
          </cell>
          <cell r="ED45">
            <v>0</v>
          </cell>
          <cell r="EE45">
            <v>0</v>
          </cell>
          <cell r="EF45">
            <v>5.74</v>
          </cell>
          <cell r="EG45">
            <v>0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0</v>
          </cell>
          <cell r="EN45">
            <v>0</v>
          </cell>
          <cell r="EO45">
            <v>0</v>
          </cell>
          <cell r="EP45">
            <v>0</v>
          </cell>
          <cell r="EQ45">
            <v>0</v>
          </cell>
          <cell r="ER45">
            <v>0</v>
          </cell>
          <cell r="ES45">
            <v>0</v>
          </cell>
          <cell r="ET45">
            <v>0</v>
          </cell>
          <cell r="EU45">
            <v>5.74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>
            <v>0</v>
          </cell>
          <cell r="FH45">
            <v>0</v>
          </cell>
          <cell r="FI45">
            <v>0</v>
          </cell>
          <cell r="FJ45">
            <v>0</v>
          </cell>
          <cell r="FK45">
            <v>0</v>
          </cell>
          <cell r="FL45">
            <v>0</v>
          </cell>
          <cell r="FM45">
            <v>0</v>
          </cell>
          <cell r="FN45">
            <v>0</v>
          </cell>
          <cell r="FO45">
            <v>0</v>
          </cell>
          <cell r="FP45">
            <v>0</v>
          </cell>
          <cell r="FQ45">
            <v>0</v>
          </cell>
          <cell r="FR45">
            <v>0</v>
          </cell>
          <cell r="FS45">
            <v>-5.74</v>
          </cell>
          <cell r="FT45">
            <v>0</v>
          </cell>
          <cell r="FU45">
            <v>0</v>
          </cell>
          <cell r="FV45" t="str">
            <v>нд</v>
          </cell>
          <cell r="FW45">
            <v>5.74</v>
          </cell>
          <cell r="FX45">
            <v>0</v>
          </cell>
          <cell r="FY45">
            <v>0</v>
          </cell>
          <cell r="FZ45">
            <v>0</v>
          </cell>
          <cell r="GA45">
            <v>0</v>
          </cell>
          <cell r="GB45">
            <v>0</v>
          </cell>
          <cell r="GE45">
            <v>0</v>
          </cell>
          <cell r="GF45">
            <v>0</v>
          </cell>
          <cell r="GI45">
            <v>0</v>
          </cell>
          <cell r="GJ45">
            <v>0</v>
          </cell>
          <cell r="GM45">
            <v>5.74</v>
          </cell>
          <cell r="GN45">
            <v>0</v>
          </cell>
          <cell r="GR45">
            <v>0</v>
          </cell>
          <cell r="GU45">
            <v>0</v>
          </cell>
          <cell r="GX45">
            <v>0</v>
          </cell>
          <cell r="HC45" t="str">
            <v xml:space="preserve">Технологическое присоединение свыше 670 кВт </v>
          </cell>
          <cell r="HD45">
            <v>10</v>
          </cell>
          <cell r="HE45">
            <v>2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  <cell r="HT45">
            <v>0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0</v>
          </cell>
          <cell r="IA45">
            <v>0</v>
          </cell>
          <cell r="IB45">
            <v>0</v>
          </cell>
          <cell r="IC45">
            <v>0</v>
          </cell>
          <cell r="ID45" t="str">
            <v>ТП</v>
          </cell>
          <cell r="IE45">
            <v>25.968511666666668</v>
          </cell>
          <cell r="IF45">
            <v>56.257022937333332</v>
          </cell>
          <cell r="IG45">
            <v>0</v>
          </cell>
          <cell r="IH45">
            <v>56.257022939999999</v>
          </cell>
          <cell r="IJ45">
            <v>2.6904233333333334</v>
          </cell>
          <cell r="IK45">
            <v>25.968511666666668</v>
          </cell>
          <cell r="IL45">
            <v>37.29160868303385</v>
          </cell>
          <cell r="IM45" t="str">
            <v>M_Che424</v>
          </cell>
        </row>
        <row r="46">
          <cell r="A46" t="str">
            <v>1.1.1.1.3</v>
          </cell>
          <cell r="B46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6" t="str">
            <v>M_Che425</v>
          </cell>
          <cell r="D46" t="str">
            <v>АО "Чеченэнерго"</v>
          </cell>
          <cell r="E46" t="str">
            <v>Чеченская Республика</v>
          </cell>
          <cell r="F46" t="str">
            <v>нд</v>
          </cell>
          <cell r="G46" t="str">
            <v>с</v>
          </cell>
          <cell r="H46">
            <v>0.46</v>
          </cell>
          <cell r="I46">
            <v>0</v>
          </cell>
          <cell r="J46">
            <v>0</v>
          </cell>
          <cell r="K46">
            <v>0</v>
          </cell>
          <cell r="L46">
            <v>2021</v>
          </cell>
          <cell r="M46">
            <v>2024</v>
          </cell>
          <cell r="N46">
            <v>2024</v>
          </cell>
          <cell r="O46">
            <v>45390</v>
          </cell>
          <cell r="P46">
            <v>4.4063809999999997</v>
          </cell>
          <cell r="Q46">
            <v>4.4063809959999993</v>
          </cell>
          <cell r="R46">
            <v>4.4063809959999993</v>
          </cell>
          <cell r="S46">
            <v>4.4063809959999993</v>
          </cell>
          <cell r="T46">
            <v>4.4063809959999993</v>
          </cell>
          <cell r="U46">
            <v>4.4063809959999993</v>
          </cell>
          <cell r="V46">
            <v>3.7495961959999997</v>
          </cell>
          <cell r="W46">
            <v>0.65678479999999961</v>
          </cell>
          <cell r="X46">
            <v>0</v>
          </cell>
          <cell r="Y46">
            <v>0.65678479999999961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I46">
            <v>0.65678479999999961</v>
          </cell>
          <cell r="AJ46">
            <v>0</v>
          </cell>
          <cell r="AK46" t="str">
            <v>-</v>
          </cell>
          <cell r="AL46" t="str">
            <v>нд</v>
          </cell>
          <cell r="AM46">
            <v>0.16337208</v>
          </cell>
          <cell r="AO46">
            <v>3.6719841666666664</v>
          </cell>
          <cell r="AP46">
            <v>3.6719841666666664</v>
          </cell>
          <cell r="AQ46">
            <v>3.6719841666666664</v>
          </cell>
          <cell r="AR46">
            <v>3.6719841666666664</v>
          </cell>
          <cell r="AS46">
            <v>3.6719841666666664</v>
          </cell>
          <cell r="AT46">
            <v>3.2608069</v>
          </cell>
          <cell r="AU46">
            <v>0.41117726666666643</v>
          </cell>
          <cell r="AV46">
            <v>0</v>
          </cell>
          <cell r="AW46">
            <v>0.41117726666666643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G46">
            <v>0.41117726666666643</v>
          </cell>
          <cell r="BH46">
            <v>0</v>
          </cell>
          <cell r="BI46" t="str">
            <v>-</v>
          </cell>
          <cell r="BJ46" t="str">
            <v>нд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0.46</v>
          </cell>
          <cell r="BQ46">
            <v>0</v>
          </cell>
          <cell r="BR46">
            <v>0</v>
          </cell>
          <cell r="BS46">
            <v>0</v>
          </cell>
          <cell r="BT46">
            <v>3.6719841666666664</v>
          </cell>
          <cell r="BU46">
            <v>0.46</v>
          </cell>
          <cell r="BV46">
            <v>0</v>
          </cell>
          <cell r="BW46">
            <v>0</v>
          </cell>
          <cell r="BX46">
            <v>0</v>
          </cell>
          <cell r="BY46">
            <v>3.6719841666666664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H46">
            <v>0</v>
          </cell>
          <cell r="DI46">
            <v>0.46</v>
          </cell>
          <cell r="DJ46">
            <v>0</v>
          </cell>
          <cell r="DK46">
            <v>0</v>
          </cell>
          <cell r="DL46">
            <v>0</v>
          </cell>
          <cell r="DM46">
            <v>3.6719841666666664</v>
          </cell>
          <cell r="DS46">
            <v>0</v>
          </cell>
          <cell r="DT46" t="str">
            <v>-</v>
          </cell>
          <cell r="DU46" t="str">
            <v>нд</v>
          </cell>
          <cell r="DV46">
            <v>0.46</v>
          </cell>
          <cell r="DW46">
            <v>0</v>
          </cell>
          <cell r="DX46">
            <v>0</v>
          </cell>
          <cell r="DY46">
            <v>0</v>
          </cell>
          <cell r="DZ46">
            <v>3.6719841666666664</v>
          </cell>
          <cell r="EA46">
            <v>3.2608069</v>
          </cell>
          <cell r="EB46">
            <v>0.46</v>
          </cell>
          <cell r="EC46">
            <v>0</v>
          </cell>
          <cell r="ED46">
            <v>0</v>
          </cell>
          <cell r="EE46">
            <v>0</v>
          </cell>
          <cell r="EF46">
            <v>0.46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0.46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>
            <v>0</v>
          </cell>
          <cell r="FH46">
            <v>0</v>
          </cell>
          <cell r="FI46">
            <v>0</v>
          </cell>
          <cell r="FJ46">
            <v>0</v>
          </cell>
          <cell r="FK46">
            <v>0</v>
          </cell>
          <cell r="FL46">
            <v>0</v>
          </cell>
          <cell r="FM46">
            <v>0</v>
          </cell>
          <cell r="FN46">
            <v>0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-0.46</v>
          </cell>
          <cell r="FT46">
            <v>0</v>
          </cell>
          <cell r="FU46">
            <v>0</v>
          </cell>
          <cell r="FV46" t="str">
            <v>нд</v>
          </cell>
          <cell r="FW46">
            <v>0.46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B46">
            <v>0</v>
          </cell>
          <cell r="GE46">
            <v>0</v>
          </cell>
          <cell r="GF46">
            <v>0</v>
          </cell>
          <cell r="GI46">
            <v>0</v>
          </cell>
          <cell r="GJ46">
            <v>0</v>
          </cell>
          <cell r="GM46">
            <v>0.46</v>
          </cell>
          <cell r="GN46">
            <v>0</v>
          </cell>
          <cell r="GR46">
            <v>0</v>
          </cell>
          <cell r="GU46">
            <v>0</v>
          </cell>
          <cell r="GX46">
            <v>0</v>
          </cell>
          <cell r="HC46" t="str">
            <v xml:space="preserve">Технологическое присоединение свыше 670 кВт </v>
          </cell>
          <cell r="HD46">
            <v>35</v>
          </cell>
          <cell r="HE46">
            <v>2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  <cell r="HT46">
            <v>0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0</v>
          </cell>
          <cell r="IA46">
            <v>0</v>
          </cell>
          <cell r="IB46">
            <v>0</v>
          </cell>
          <cell r="IC46">
            <v>0</v>
          </cell>
          <cell r="ID46" t="str">
            <v>ТП</v>
          </cell>
          <cell r="IE46">
            <v>3.6719841666666664</v>
          </cell>
          <cell r="IF46">
            <v>4.7399462333333329</v>
          </cell>
          <cell r="IG46">
            <v>0</v>
          </cell>
          <cell r="IH46">
            <v>4.7399462300000001</v>
          </cell>
          <cell r="IJ46">
            <v>0.39209666666666665</v>
          </cell>
          <cell r="IK46">
            <v>3.6719841666666664</v>
          </cell>
          <cell r="IL46">
            <v>10.825413573131637</v>
          </cell>
          <cell r="IM46" t="str">
            <v>M_Che425</v>
          </cell>
        </row>
        <row r="47">
          <cell r="A47" t="str">
            <v>1.1.1.1.3</v>
          </cell>
          <cell r="B47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7" t="str">
            <v>M_Che426</v>
          </cell>
          <cell r="D47" t="str">
            <v>АО "Чеченэнерго"</v>
          </cell>
          <cell r="E47" t="str">
            <v>Чеченская Республика</v>
          </cell>
          <cell r="F47" t="str">
            <v>нд</v>
          </cell>
          <cell r="G47" t="str">
            <v>с</v>
          </cell>
          <cell r="H47">
            <v>13.395</v>
          </cell>
          <cell r="I47">
            <v>0</v>
          </cell>
          <cell r="J47">
            <v>0</v>
          </cell>
          <cell r="K47">
            <v>0</v>
          </cell>
          <cell r="L47">
            <v>2021</v>
          </cell>
          <cell r="M47">
            <v>2024</v>
          </cell>
          <cell r="N47">
            <v>2024</v>
          </cell>
          <cell r="O47">
            <v>45390</v>
          </cell>
          <cell r="P47">
            <v>65.617462000000003</v>
          </cell>
          <cell r="Q47">
            <v>65.617463011200002</v>
          </cell>
          <cell r="R47">
            <v>65.617463011200016</v>
          </cell>
          <cell r="S47">
            <v>65.617463011200016</v>
          </cell>
          <cell r="T47">
            <v>65.617463011200016</v>
          </cell>
          <cell r="U47">
            <v>65.617463011200016</v>
          </cell>
          <cell r="V47">
            <v>41.596887019200004</v>
          </cell>
          <cell r="W47">
            <v>24.020575991999998</v>
          </cell>
          <cell r="X47">
            <v>0</v>
          </cell>
          <cell r="Y47">
            <v>24.020575992000005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I47">
            <v>24.020575991999998</v>
          </cell>
          <cell r="AJ47">
            <v>0</v>
          </cell>
          <cell r="AK47" t="str">
            <v>-</v>
          </cell>
          <cell r="AL47" t="str">
            <v>нд</v>
          </cell>
          <cell r="AM47">
            <v>2.0935394600000001</v>
          </cell>
          <cell r="AO47">
            <v>54.681218333333334</v>
          </cell>
          <cell r="AP47">
            <v>54.681218333333334</v>
          </cell>
          <cell r="AQ47">
            <v>54.681218333333334</v>
          </cell>
          <cell r="AR47">
            <v>54.681218333333334</v>
          </cell>
          <cell r="AS47">
            <v>54.681218333333334</v>
          </cell>
          <cell r="AT47">
            <v>36.408687889999996</v>
          </cell>
          <cell r="AU47">
            <v>18.272530443333338</v>
          </cell>
          <cell r="AV47">
            <v>0</v>
          </cell>
          <cell r="AW47">
            <v>18.272530443333338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G47">
            <v>18.272530443333338</v>
          </cell>
          <cell r="BH47">
            <v>0</v>
          </cell>
          <cell r="BI47" t="str">
            <v>-</v>
          </cell>
          <cell r="BJ47" t="str">
            <v>нд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13.395</v>
          </cell>
          <cell r="BQ47">
            <v>0</v>
          </cell>
          <cell r="BR47">
            <v>0</v>
          </cell>
          <cell r="BS47">
            <v>0</v>
          </cell>
          <cell r="BT47">
            <v>54.681218333333334</v>
          </cell>
          <cell r="BU47">
            <v>13.395</v>
          </cell>
          <cell r="BV47">
            <v>0</v>
          </cell>
          <cell r="BW47">
            <v>0</v>
          </cell>
          <cell r="BX47">
            <v>0</v>
          </cell>
          <cell r="BY47">
            <v>54.681218333333334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H47">
            <v>0</v>
          </cell>
          <cell r="DI47">
            <v>13.395</v>
          </cell>
          <cell r="DJ47">
            <v>0</v>
          </cell>
          <cell r="DK47">
            <v>0</v>
          </cell>
          <cell r="DL47">
            <v>0</v>
          </cell>
          <cell r="DM47">
            <v>54.681218333333334</v>
          </cell>
          <cell r="DS47">
            <v>0</v>
          </cell>
          <cell r="DT47" t="str">
            <v>-</v>
          </cell>
          <cell r="DU47" t="str">
            <v>нд</v>
          </cell>
          <cell r="DV47">
            <v>13.395</v>
          </cell>
          <cell r="DW47">
            <v>0</v>
          </cell>
          <cell r="DX47">
            <v>0</v>
          </cell>
          <cell r="DY47">
            <v>0</v>
          </cell>
          <cell r="DZ47">
            <v>54.681218333333334</v>
          </cell>
          <cell r="EA47">
            <v>36.408687890000003</v>
          </cell>
          <cell r="EB47">
            <v>13.395</v>
          </cell>
          <cell r="EC47">
            <v>0</v>
          </cell>
          <cell r="ED47">
            <v>0</v>
          </cell>
          <cell r="EE47">
            <v>0</v>
          </cell>
          <cell r="EF47">
            <v>13.395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13.395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>
            <v>0</v>
          </cell>
          <cell r="FH47">
            <v>0</v>
          </cell>
          <cell r="FI47">
            <v>0</v>
          </cell>
          <cell r="FJ47">
            <v>0</v>
          </cell>
          <cell r="FK47">
            <v>0</v>
          </cell>
          <cell r="FL47">
            <v>0</v>
          </cell>
          <cell r="FM47">
            <v>0</v>
          </cell>
          <cell r="FN47">
            <v>0</v>
          </cell>
          <cell r="FO47">
            <v>0</v>
          </cell>
          <cell r="FP47">
            <v>0</v>
          </cell>
          <cell r="FQ47">
            <v>0</v>
          </cell>
          <cell r="FR47">
            <v>0</v>
          </cell>
          <cell r="FS47">
            <v>-13.395</v>
          </cell>
          <cell r="FT47">
            <v>0</v>
          </cell>
          <cell r="FU47">
            <v>0</v>
          </cell>
          <cell r="FV47" t="str">
            <v>нд</v>
          </cell>
          <cell r="FW47">
            <v>13.395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E47">
            <v>0</v>
          </cell>
          <cell r="GF47">
            <v>0</v>
          </cell>
          <cell r="GI47">
            <v>0</v>
          </cell>
          <cell r="GJ47">
            <v>0</v>
          </cell>
          <cell r="GM47">
            <v>13.395</v>
          </cell>
          <cell r="GN47">
            <v>0</v>
          </cell>
          <cell r="GR47">
            <v>0</v>
          </cell>
          <cell r="GU47">
            <v>0</v>
          </cell>
          <cell r="GX47">
            <v>0</v>
          </cell>
          <cell r="HC47" t="str">
            <v xml:space="preserve">Технологическое присоединение свыше 670 кВт </v>
          </cell>
          <cell r="HD47">
            <v>35</v>
          </cell>
          <cell r="HE47">
            <v>2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  <cell r="HT47">
            <v>0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0</v>
          </cell>
          <cell r="IA47">
            <v>0</v>
          </cell>
          <cell r="IB47">
            <v>0</v>
          </cell>
          <cell r="IC47">
            <v>0</v>
          </cell>
          <cell r="ID47" t="str">
            <v>ТП</v>
          </cell>
          <cell r="IE47">
            <v>54.681218333333334</v>
          </cell>
          <cell r="IF47">
            <v>96.974324768666676</v>
          </cell>
          <cell r="IG47">
            <v>0</v>
          </cell>
          <cell r="IH47">
            <v>96.974324769999996</v>
          </cell>
          <cell r="IJ47">
            <v>5.6336766666666662</v>
          </cell>
          <cell r="IK47">
            <v>54.681218333333334</v>
          </cell>
          <cell r="IL47">
            <v>220.72156692733344</v>
          </cell>
          <cell r="IM47" t="str">
            <v>M_Che426</v>
          </cell>
        </row>
        <row r="48">
          <cell r="A48" t="str">
            <v>1.1.1.1.3</v>
          </cell>
          <cell r="B48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C48" t="str">
            <v>M_Che427</v>
          </cell>
          <cell r="D48" t="str">
            <v>АО "Чеченэнерго"</v>
          </cell>
          <cell r="E48" t="str">
            <v>Чеченская Республика</v>
          </cell>
          <cell r="F48" t="str">
            <v>нд</v>
          </cell>
          <cell r="G48" t="str">
            <v>с</v>
          </cell>
          <cell r="H48">
            <v>0</v>
          </cell>
          <cell r="I48">
            <v>12.6</v>
          </cell>
          <cell r="J48">
            <v>0</v>
          </cell>
          <cell r="K48">
            <v>0</v>
          </cell>
          <cell r="L48">
            <v>2021</v>
          </cell>
          <cell r="M48">
            <v>2024</v>
          </cell>
          <cell r="N48">
            <v>2024</v>
          </cell>
          <cell r="O48">
            <v>45390</v>
          </cell>
          <cell r="P48">
            <v>238.10231200000001</v>
          </cell>
          <cell r="Q48">
            <v>238.1023119992</v>
          </cell>
          <cell r="R48">
            <v>238.10231199920003</v>
          </cell>
          <cell r="S48">
            <v>238.10231199920003</v>
          </cell>
          <cell r="T48">
            <v>238.10231199920003</v>
          </cell>
          <cell r="U48">
            <v>238.10231199920003</v>
          </cell>
          <cell r="V48">
            <v>148.5474565362</v>
          </cell>
          <cell r="W48">
            <v>89.554855462999996</v>
          </cell>
          <cell r="X48">
            <v>78.304661544800013</v>
          </cell>
          <cell r="Y48">
            <v>89.55485546380001</v>
          </cell>
          <cell r="Z48">
            <v>0</v>
          </cell>
          <cell r="AA48">
            <v>26</v>
          </cell>
          <cell r="AB48">
            <v>0</v>
          </cell>
          <cell r="AC48">
            <v>26</v>
          </cell>
          <cell r="AD48">
            <v>0</v>
          </cell>
          <cell r="AE48">
            <v>26.304661544800013</v>
          </cell>
          <cell r="AF48">
            <v>0</v>
          </cell>
          <cell r="AG48">
            <v>0</v>
          </cell>
          <cell r="AI48">
            <v>89.554855462999996</v>
          </cell>
          <cell r="AJ48">
            <v>-78.304661544800013</v>
          </cell>
          <cell r="AK48">
            <v>-1</v>
          </cell>
          <cell r="AL48" t="str">
            <v>Отклонение обусловлено корректировкой сроков реализации в соответствии с дополнительным соглашением № 2 к договору ТП от 08.04.2021 №11709/2020/ЧЭ/ГРОГЭС ГУП «Интерсеть» (Перенос срока освоения капитальных вложений с 2023 на 2024)</v>
          </cell>
          <cell r="AM48">
            <v>15.221148879999999</v>
          </cell>
          <cell r="AO48">
            <v>198.41859333333335</v>
          </cell>
          <cell r="AP48">
            <v>198.41859333333332</v>
          </cell>
          <cell r="AQ48">
            <v>198.41859333333332</v>
          </cell>
          <cell r="AR48">
            <v>198.41859333333332</v>
          </cell>
          <cell r="AS48">
            <v>198.41859333333332</v>
          </cell>
          <cell r="AT48">
            <v>136.47383780999999</v>
          </cell>
          <cell r="AU48">
            <v>61.944755523333356</v>
          </cell>
          <cell r="AV48">
            <v>0</v>
          </cell>
          <cell r="AW48">
            <v>61.944755523333356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G48">
            <v>61.944755523333356</v>
          </cell>
          <cell r="BH48">
            <v>0</v>
          </cell>
          <cell r="BI48" t="str">
            <v>-</v>
          </cell>
          <cell r="BJ48" t="str">
            <v>нд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12.6</v>
          </cell>
          <cell r="BR48">
            <v>0</v>
          </cell>
          <cell r="BS48">
            <v>0</v>
          </cell>
          <cell r="BT48">
            <v>198.41859333333335</v>
          </cell>
          <cell r="BU48">
            <v>0</v>
          </cell>
          <cell r="BV48">
            <v>12.6</v>
          </cell>
          <cell r="BW48">
            <v>0</v>
          </cell>
          <cell r="BX48">
            <v>0</v>
          </cell>
          <cell r="BY48">
            <v>198.41859333333335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X48">
            <v>0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H48">
            <v>0</v>
          </cell>
          <cell r="DI48">
            <v>0</v>
          </cell>
          <cell r="DJ48">
            <v>12.6</v>
          </cell>
          <cell r="DK48">
            <v>0</v>
          </cell>
          <cell r="DL48">
            <v>0</v>
          </cell>
          <cell r="DM48">
            <v>198.41859333333335</v>
          </cell>
          <cell r="DS48">
            <v>0</v>
          </cell>
          <cell r="DT48" t="str">
            <v>-</v>
          </cell>
          <cell r="DU48" t="str">
            <v>нд</v>
          </cell>
          <cell r="DV48">
            <v>0</v>
          </cell>
          <cell r="DW48">
            <v>12.6</v>
          </cell>
          <cell r="DX48">
            <v>0</v>
          </cell>
          <cell r="DY48">
            <v>0</v>
          </cell>
          <cell r="DZ48">
            <v>198.41859333333332</v>
          </cell>
          <cell r="EA48">
            <v>136.47383780999999</v>
          </cell>
          <cell r="EB48">
            <v>0</v>
          </cell>
          <cell r="EC48">
            <v>12.6</v>
          </cell>
          <cell r="ED48">
            <v>0</v>
          </cell>
          <cell r="EE48">
            <v>0</v>
          </cell>
          <cell r="EF48">
            <v>0</v>
          </cell>
          <cell r="EG48">
            <v>12.6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0</v>
          </cell>
          <cell r="EN48">
            <v>0</v>
          </cell>
          <cell r="EO48">
            <v>0</v>
          </cell>
          <cell r="EP48">
            <v>0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12.6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>
            <v>0</v>
          </cell>
          <cell r="FH48">
            <v>0</v>
          </cell>
          <cell r="FI48">
            <v>0</v>
          </cell>
          <cell r="FJ48">
            <v>0</v>
          </cell>
          <cell r="FK48">
            <v>0</v>
          </cell>
          <cell r="FL48">
            <v>0</v>
          </cell>
          <cell r="FM48">
            <v>0</v>
          </cell>
          <cell r="FN48">
            <v>0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-12.6</v>
          </cell>
          <cell r="FU48">
            <v>0</v>
          </cell>
          <cell r="FV48" t="str">
            <v>нд</v>
          </cell>
          <cell r="FW48">
            <v>0</v>
          </cell>
          <cell r="FX48">
            <v>12.6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E48">
            <v>0</v>
          </cell>
          <cell r="GF48">
            <v>0</v>
          </cell>
          <cell r="GI48">
            <v>0</v>
          </cell>
          <cell r="GJ48">
            <v>0</v>
          </cell>
          <cell r="GM48">
            <v>0</v>
          </cell>
          <cell r="GN48">
            <v>12.6</v>
          </cell>
          <cell r="GR48">
            <v>0</v>
          </cell>
          <cell r="GU48">
            <v>0</v>
          </cell>
          <cell r="GX48">
            <v>0</v>
          </cell>
          <cell r="HC48" t="str">
            <v xml:space="preserve">Технологическое присоединение свыше 670 кВт </v>
          </cell>
          <cell r="HD48">
            <v>35</v>
          </cell>
          <cell r="HE48">
            <v>2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  <cell r="HT48">
            <v>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 t="str">
            <v>ТП</v>
          </cell>
          <cell r="IE48">
            <v>276.72325487813339</v>
          </cell>
          <cell r="IF48">
            <v>349.91820432046671</v>
          </cell>
          <cell r="IG48">
            <v>0</v>
          </cell>
          <cell r="IH48">
            <v>349.91820431999997</v>
          </cell>
          <cell r="IJ48">
            <v>26.675475000000002</v>
          </cell>
          <cell r="IK48">
            <v>198.41859333333335</v>
          </cell>
          <cell r="IL48">
            <v>296.85057559753614</v>
          </cell>
          <cell r="IM48" t="str">
            <v>M_Che427</v>
          </cell>
        </row>
        <row r="49">
          <cell r="C49" t="str">
            <v>Г</v>
          </cell>
          <cell r="D49" t="str">
            <v>АО "Чеченэнерго"</v>
          </cell>
          <cell r="E49" t="str">
            <v>Чеченская Республика</v>
          </cell>
          <cell r="F49" t="str">
            <v>нд</v>
          </cell>
          <cell r="G49" t="str">
            <v>нд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 t="str">
            <v>-</v>
          </cell>
          <cell r="AL49" t="str">
            <v>нд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 t="str">
            <v>-</v>
          </cell>
          <cell r="BJ49" t="str">
            <v>нд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 t="str">
            <v>-</v>
          </cell>
          <cell r="DU49" t="str">
            <v>нд</v>
          </cell>
          <cell r="DV49">
            <v>0</v>
          </cell>
          <cell r="DW49">
            <v>0</v>
          </cell>
          <cell r="DX49">
            <v>0</v>
          </cell>
          <cell r="DY49">
            <v>0</v>
          </cell>
          <cell r="DZ49">
            <v>0</v>
          </cell>
          <cell r="EA49">
            <v>0</v>
          </cell>
          <cell r="EB49">
            <v>0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0</v>
          </cell>
          <cell r="EN49">
            <v>0</v>
          </cell>
          <cell r="EO49">
            <v>0</v>
          </cell>
          <cell r="EP49">
            <v>0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>
            <v>0</v>
          </cell>
          <cell r="FH49">
            <v>0</v>
          </cell>
          <cell r="FI49">
            <v>0</v>
          </cell>
          <cell r="FJ49">
            <v>0</v>
          </cell>
          <cell r="FK49">
            <v>0</v>
          </cell>
          <cell r="FL49">
            <v>0</v>
          </cell>
          <cell r="FM49">
            <v>0</v>
          </cell>
          <cell r="FN49">
            <v>0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 t="str">
            <v>нд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 t="str">
            <v>нд</v>
          </cell>
          <cell r="HD49" t="str">
            <v>нд</v>
          </cell>
          <cell r="ID49" t="str">
            <v>нд</v>
          </cell>
          <cell r="IJ49">
            <v>0</v>
          </cell>
          <cell r="IK49">
            <v>0</v>
          </cell>
          <cell r="IL49">
            <v>0</v>
          </cell>
          <cell r="IS49" t="str">
            <v>Г</v>
          </cell>
          <cell r="IT49" t="str">
            <v>Г</v>
          </cell>
          <cell r="IU49" t="b">
            <v>1</v>
          </cell>
        </row>
        <row r="50">
          <cell r="C50" t="str">
            <v>Г</v>
          </cell>
          <cell r="D50" t="str">
            <v>АО "Чеченэнерго"</v>
          </cell>
          <cell r="E50" t="str">
            <v>Чеченская Республика</v>
          </cell>
          <cell r="F50" t="str">
            <v>нд</v>
          </cell>
          <cell r="G50" t="str">
            <v>нд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 t="str">
            <v>-</v>
          </cell>
          <cell r="AL50" t="str">
            <v>нд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 t="str">
            <v>-</v>
          </cell>
          <cell r="BJ50" t="str">
            <v>нд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 t="str">
            <v>-</v>
          </cell>
          <cell r="DU50" t="str">
            <v>нд</v>
          </cell>
          <cell r="DV50">
            <v>0</v>
          </cell>
          <cell r="DW50">
            <v>0</v>
          </cell>
          <cell r="DX50">
            <v>0</v>
          </cell>
          <cell r="DY50">
            <v>0</v>
          </cell>
          <cell r="DZ50">
            <v>0</v>
          </cell>
          <cell r="EA50">
            <v>0</v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>
            <v>0</v>
          </cell>
          <cell r="FH50">
            <v>0</v>
          </cell>
          <cell r="FI50">
            <v>0</v>
          </cell>
          <cell r="FJ50">
            <v>0</v>
          </cell>
          <cell r="FK50">
            <v>0</v>
          </cell>
          <cell r="FL50">
            <v>0</v>
          </cell>
          <cell r="FM50">
            <v>0</v>
          </cell>
          <cell r="FN50">
            <v>0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 t="str">
            <v>нд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 t="str">
            <v>нд</v>
          </cell>
          <cell r="HD50" t="str">
            <v>нд</v>
          </cell>
          <cell r="ID50" t="str">
            <v>нд</v>
          </cell>
          <cell r="IJ50">
            <v>0</v>
          </cell>
          <cell r="IK50">
            <v>0</v>
          </cell>
          <cell r="IL50">
            <v>0</v>
          </cell>
          <cell r="IS50" t="str">
            <v>Г</v>
          </cell>
          <cell r="IT50" t="str">
            <v>Г</v>
          </cell>
          <cell r="IU50" t="b">
            <v>1</v>
          </cell>
        </row>
        <row r="51">
          <cell r="C51" t="str">
            <v>Г</v>
          </cell>
          <cell r="D51" t="str">
            <v>АО "Чеченэнерго"</v>
          </cell>
          <cell r="E51" t="str">
            <v>Чеченская Республика</v>
          </cell>
          <cell r="F51" t="str">
            <v>нд</v>
          </cell>
          <cell r="G51" t="str">
            <v>нд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 t="str">
            <v>-</v>
          </cell>
          <cell r="AL51" t="str">
            <v>нд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 t="str">
            <v>-</v>
          </cell>
          <cell r="BJ51" t="str">
            <v>нд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Q51">
            <v>0</v>
          </cell>
          <cell r="DR51">
            <v>0</v>
          </cell>
          <cell r="DS51">
            <v>0</v>
          </cell>
          <cell r="DT51" t="str">
            <v>-</v>
          </cell>
          <cell r="DU51" t="str">
            <v>нд</v>
          </cell>
          <cell r="DV51">
            <v>0</v>
          </cell>
          <cell r="DW51">
            <v>0</v>
          </cell>
          <cell r="DX51">
            <v>0</v>
          </cell>
          <cell r="DY51">
            <v>0</v>
          </cell>
          <cell r="DZ51">
            <v>0</v>
          </cell>
          <cell r="EA51">
            <v>0</v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>
            <v>0</v>
          </cell>
          <cell r="FH51">
            <v>0</v>
          </cell>
          <cell r="FI51">
            <v>0</v>
          </cell>
          <cell r="FJ51">
            <v>0</v>
          </cell>
          <cell r="FK51">
            <v>0</v>
          </cell>
          <cell r="FL51">
            <v>0</v>
          </cell>
          <cell r="FM51">
            <v>0</v>
          </cell>
          <cell r="FN51">
            <v>0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 t="str">
            <v>нд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 t="str">
            <v>нд</v>
          </cell>
          <cell r="HD51" t="str">
            <v>нд</v>
          </cell>
          <cell r="ID51" t="str">
            <v>нд</v>
          </cell>
          <cell r="IJ51">
            <v>0</v>
          </cell>
          <cell r="IK51">
            <v>0</v>
          </cell>
          <cell r="IL51">
            <v>0</v>
          </cell>
          <cell r="IS51" t="str">
            <v>Г</v>
          </cell>
          <cell r="IT51" t="str">
            <v>Г</v>
          </cell>
          <cell r="IU51" t="b">
            <v>1</v>
          </cell>
        </row>
        <row r="52">
          <cell r="C52" t="str">
            <v>Г</v>
          </cell>
          <cell r="D52" t="str">
            <v>АО "Чеченэнерго"</v>
          </cell>
          <cell r="E52" t="str">
            <v>Чеченская Республика</v>
          </cell>
          <cell r="F52" t="str">
            <v>нд</v>
          </cell>
          <cell r="G52" t="str">
            <v>нд</v>
          </cell>
          <cell r="H52">
            <v>0</v>
          </cell>
          <cell r="I52">
            <v>0</v>
          </cell>
          <cell r="J52">
            <v>0</v>
          </cell>
          <cell r="K52">
            <v>2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>
            <v>0</v>
          </cell>
          <cell r="Q52">
            <v>13.051530648</v>
          </cell>
          <cell r="R52">
            <v>13.051530648</v>
          </cell>
          <cell r="S52">
            <v>13.051530648</v>
          </cell>
          <cell r="T52">
            <v>13.051530648</v>
          </cell>
          <cell r="U52">
            <v>13.051530648</v>
          </cell>
          <cell r="V52">
            <v>0</v>
          </cell>
          <cell r="W52">
            <v>13.051530648</v>
          </cell>
          <cell r="X52">
            <v>0</v>
          </cell>
          <cell r="Y52">
            <v>13.051530648</v>
          </cell>
          <cell r="Z52">
            <v>12.36925081</v>
          </cell>
          <cell r="AA52">
            <v>0</v>
          </cell>
          <cell r="AB52">
            <v>12.36925081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0.68227983799999947</v>
          </cell>
          <cell r="AJ52">
            <v>12.36925081</v>
          </cell>
          <cell r="AK52" t="str">
            <v>-</v>
          </cell>
          <cell r="AL52" t="str">
            <v>нд</v>
          </cell>
          <cell r="AM52">
            <v>0.65101320000000096</v>
          </cell>
          <cell r="AN52">
            <v>0</v>
          </cell>
          <cell r="AO52">
            <v>10.87627554</v>
          </cell>
          <cell r="AP52">
            <v>10.87627554</v>
          </cell>
          <cell r="AQ52">
            <v>10.87627554</v>
          </cell>
          <cell r="AR52">
            <v>10.87627554</v>
          </cell>
          <cell r="AS52">
            <v>10.87627554</v>
          </cell>
          <cell r="AT52">
            <v>0</v>
          </cell>
          <cell r="AU52">
            <v>10.87627554</v>
          </cell>
          <cell r="AV52">
            <v>0</v>
          </cell>
          <cell r="AW52">
            <v>10.87627554</v>
          </cell>
          <cell r="AX52">
            <v>10.850220009999999</v>
          </cell>
          <cell r="AY52">
            <v>0</v>
          </cell>
          <cell r="AZ52">
            <v>10.850220009999999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2.6055530000000715E-2</v>
          </cell>
          <cell r="BH52">
            <v>10.850220009999999</v>
          </cell>
          <cell r="BI52" t="str">
            <v>-</v>
          </cell>
          <cell r="BJ52" t="str">
            <v>нд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2</v>
          </cell>
          <cell r="BY52">
            <v>10.87627554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  <cell r="DR52">
            <v>0</v>
          </cell>
          <cell r="DS52">
            <v>0</v>
          </cell>
          <cell r="DT52" t="str">
            <v>-</v>
          </cell>
          <cell r="DU52" t="str">
            <v>нд</v>
          </cell>
          <cell r="DV52">
            <v>0</v>
          </cell>
          <cell r="DW52">
            <v>0</v>
          </cell>
          <cell r="DX52">
            <v>0</v>
          </cell>
          <cell r="DY52">
            <v>2</v>
          </cell>
          <cell r="DZ52">
            <v>10.87627554</v>
          </cell>
          <cell r="EA52">
            <v>10.850220009999999</v>
          </cell>
          <cell r="EB52">
            <v>0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0</v>
          </cell>
          <cell r="EP52">
            <v>0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>
            <v>0</v>
          </cell>
          <cell r="FH52">
            <v>0</v>
          </cell>
          <cell r="FI52">
            <v>0</v>
          </cell>
          <cell r="FJ52">
            <v>0</v>
          </cell>
          <cell r="FK52">
            <v>0</v>
          </cell>
          <cell r="FL52">
            <v>0</v>
          </cell>
          <cell r="FM52">
            <v>0</v>
          </cell>
          <cell r="FN52">
            <v>0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 t="str">
            <v>нд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 t="str">
            <v>нд</v>
          </cell>
          <cell r="HD52" t="str">
            <v>нд</v>
          </cell>
          <cell r="ID52" t="str">
            <v>нд</v>
          </cell>
          <cell r="IJ52">
            <v>0</v>
          </cell>
          <cell r="IK52">
            <v>0</v>
          </cell>
          <cell r="IL52">
            <v>0</v>
          </cell>
          <cell r="IS52" t="str">
            <v>Г</v>
          </cell>
          <cell r="IT52" t="str">
            <v>Г</v>
          </cell>
          <cell r="IU52" t="b">
            <v>1</v>
          </cell>
        </row>
        <row r="53">
          <cell r="C53" t="str">
            <v>Г</v>
          </cell>
          <cell r="D53" t="str">
            <v>АО "Чеченэнерго"</v>
          </cell>
          <cell r="E53" t="str">
            <v>Чеченская Республика</v>
          </cell>
          <cell r="F53" t="str">
            <v>нд</v>
          </cell>
          <cell r="G53" t="str">
            <v>нд</v>
          </cell>
          <cell r="H53">
            <v>0</v>
          </cell>
          <cell r="I53">
            <v>0</v>
          </cell>
          <cell r="J53">
            <v>0</v>
          </cell>
          <cell r="K53">
            <v>2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>
            <v>0</v>
          </cell>
          <cell r="Q53">
            <v>13.051530648</v>
          </cell>
          <cell r="R53">
            <v>13.051530648</v>
          </cell>
          <cell r="S53">
            <v>13.051530648</v>
          </cell>
          <cell r="T53">
            <v>13.051530648</v>
          </cell>
          <cell r="U53">
            <v>13.051530648</v>
          </cell>
          <cell r="V53">
            <v>0</v>
          </cell>
          <cell r="W53">
            <v>13.051530648</v>
          </cell>
          <cell r="X53">
            <v>0</v>
          </cell>
          <cell r="Y53">
            <v>13.051530648</v>
          </cell>
          <cell r="Z53">
            <v>12.36925081</v>
          </cell>
          <cell r="AA53">
            <v>0</v>
          </cell>
          <cell r="AB53">
            <v>12.36925081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0.68227983799999947</v>
          </cell>
          <cell r="AJ53">
            <v>12.36925081</v>
          </cell>
          <cell r="AK53" t="str">
            <v>-</v>
          </cell>
          <cell r="AL53" t="str">
            <v>нд</v>
          </cell>
          <cell r="AM53">
            <v>0.65101320000000096</v>
          </cell>
          <cell r="AN53">
            <v>0</v>
          </cell>
          <cell r="AO53">
            <v>10.87627554</v>
          </cell>
          <cell r="AP53">
            <v>10.87627554</v>
          </cell>
          <cell r="AQ53">
            <v>10.87627554</v>
          </cell>
          <cell r="AR53">
            <v>10.87627554</v>
          </cell>
          <cell r="AS53">
            <v>10.87627554</v>
          </cell>
          <cell r="AT53">
            <v>0</v>
          </cell>
          <cell r="AU53">
            <v>10.87627554</v>
          </cell>
          <cell r="AV53">
            <v>0</v>
          </cell>
          <cell r="AW53">
            <v>10.87627554</v>
          </cell>
          <cell r="AX53">
            <v>10.850220009999999</v>
          </cell>
          <cell r="AY53">
            <v>0</v>
          </cell>
          <cell r="AZ53">
            <v>10.850220009999999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2.6055530000000715E-2</v>
          </cell>
          <cell r="BH53">
            <v>10.850220009999999</v>
          </cell>
          <cell r="BI53" t="str">
            <v>-</v>
          </cell>
          <cell r="BJ53" t="str">
            <v>нд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2</v>
          </cell>
          <cell r="BY53">
            <v>10.87627554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  <cell r="DR53">
            <v>0</v>
          </cell>
          <cell r="DS53">
            <v>0</v>
          </cell>
          <cell r="DT53" t="str">
            <v>-</v>
          </cell>
          <cell r="DU53" t="str">
            <v>нд</v>
          </cell>
          <cell r="DV53">
            <v>0</v>
          </cell>
          <cell r="DW53">
            <v>0</v>
          </cell>
          <cell r="DX53">
            <v>0</v>
          </cell>
          <cell r="DY53">
            <v>2</v>
          </cell>
          <cell r="DZ53">
            <v>10.87627554</v>
          </cell>
          <cell r="EA53">
            <v>10.850220009999999</v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>
            <v>0</v>
          </cell>
          <cell r="FH53">
            <v>0</v>
          </cell>
          <cell r="FI53">
            <v>0</v>
          </cell>
          <cell r="FJ53">
            <v>0</v>
          </cell>
          <cell r="FK53">
            <v>0</v>
          </cell>
          <cell r="FL53">
            <v>0</v>
          </cell>
          <cell r="FM53">
            <v>0</v>
          </cell>
          <cell r="FN53">
            <v>0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 t="str">
            <v>нд</v>
          </cell>
          <cell r="FW53">
            <v>0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 t="str">
            <v>нд</v>
          </cell>
          <cell r="HD53" t="str">
            <v>нд</v>
          </cell>
          <cell r="ID53" t="str">
            <v>нд</v>
          </cell>
          <cell r="IJ53">
            <v>0</v>
          </cell>
          <cell r="IK53">
            <v>0</v>
          </cell>
          <cell r="IL53">
            <v>0</v>
          </cell>
          <cell r="IS53" t="str">
            <v>Г</v>
          </cell>
          <cell r="IT53" t="str">
            <v>Г</v>
          </cell>
          <cell r="IU53" t="b">
            <v>1</v>
          </cell>
        </row>
        <row r="54">
          <cell r="C54" t="str">
            <v>Г</v>
          </cell>
          <cell r="D54" t="str">
            <v>АО "Чеченэнерго"</v>
          </cell>
          <cell r="E54" t="str">
            <v>Чеченская Республика</v>
          </cell>
          <cell r="F54" t="str">
            <v>нд</v>
          </cell>
          <cell r="G54" t="str">
            <v>нд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 t="str">
            <v>-</v>
          </cell>
          <cell r="AL54" t="str">
            <v>нд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 t="str">
            <v>-</v>
          </cell>
          <cell r="BJ54" t="str">
            <v>нд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0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  <cell r="DR54">
            <v>0</v>
          </cell>
          <cell r="DS54">
            <v>0</v>
          </cell>
          <cell r="DT54" t="str">
            <v>-</v>
          </cell>
          <cell r="DU54" t="str">
            <v>нд</v>
          </cell>
          <cell r="DV54">
            <v>0</v>
          </cell>
          <cell r="DW54">
            <v>0</v>
          </cell>
          <cell r="DX54">
            <v>0</v>
          </cell>
          <cell r="DY54">
            <v>0</v>
          </cell>
          <cell r="DZ54">
            <v>0</v>
          </cell>
          <cell r="EA54">
            <v>0</v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>
            <v>0</v>
          </cell>
          <cell r="FH54">
            <v>0</v>
          </cell>
          <cell r="FI54">
            <v>0</v>
          </cell>
          <cell r="FJ54">
            <v>0</v>
          </cell>
          <cell r="FK54">
            <v>0</v>
          </cell>
          <cell r="FL54">
            <v>0</v>
          </cell>
          <cell r="FM54">
            <v>0</v>
          </cell>
          <cell r="FN54">
            <v>0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 t="str">
            <v>нд</v>
          </cell>
          <cell r="FW54">
            <v>0</v>
          </cell>
          <cell r="FX54">
            <v>0</v>
          </cell>
          <cell r="FY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 t="str">
            <v>нд</v>
          </cell>
          <cell r="HD54" t="str">
            <v>нд</v>
          </cell>
          <cell r="ID54" t="str">
            <v>нд</v>
          </cell>
          <cell r="IJ54">
            <v>0</v>
          </cell>
          <cell r="IK54">
            <v>0</v>
          </cell>
          <cell r="IL54">
            <v>0</v>
          </cell>
          <cell r="IS54" t="str">
            <v>Г</v>
          </cell>
          <cell r="IT54" t="str">
            <v>Г</v>
          </cell>
          <cell r="IU54" t="b">
            <v>1</v>
          </cell>
        </row>
        <row r="55">
          <cell r="C55" t="str">
            <v>Г</v>
          </cell>
          <cell r="D55" t="str">
            <v>АО "Чеченэнерго"</v>
          </cell>
          <cell r="E55" t="str">
            <v>Чеченская Республика</v>
          </cell>
          <cell r="F55" t="str">
            <v>нд</v>
          </cell>
          <cell r="G55" t="str">
            <v>нд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 t="str">
            <v>-</v>
          </cell>
          <cell r="AL55" t="str">
            <v>нд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 t="str">
            <v>-</v>
          </cell>
          <cell r="BJ55" t="str">
            <v>нд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Q55">
            <v>0</v>
          </cell>
          <cell r="DR55">
            <v>0</v>
          </cell>
          <cell r="DS55">
            <v>0</v>
          </cell>
          <cell r="DT55" t="str">
            <v>-</v>
          </cell>
          <cell r="DU55" t="str">
            <v>нд</v>
          </cell>
          <cell r="DV55">
            <v>0</v>
          </cell>
          <cell r="DW55">
            <v>0</v>
          </cell>
          <cell r="DX55">
            <v>0</v>
          </cell>
          <cell r="DY55">
            <v>0</v>
          </cell>
          <cell r="DZ55">
            <v>0</v>
          </cell>
          <cell r="EA55">
            <v>0</v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>
            <v>0</v>
          </cell>
          <cell r="FH55">
            <v>0</v>
          </cell>
          <cell r="FI55">
            <v>0</v>
          </cell>
          <cell r="FJ55">
            <v>0</v>
          </cell>
          <cell r="FK55">
            <v>0</v>
          </cell>
          <cell r="FL55">
            <v>0</v>
          </cell>
          <cell r="FM55">
            <v>0</v>
          </cell>
          <cell r="FN55">
            <v>0</v>
          </cell>
          <cell r="FO55">
            <v>0</v>
          </cell>
          <cell r="FP55">
            <v>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 t="str">
            <v>нд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 t="str">
            <v>нд</v>
          </cell>
          <cell r="HD55" t="str">
            <v>нд</v>
          </cell>
          <cell r="ID55" t="str">
            <v>нд</v>
          </cell>
          <cell r="IJ55">
            <v>0</v>
          </cell>
          <cell r="IK55">
            <v>0</v>
          </cell>
          <cell r="IL55">
            <v>0</v>
          </cell>
          <cell r="IS55" t="str">
            <v>Г</v>
          </cell>
          <cell r="IT55" t="str">
            <v>Г</v>
          </cell>
          <cell r="IU55" t="b">
            <v>1</v>
          </cell>
        </row>
        <row r="56">
          <cell r="C56" t="str">
            <v>Г</v>
          </cell>
          <cell r="D56" t="str">
            <v>АО "Чеченэнерго"</v>
          </cell>
          <cell r="E56" t="str">
            <v>Чеченская Республика</v>
          </cell>
          <cell r="F56" t="str">
            <v>нд</v>
          </cell>
          <cell r="G56" t="str">
            <v>нд</v>
          </cell>
          <cell r="H56">
            <v>0</v>
          </cell>
          <cell r="I56">
            <v>0</v>
          </cell>
          <cell r="J56">
            <v>0</v>
          </cell>
          <cell r="K56">
            <v>2</v>
          </cell>
          <cell r="L56" t="str">
            <v>нд</v>
          </cell>
          <cell r="M56" t="str">
            <v>нд</v>
          </cell>
          <cell r="N56" t="str">
            <v>нд</v>
          </cell>
          <cell r="O56" t="str">
            <v>нд</v>
          </cell>
          <cell r="P56">
            <v>0</v>
          </cell>
          <cell r="Q56">
            <v>13.051530648</v>
          </cell>
          <cell r="R56">
            <v>13.051530648</v>
          </cell>
          <cell r="S56">
            <v>13.051530648</v>
          </cell>
          <cell r="T56">
            <v>13.051530648</v>
          </cell>
          <cell r="U56">
            <v>13.051530648</v>
          </cell>
          <cell r="V56">
            <v>0</v>
          </cell>
          <cell r="W56">
            <v>13.051530648</v>
          </cell>
          <cell r="X56">
            <v>0</v>
          </cell>
          <cell r="Y56">
            <v>13.051530648</v>
          </cell>
          <cell r="Z56">
            <v>12.36925081</v>
          </cell>
          <cell r="AA56">
            <v>0</v>
          </cell>
          <cell r="AB56">
            <v>12.36925081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0.68227983799999947</v>
          </cell>
          <cell r="AJ56">
            <v>12.36925081</v>
          </cell>
          <cell r="AK56" t="str">
            <v>-</v>
          </cell>
          <cell r="AL56" t="str">
            <v>нд</v>
          </cell>
          <cell r="AM56">
            <v>0.65101320000000096</v>
          </cell>
          <cell r="AN56">
            <v>0</v>
          </cell>
          <cell r="AO56">
            <v>10.87627554</v>
          </cell>
          <cell r="AP56">
            <v>10.87627554</v>
          </cell>
          <cell r="AQ56">
            <v>10.87627554</v>
          </cell>
          <cell r="AR56">
            <v>10.87627554</v>
          </cell>
          <cell r="AS56">
            <v>10.87627554</v>
          </cell>
          <cell r="AT56">
            <v>0</v>
          </cell>
          <cell r="AU56">
            <v>10.87627554</v>
          </cell>
          <cell r="AV56">
            <v>0</v>
          </cell>
          <cell r="AW56">
            <v>10.87627554</v>
          </cell>
          <cell r="AX56">
            <v>10.850220009999999</v>
          </cell>
          <cell r="AY56">
            <v>0</v>
          </cell>
          <cell r="AZ56">
            <v>10.850220009999999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10.850220009999999</v>
          </cell>
          <cell r="BI56" t="str">
            <v>-</v>
          </cell>
          <cell r="BJ56" t="str">
            <v>нд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2</v>
          </cell>
          <cell r="BY56">
            <v>10.87627554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>
            <v>0</v>
          </cell>
          <cell r="DO56">
            <v>0</v>
          </cell>
          <cell r="DP56">
            <v>0</v>
          </cell>
          <cell r="DQ56">
            <v>0</v>
          </cell>
          <cell r="DR56">
            <v>0</v>
          </cell>
          <cell r="DS56">
            <v>0</v>
          </cell>
          <cell r="DT56" t="str">
            <v>-</v>
          </cell>
          <cell r="DU56" t="str">
            <v>нд</v>
          </cell>
          <cell r="DV56">
            <v>0</v>
          </cell>
          <cell r="DW56">
            <v>0</v>
          </cell>
          <cell r="DX56">
            <v>0</v>
          </cell>
          <cell r="DY56">
            <v>2</v>
          </cell>
          <cell r="DZ56">
            <v>10.87627554</v>
          </cell>
          <cell r="EA56">
            <v>10.850220009999999</v>
          </cell>
          <cell r="EB56">
            <v>0</v>
          </cell>
          <cell r="EC56">
            <v>0</v>
          </cell>
          <cell r="ED56">
            <v>0</v>
          </cell>
          <cell r="EE56">
            <v>0</v>
          </cell>
          <cell r="EF56">
            <v>0</v>
          </cell>
          <cell r="EG56">
            <v>0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</v>
          </cell>
          <cell r="EN56">
            <v>0</v>
          </cell>
          <cell r="EO56">
            <v>0</v>
          </cell>
          <cell r="EP56">
            <v>0</v>
          </cell>
          <cell r="EQ56">
            <v>0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0</v>
          </cell>
          <cell r="FH56">
            <v>0</v>
          </cell>
          <cell r="FI56">
            <v>0</v>
          </cell>
          <cell r="FJ56">
            <v>0</v>
          </cell>
          <cell r="FK56">
            <v>0</v>
          </cell>
          <cell r="FL56">
            <v>0</v>
          </cell>
          <cell r="FM56">
            <v>0</v>
          </cell>
          <cell r="FN56">
            <v>0</v>
          </cell>
          <cell r="FO56">
            <v>0</v>
          </cell>
          <cell r="FP56">
            <v>0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 t="str">
            <v>нд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0</v>
          </cell>
          <cell r="GL56">
            <v>0</v>
          </cell>
          <cell r="GM56">
            <v>0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 t="str">
            <v>нд</v>
          </cell>
          <cell r="HD56" t="str">
            <v>нд</v>
          </cell>
          <cell r="ID56" t="str">
            <v>нд</v>
          </cell>
          <cell r="IJ56">
            <v>0</v>
          </cell>
          <cell r="IK56">
            <v>0</v>
          </cell>
          <cell r="IL56">
            <v>0</v>
          </cell>
          <cell r="IS56" t="str">
            <v>Г</v>
          </cell>
          <cell r="IT56" t="str">
            <v>Г</v>
          </cell>
          <cell r="IU56" t="b">
            <v>1</v>
          </cell>
        </row>
        <row r="57">
          <cell r="A57" t="str">
            <v>1.1.1.1.3</v>
          </cell>
          <cell r="B57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C57" t="str">
            <v>O_Che475</v>
          </cell>
          <cell r="D57" t="str">
            <v>АО "Чеченэнерго"</v>
          </cell>
          <cell r="E57" t="str">
            <v>Чеченская Республика</v>
          </cell>
          <cell r="F57" t="str">
            <v>ТП</v>
          </cell>
          <cell r="G57" t="str">
            <v>с</v>
          </cell>
          <cell r="H57">
            <v>0</v>
          </cell>
          <cell r="I57">
            <v>0</v>
          </cell>
          <cell r="J57">
            <v>0</v>
          </cell>
          <cell r="K57">
            <v>2</v>
          </cell>
          <cell r="L57">
            <v>2024</v>
          </cell>
          <cell r="M57">
            <v>2024</v>
          </cell>
          <cell r="N57">
            <v>2024</v>
          </cell>
          <cell r="O57">
            <v>45684</v>
          </cell>
          <cell r="P57" t="str">
            <v>нд</v>
          </cell>
          <cell r="Q57">
            <v>13.051530648</v>
          </cell>
          <cell r="R57">
            <v>13.051530648</v>
          </cell>
          <cell r="S57">
            <v>13.051530648</v>
          </cell>
          <cell r="T57">
            <v>13.051530648</v>
          </cell>
          <cell r="U57">
            <v>13.051530648</v>
          </cell>
          <cell r="V57">
            <v>0</v>
          </cell>
          <cell r="W57">
            <v>13.051530648</v>
          </cell>
          <cell r="X57" t="str">
            <v>нд</v>
          </cell>
          <cell r="Y57">
            <v>13.051530648</v>
          </cell>
          <cell r="Z57">
            <v>12.36925081</v>
          </cell>
          <cell r="AA57" t="str">
            <v>нд</v>
          </cell>
          <cell r="AB57">
            <v>12.36925081</v>
          </cell>
          <cell r="AC57" t="str">
            <v>нд</v>
          </cell>
          <cell r="AD57">
            <v>0</v>
          </cell>
          <cell r="AE57" t="str">
            <v>нд</v>
          </cell>
          <cell r="AF57">
            <v>0</v>
          </cell>
          <cell r="AG57" t="str">
            <v>нд</v>
          </cell>
          <cell r="AI57">
            <v>0.68227983799999947</v>
          </cell>
          <cell r="AJ57" t="str">
            <v>нд</v>
          </cell>
          <cell r="AK57" t="str">
            <v>нд</v>
          </cell>
          <cell r="AL57" t="str">
            <v xml:space="preserve">Необходимость исполнения обязательств по договору ТП от 27.01.2023 № 20384/2022/ЧЭ/АМРЭС (заявитель - ООО "Хевел Региональная генерация") </v>
          </cell>
          <cell r="AM57">
            <v>0.65101320000000096</v>
          </cell>
          <cell r="AN57">
            <v>0</v>
          </cell>
          <cell r="AO57">
            <v>10.87627554</v>
          </cell>
          <cell r="AP57">
            <v>10.87627554</v>
          </cell>
          <cell r="AQ57">
            <v>10.87627554</v>
          </cell>
          <cell r="AR57">
            <v>10.87627554</v>
          </cell>
          <cell r="AS57">
            <v>10.87627554</v>
          </cell>
          <cell r="AT57">
            <v>0</v>
          </cell>
          <cell r="AU57">
            <v>10.87627554</v>
          </cell>
          <cell r="AV57" t="str">
            <v>нд</v>
          </cell>
          <cell r="AW57">
            <v>10.87627554</v>
          </cell>
          <cell r="AX57">
            <v>10.850220009999999</v>
          </cell>
          <cell r="AY57" t="str">
            <v>нд</v>
          </cell>
          <cell r="AZ57">
            <v>10.850220009999999</v>
          </cell>
          <cell r="BA57" t="str">
            <v>нд</v>
          </cell>
          <cell r="BB57">
            <v>0</v>
          </cell>
          <cell r="BC57" t="str">
            <v>нд</v>
          </cell>
          <cell r="BD57">
            <v>0</v>
          </cell>
          <cell r="BE57" t="str">
            <v>нд</v>
          </cell>
          <cell r="BG57" t="str">
            <v>нд</v>
          </cell>
          <cell r="BH57" t="str">
            <v>нд</v>
          </cell>
          <cell r="BI57" t="str">
            <v>нд</v>
          </cell>
          <cell r="BJ57" t="str">
            <v>Объект реализуется вне плана в связи с необходимостью выполнения обязательств по договору технологического присоединения.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 t="str">
            <v>нд</v>
          </cell>
          <cell r="BQ57" t="str">
            <v>нд</v>
          </cell>
          <cell r="BR57" t="str">
            <v>нд</v>
          </cell>
          <cell r="BS57" t="str">
            <v>нд</v>
          </cell>
          <cell r="BT57" t="str">
            <v>нд</v>
          </cell>
          <cell r="BU57">
            <v>0</v>
          </cell>
          <cell r="BV57">
            <v>0</v>
          </cell>
          <cell r="BW57">
            <v>0</v>
          </cell>
          <cell r="BX57">
            <v>2</v>
          </cell>
          <cell r="BY57">
            <v>10.87627554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 t="str">
            <v>нд</v>
          </cell>
          <cell r="CF57" t="str">
            <v>нд</v>
          </cell>
          <cell r="CG57" t="str">
            <v>нд</v>
          </cell>
          <cell r="CH57" t="str">
            <v>нд</v>
          </cell>
          <cell r="CI57" t="str">
            <v>нд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 t="str">
            <v>нд</v>
          </cell>
          <cell r="CP57" t="str">
            <v>нд</v>
          </cell>
          <cell r="CQ57" t="str">
            <v>нд</v>
          </cell>
          <cell r="CR57" t="str">
            <v>нд</v>
          </cell>
          <cell r="CS57" t="str">
            <v>нд</v>
          </cell>
          <cell r="CX57">
            <v>0</v>
          </cell>
          <cell r="CY57" t="str">
            <v>нд</v>
          </cell>
          <cell r="CZ57" t="str">
            <v>нд</v>
          </cell>
          <cell r="DA57" t="str">
            <v>нд</v>
          </cell>
          <cell r="DB57" t="str">
            <v>нд</v>
          </cell>
          <cell r="DC57" t="str">
            <v>нд</v>
          </cell>
          <cell r="DH57">
            <v>0</v>
          </cell>
          <cell r="DI57" t="str">
            <v>нд</v>
          </cell>
          <cell r="DJ57" t="str">
            <v>нд</v>
          </cell>
          <cell r="DK57" t="str">
            <v>нд</v>
          </cell>
          <cell r="DL57" t="str">
            <v>нд</v>
          </cell>
          <cell r="DM57" t="str">
            <v>нд</v>
          </cell>
          <cell r="DS57" t="str">
            <v>нд</v>
          </cell>
          <cell r="DT57" t="str">
            <v>нд</v>
          </cell>
          <cell r="DU57" t="str">
            <v>нд</v>
          </cell>
          <cell r="DV57">
            <v>0</v>
          </cell>
          <cell r="DW57">
            <v>0</v>
          </cell>
          <cell r="DX57">
            <v>0</v>
          </cell>
          <cell r="DY57">
            <v>2</v>
          </cell>
          <cell r="DZ57">
            <v>10.87627554</v>
          </cell>
          <cell r="EA57">
            <v>10.850220009999999</v>
          </cell>
          <cell r="EB57" t="str">
            <v>нд</v>
          </cell>
          <cell r="EC57" t="str">
            <v>нд</v>
          </cell>
          <cell r="ED57" t="str">
            <v>нд</v>
          </cell>
          <cell r="EE57" t="str">
            <v>нд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 t="str">
            <v>нд</v>
          </cell>
          <cell r="EN57" t="str">
            <v>нд</v>
          </cell>
          <cell r="EO57" t="str">
            <v>нд</v>
          </cell>
          <cell r="EP57" t="str">
            <v>нд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 t="str">
            <v>нд</v>
          </cell>
          <cell r="EV57" t="str">
            <v>нд</v>
          </cell>
          <cell r="EW57" t="str">
            <v>нд</v>
          </cell>
          <cell r="EX57" t="str">
            <v>нд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 t="str">
            <v>нд</v>
          </cell>
          <cell r="FD57" t="str">
            <v>нд</v>
          </cell>
          <cell r="FE57" t="str">
            <v>нд</v>
          </cell>
          <cell r="FF57" t="str">
            <v>нд</v>
          </cell>
          <cell r="FG57">
            <v>0</v>
          </cell>
          <cell r="FH57">
            <v>0</v>
          </cell>
          <cell r="FI57">
            <v>0</v>
          </cell>
          <cell r="FJ57">
            <v>0</v>
          </cell>
          <cell r="FK57" t="str">
            <v>нд</v>
          </cell>
          <cell r="FL57" t="str">
            <v>нд</v>
          </cell>
          <cell r="FM57" t="str">
            <v>нд</v>
          </cell>
          <cell r="FN57" t="str">
            <v>нд</v>
          </cell>
          <cell r="FO57">
            <v>0</v>
          </cell>
          <cell r="FP57">
            <v>0</v>
          </cell>
          <cell r="FQ57">
            <v>0</v>
          </cell>
          <cell r="FR57">
            <v>0</v>
          </cell>
          <cell r="FS57" t="str">
            <v>нд</v>
          </cell>
          <cell r="FT57" t="str">
            <v>нд</v>
          </cell>
          <cell r="FU57" t="str">
            <v>нд</v>
          </cell>
          <cell r="FV57" t="str">
            <v>нд</v>
          </cell>
          <cell r="FW57" t="str">
            <v>нд</v>
          </cell>
          <cell r="FX57" t="str">
            <v>нд</v>
          </cell>
          <cell r="FY57">
            <v>0</v>
          </cell>
          <cell r="FZ57">
            <v>0</v>
          </cell>
          <cell r="GA57" t="str">
            <v>нд</v>
          </cell>
          <cell r="GB57" t="str">
            <v>нд</v>
          </cell>
          <cell r="GE57" t="str">
            <v>нд</v>
          </cell>
          <cell r="GF57" t="str">
            <v>нд</v>
          </cell>
          <cell r="GI57" t="str">
            <v>нд</v>
          </cell>
          <cell r="GJ57" t="str">
            <v>нд</v>
          </cell>
          <cell r="GM57" t="str">
            <v>нд</v>
          </cell>
          <cell r="GN57" t="str">
            <v>нд</v>
          </cell>
          <cell r="GR57">
            <v>0</v>
          </cell>
          <cell r="GU57">
            <v>0</v>
          </cell>
          <cell r="GX57">
            <v>0</v>
          </cell>
          <cell r="HC57" t="str">
            <v xml:space="preserve">От 150 до 670 кВт </v>
          </cell>
          <cell r="HD57">
            <v>110</v>
          </cell>
          <cell r="HE57" t="str">
            <v>нд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  <cell r="HT57">
            <v>0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0</v>
          </cell>
          <cell r="IA57">
            <v>0</v>
          </cell>
          <cell r="IB57">
            <v>0</v>
          </cell>
          <cell r="IC57">
            <v>0</v>
          </cell>
          <cell r="ID57" t="str">
            <v>ТП</v>
          </cell>
          <cell r="IE57" t="e">
            <v>#VALUE!</v>
          </cell>
          <cell r="IF57">
            <v>34.804081728</v>
          </cell>
          <cell r="IG57">
            <v>23.219470819999998</v>
          </cell>
          <cell r="IH57">
            <v>0.68227983999999997</v>
          </cell>
          <cell r="IJ57" t="str">
            <v>нд</v>
          </cell>
          <cell r="IK57" t="str">
            <v>нд</v>
          </cell>
          <cell r="IL57" t="str">
            <v>нд</v>
          </cell>
          <cell r="IM57" t="e">
            <v>#N/A</v>
          </cell>
        </row>
        <row r="58">
          <cell r="C58" t="str">
            <v>Г</v>
          </cell>
          <cell r="D58" t="str">
            <v>АО "Чеченэнерго"</v>
          </cell>
          <cell r="E58" t="str">
            <v>Чеченская Республика</v>
          </cell>
          <cell r="F58" t="str">
            <v>нд</v>
          </cell>
          <cell r="G58" t="str">
            <v>нд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 t="str">
            <v>нд</v>
          </cell>
          <cell r="M58" t="str">
            <v>нд</v>
          </cell>
          <cell r="N58" t="str">
            <v>нд</v>
          </cell>
          <cell r="O58" t="str">
            <v>нд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 t="str">
            <v>-</v>
          </cell>
          <cell r="AL58" t="str">
            <v>нд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 t="str">
            <v>-</v>
          </cell>
          <cell r="BJ58" t="str">
            <v>нд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G58">
            <v>0</v>
          </cell>
          <cell r="DH58">
            <v>0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0</v>
          </cell>
          <cell r="DO58">
            <v>0</v>
          </cell>
          <cell r="DP58">
            <v>0</v>
          </cell>
          <cell r="DQ58">
            <v>0</v>
          </cell>
          <cell r="DR58">
            <v>0</v>
          </cell>
          <cell r="DS58">
            <v>0</v>
          </cell>
          <cell r="DT58" t="str">
            <v>-</v>
          </cell>
          <cell r="DU58" t="str">
            <v>нд</v>
          </cell>
          <cell r="DV58">
            <v>0</v>
          </cell>
          <cell r="DW58">
            <v>0</v>
          </cell>
          <cell r="DX58">
            <v>0</v>
          </cell>
          <cell r="DY58">
            <v>0</v>
          </cell>
          <cell r="DZ58">
            <v>0</v>
          </cell>
          <cell r="EA58">
            <v>0</v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>
            <v>0</v>
          </cell>
          <cell r="FH58">
            <v>0</v>
          </cell>
          <cell r="FI58">
            <v>0</v>
          </cell>
          <cell r="FJ58">
            <v>0</v>
          </cell>
          <cell r="FK58">
            <v>0</v>
          </cell>
          <cell r="FL58">
            <v>0</v>
          </cell>
          <cell r="FM58">
            <v>0</v>
          </cell>
          <cell r="FN58">
            <v>0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 t="str">
            <v>нд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 t="str">
            <v>нд</v>
          </cell>
          <cell r="HD58" t="str">
            <v>нд</v>
          </cell>
          <cell r="ID58" t="str">
            <v>нд</v>
          </cell>
          <cell r="IJ58">
            <v>0</v>
          </cell>
          <cell r="IK58">
            <v>0</v>
          </cell>
          <cell r="IL58">
            <v>0</v>
          </cell>
          <cell r="IS58" t="str">
            <v>Г</v>
          </cell>
          <cell r="IT58" t="str">
            <v>Г</v>
          </cell>
          <cell r="IU58" t="b">
            <v>1</v>
          </cell>
        </row>
        <row r="59">
          <cell r="C59" t="str">
            <v>Г</v>
          </cell>
          <cell r="D59" t="str">
            <v>АО "Чеченэнерго"</v>
          </cell>
          <cell r="E59" t="str">
            <v>Чеченская Республика</v>
          </cell>
          <cell r="F59" t="str">
            <v>нд</v>
          </cell>
          <cell r="G59" t="str">
            <v>нд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 t="str">
            <v>нд</v>
          </cell>
          <cell r="M59" t="str">
            <v>нд</v>
          </cell>
          <cell r="N59" t="str">
            <v>нд</v>
          </cell>
          <cell r="O59" t="str">
            <v>нд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 t="str">
            <v>-</v>
          </cell>
          <cell r="AL59" t="str">
            <v>нд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 t="str">
            <v>-</v>
          </cell>
          <cell r="BJ59" t="str">
            <v>нд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0</v>
          </cell>
          <cell r="DO59">
            <v>0</v>
          </cell>
          <cell r="DP59">
            <v>0</v>
          </cell>
          <cell r="DQ59">
            <v>0</v>
          </cell>
          <cell r="DR59">
            <v>0</v>
          </cell>
          <cell r="DS59">
            <v>0</v>
          </cell>
          <cell r="DT59" t="str">
            <v>-</v>
          </cell>
          <cell r="DU59" t="str">
            <v>нд</v>
          </cell>
          <cell r="DV59">
            <v>0</v>
          </cell>
          <cell r="DW59">
            <v>0</v>
          </cell>
          <cell r="DX59">
            <v>0</v>
          </cell>
          <cell r="DY59">
            <v>0</v>
          </cell>
          <cell r="DZ59">
            <v>0</v>
          </cell>
          <cell r="EA59">
            <v>0</v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0</v>
          </cell>
          <cell r="FH59">
            <v>0</v>
          </cell>
          <cell r="FI59">
            <v>0</v>
          </cell>
          <cell r="FJ59">
            <v>0</v>
          </cell>
          <cell r="FK59">
            <v>0</v>
          </cell>
          <cell r="FL59">
            <v>0</v>
          </cell>
          <cell r="FM59">
            <v>0</v>
          </cell>
          <cell r="FN59">
            <v>0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 t="str">
            <v>нд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ID59" t="str">
            <v>нд</v>
          </cell>
          <cell r="IJ59">
            <v>0</v>
          </cell>
          <cell r="IK59">
            <v>0</v>
          </cell>
          <cell r="IL59">
            <v>0</v>
          </cell>
          <cell r="IS59" t="str">
            <v>Г</v>
          </cell>
          <cell r="IT59" t="str">
            <v>Г</v>
          </cell>
          <cell r="IU59" t="b">
            <v>1</v>
          </cell>
        </row>
        <row r="60">
          <cell r="C60" t="str">
            <v>Г</v>
          </cell>
          <cell r="D60" t="str">
            <v>АО "Чеченэнерго"</v>
          </cell>
          <cell r="E60" t="str">
            <v>Чеченская Республика</v>
          </cell>
          <cell r="F60" t="str">
            <v>нд</v>
          </cell>
          <cell r="G60" t="str">
            <v>нд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 t="str">
            <v>нд</v>
          </cell>
          <cell r="M60" t="str">
            <v>нд</v>
          </cell>
          <cell r="N60" t="str">
            <v>нд</v>
          </cell>
          <cell r="O60" t="str">
            <v>нд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 t="str">
            <v>-</v>
          </cell>
          <cell r="AL60" t="str">
            <v>нд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 t="str">
            <v>-</v>
          </cell>
          <cell r="BJ60" t="str">
            <v>нд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0</v>
          </cell>
          <cell r="DO60">
            <v>0</v>
          </cell>
          <cell r="DP60">
            <v>0</v>
          </cell>
          <cell r="DQ60">
            <v>0</v>
          </cell>
          <cell r="DR60">
            <v>0</v>
          </cell>
          <cell r="DS60">
            <v>0</v>
          </cell>
          <cell r="DT60" t="str">
            <v>-</v>
          </cell>
          <cell r="DU60" t="str">
            <v>нд</v>
          </cell>
          <cell r="DV60">
            <v>0</v>
          </cell>
          <cell r="DW60">
            <v>0</v>
          </cell>
          <cell r="DX60">
            <v>0</v>
          </cell>
          <cell r="DY60">
            <v>0</v>
          </cell>
          <cell r="DZ60">
            <v>0</v>
          </cell>
          <cell r="EA60">
            <v>0</v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0</v>
          </cell>
          <cell r="FH60">
            <v>0</v>
          </cell>
          <cell r="FI60">
            <v>0</v>
          </cell>
          <cell r="FJ60">
            <v>0</v>
          </cell>
          <cell r="FK60">
            <v>0</v>
          </cell>
          <cell r="FL60">
            <v>0</v>
          </cell>
          <cell r="FM60">
            <v>0</v>
          </cell>
          <cell r="FN60">
            <v>0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 t="str">
            <v>нд</v>
          </cell>
          <cell r="FW60">
            <v>0</v>
          </cell>
          <cell r="FX60">
            <v>0</v>
          </cell>
          <cell r="FY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ID60" t="str">
            <v>нд</v>
          </cell>
          <cell r="IJ60">
            <v>0</v>
          </cell>
          <cell r="IK60">
            <v>0</v>
          </cell>
          <cell r="IL60">
            <v>0</v>
          </cell>
          <cell r="IS60" t="str">
            <v>Г</v>
          </cell>
          <cell r="IT60" t="str">
            <v>Г</v>
          </cell>
          <cell r="IU60" t="b">
            <v>1</v>
          </cell>
        </row>
        <row r="61">
          <cell r="C61" t="str">
            <v>Г</v>
          </cell>
          <cell r="D61" t="str">
            <v>АО "Чеченэнерго"</v>
          </cell>
          <cell r="E61" t="str">
            <v>Чеченская Республика</v>
          </cell>
          <cell r="F61" t="str">
            <v>нд</v>
          </cell>
          <cell r="G61" t="str">
            <v>нд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 t="str">
            <v>нд</v>
          </cell>
          <cell r="M61" t="str">
            <v>нд</v>
          </cell>
          <cell r="N61" t="str">
            <v>нд</v>
          </cell>
          <cell r="O61" t="str">
            <v>нд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 t="str">
            <v>-</v>
          </cell>
          <cell r="AL61" t="str">
            <v>нд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 t="str">
            <v>-</v>
          </cell>
          <cell r="BJ61" t="str">
            <v>нд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0</v>
          </cell>
          <cell r="DH61">
            <v>0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0</v>
          </cell>
          <cell r="DO61">
            <v>0</v>
          </cell>
          <cell r="DP61">
            <v>0</v>
          </cell>
          <cell r="DQ61">
            <v>0</v>
          </cell>
          <cell r="DR61">
            <v>0</v>
          </cell>
          <cell r="DS61">
            <v>0</v>
          </cell>
          <cell r="DT61" t="str">
            <v>-</v>
          </cell>
          <cell r="DU61" t="str">
            <v>нд</v>
          </cell>
          <cell r="DV61">
            <v>0</v>
          </cell>
          <cell r="DW61">
            <v>0</v>
          </cell>
          <cell r="DX61">
            <v>0</v>
          </cell>
          <cell r="DY61">
            <v>0</v>
          </cell>
          <cell r="DZ61">
            <v>0</v>
          </cell>
          <cell r="EA61">
            <v>0</v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0</v>
          </cell>
          <cell r="FH61">
            <v>0</v>
          </cell>
          <cell r="FI61">
            <v>0</v>
          </cell>
          <cell r="FJ61">
            <v>0</v>
          </cell>
          <cell r="FK61">
            <v>0</v>
          </cell>
          <cell r="FL61">
            <v>0</v>
          </cell>
          <cell r="FM61">
            <v>0</v>
          </cell>
          <cell r="FN61">
            <v>0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 t="str">
            <v>нд</v>
          </cell>
          <cell r="FW61">
            <v>0</v>
          </cell>
          <cell r="FX61">
            <v>0</v>
          </cell>
          <cell r="FY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ID61" t="str">
            <v>нд</v>
          </cell>
          <cell r="IJ61">
            <v>0</v>
          </cell>
          <cell r="IK61">
            <v>0</v>
          </cell>
          <cell r="IL61">
            <v>0</v>
          </cell>
          <cell r="IS61" t="str">
            <v>Г</v>
          </cell>
          <cell r="IT61" t="str">
            <v>Г</v>
          </cell>
          <cell r="IU61" t="b">
            <v>1</v>
          </cell>
        </row>
        <row r="62">
          <cell r="C62" t="str">
            <v>Г</v>
          </cell>
          <cell r="D62" t="str">
            <v>АО "Чеченэнерго"</v>
          </cell>
          <cell r="E62" t="str">
            <v>Чеченская Республика</v>
          </cell>
          <cell r="F62" t="str">
            <v>нд</v>
          </cell>
          <cell r="G62" t="str">
            <v>нд</v>
          </cell>
          <cell r="H62">
            <v>0</v>
          </cell>
          <cell r="I62">
            <v>100</v>
          </cell>
          <cell r="J62">
            <v>0</v>
          </cell>
          <cell r="K62">
            <v>1</v>
          </cell>
          <cell r="L62" t="str">
            <v>нд</v>
          </cell>
          <cell r="M62" t="str">
            <v>нд</v>
          </cell>
          <cell r="N62" t="str">
            <v>нд</v>
          </cell>
          <cell r="O62" t="str">
            <v>нд</v>
          </cell>
          <cell r="P62">
            <v>913.27651900000001</v>
          </cell>
          <cell r="Q62">
            <v>1087.2577293213737</v>
          </cell>
          <cell r="R62">
            <v>841.32459500159996</v>
          </cell>
          <cell r="S62">
            <v>841.32459500159996</v>
          </cell>
          <cell r="T62">
            <v>841.32459500159996</v>
          </cell>
          <cell r="U62">
            <v>841.32459500159996</v>
          </cell>
          <cell r="V62">
            <v>647.86769022459998</v>
          </cell>
          <cell r="W62">
            <v>439.39003909677365</v>
          </cell>
          <cell r="X62">
            <v>327.47464466281298</v>
          </cell>
          <cell r="Y62">
            <v>193.45690477700001</v>
          </cell>
          <cell r="Z62">
            <v>125.79780701999999</v>
          </cell>
          <cell r="AA62">
            <v>30.557529613999591</v>
          </cell>
          <cell r="AB62">
            <v>56.494815160000002</v>
          </cell>
          <cell r="AC62">
            <v>34.216362386000412</v>
          </cell>
          <cell r="AD62">
            <v>3.7127251000000001</v>
          </cell>
          <cell r="AE62">
            <v>0</v>
          </cell>
          <cell r="AF62">
            <v>65.590266759999992</v>
          </cell>
          <cell r="AG62">
            <v>262.70075266281299</v>
          </cell>
          <cell r="AH62">
            <v>0</v>
          </cell>
          <cell r="AI62">
            <v>313.59223207677371</v>
          </cell>
          <cell r="AJ62">
            <v>61.02391501999999</v>
          </cell>
          <cell r="AK62">
            <v>0.94210665957821382</v>
          </cell>
          <cell r="AL62" t="str">
            <v>нд</v>
          </cell>
          <cell r="AM62">
            <v>7.1334906699999898</v>
          </cell>
          <cell r="AN62">
            <v>0</v>
          </cell>
          <cell r="AO62">
            <v>906.04810776481133</v>
          </cell>
          <cell r="AP62">
            <v>701.10382916499998</v>
          </cell>
          <cell r="AQ62">
            <v>701.10382916499998</v>
          </cell>
          <cell r="AR62">
            <v>701.10382916499998</v>
          </cell>
          <cell r="AS62">
            <v>701.10382916499998</v>
          </cell>
          <cell r="AT62">
            <v>586.00375822000001</v>
          </cell>
          <cell r="AU62">
            <v>320.04434954481121</v>
          </cell>
          <cell r="AV62">
            <v>311.55058825481137</v>
          </cell>
          <cell r="AW62">
            <v>115.100070945</v>
          </cell>
          <cell r="AX62">
            <v>65.633992059999997</v>
          </cell>
          <cell r="AY62">
            <v>43</v>
          </cell>
          <cell r="AZ62">
            <v>1.6986101999999998</v>
          </cell>
          <cell r="BA62">
            <v>63.606309655000047</v>
          </cell>
          <cell r="BB62">
            <v>63.515155070000006</v>
          </cell>
          <cell r="BC62">
            <v>60</v>
          </cell>
          <cell r="BD62">
            <v>0.42022678999999996</v>
          </cell>
          <cell r="BE62">
            <v>144.94427859981133</v>
          </cell>
          <cell r="BF62">
            <v>0</v>
          </cell>
          <cell r="BG62">
            <v>254.41035748481121</v>
          </cell>
          <cell r="BH62">
            <v>-100.97231759500004</v>
          </cell>
          <cell r="BI62">
            <v>-0.6060533829966489</v>
          </cell>
          <cell r="BJ62" t="str">
            <v>нд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100</v>
          </cell>
          <cell r="BR62">
            <v>0</v>
          </cell>
          <cell r="BS62">
            <v>1</v>
          </cell>
          <cell r="BT62">
            <v>906.04810776481133</v>
          </cell>
          <cell r="BU62">
            <v>0</v>
          </cell>
          <cell r="BV62">
            <v>20</v>
          </cell>
          <cell r="BW62">
            <v>0</v>
          </cell>
          <cell r="BX62">
            <v>1</v>
          </cell>
          <cell r="BY62">
            <v>701.10382916499998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20</v>
          </cell>
          <cell r="DA62">
            <v>0</v>
          </cell>
          <cell r="DB62">
            <v>1</v>
          </cell>
          <cell r="DC62">
            <v>701.10382916499998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80</v>
          </cell>
          <cell r="DK62">
            <v>0</v>
          </cell>
          <cell r="DL62">
            <v>0</v>
          </cell>
          <cell r="DM62">
            <v>204.94427859981133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-701.10382916499998</v>
          </cell>
          <cell r="DT62">
            <v>-1</v>
          </cell>
          <cell r="DU62" t="str">
            <v>нд</v>
          </cell>
          <cell r="DV62">
            <v>0</v>
          </cell>
          <cell r="DW62">
            <v>100</v>
          </cell>
          <cell r="DX62">
            <v>0</v>
          </cell>
          <cell r="DY62">
            <v>1</v>
          </cell>
          <cell r="DZ62">
            <v>701.10382916499998</v>
          </cell>
          <cell r="EA62">
            <v>651.63775027999998</v>
          </cell>
          <cell r="EB62">
            <v>0</v>
          </cell>
          <cell r="EC62">
            <v>100</v>
          </cell>
          <cell r="ED62">
            <v>0</v>
          </cell>
          <cell r="EE62">
            <v>1</v>
          </cell>
          <cell r="EF62">
            <v>0</v>
          </cell>
          <cell r="EG62">
            <v>20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1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16</v>
          </cell>
          <cell r="FE62">
            <v>0</v>
          </cell>
          <cell r="FF62">
            <v>0</v>
          </cell>
          <cell r="FG62">
            <v>0</v>
          </cell>
          <cell r="FH62">
            <v>0</v>
          </cell>
          <cell r="FI62">
            <v>0</v>
          </cell>
          <cell r="FJ62">
            <v>0</v>
          </cell>
          <cell r="FK62">
            <v>0</v>
          </cell>
          <cell r="FL62">
            <v>84</v>
          </cell>
          <cell r="FM62">
            <v>0</v>
          </cell>
          <cell r="FN62">
            <v>0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-16</v>
          </cell>
          <cell r="FU62">
            <v>0</v>
          </cell>
          <cell r="FV62" t="str">
            <v>нд</v>
          </cell>
          <cell r="FW62">
            <v>0</v>
          </cell>
          <cell r="FX62">
            <v>100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20</v>
          </cell>
          <cell r="GK62">
            <v>0</v>
          </cell>
          <cell r="GL62">
            <v>0</v>
          </cell>
          <cell r="GM62">
            <v>0</v>
          </cell>
          <cell r="GN62">
            <v>80</v>
          </cell>
          <cell r="GO62">
            <v>0</v>
          </cell>
          <cell r="GP62">
            <v>0</v>
          </cell>
          <cell r="GQ62">
            <v>0</v>
          </cell>
          <cell r="GR62">
            <v>1.6986101999999998</v>
          </cell>
          <cell r="GS62">
            <v>0</v>
          </cell>
          <cell r="GT62">
            <v>0</v>
          </cell>
          <cell r="GU62">
            <v>3.7127251000000001</v>
          </cell>
          <cell r="GV62">
            <v>0</v>
          </cell>
          <cell r="GW62">
            <v>0</v>
          </cell>
          <cell r="GX62">
            <v>0.42022678999999996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 t="str">
            <v>нд</v>
          </cell>
          <cell r="HD62" t="str">
            <v>нд</v>
          </cell>
          <cell r="ID62" t="str">
            <v>нд</v>
          </cell>
          <cell r="IJ62">
            <v>90.790711666666667</v>
          </cell>
          <cell r="IK62">
            <v>906.04810776481133</v>
          </cell>
          <cell r="IL62">
            <v>992.1235377402719</v>
          </cell>
          <cell r="IS62" t="str">
            <v>Г</v>
          </cell>
          <cell r="IT62" t="str">
            <v>Г</v>
          </cell>
          <cell r="IU62" t="b">
            <v>1</v>
          </cell>
        </row>
        <row r="63">
          <cell r="C63" t="str">
            <v>Г</v>
          </cell>
          <cell r="D63" t="str">
            <v>АО "Чеченэнерго"</v>
          </cell>
          <cell r="E63" t="str">
            <v>Чеченская Республика</v>
          </cell>
          <cell r="F63" t="str">
            <v>нд</v>
          </cell>
          <cell r="G63" t="str">
            <v>нд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 t="str">
            <v>нд</v>
          </cell>
          <cell r="M63" t="str">
            <v>нд</v>
          </cell>
          <cell r="N63" t="str">
            <v>нд</v>
          </cell>
          <cell r="O63" t="str">
            <v>нд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 t="str">
            <v>-</v>
          </cell>
          <cell r="AL63" t="str">
            <v>нд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 t="str">
            <v>-</v>
          </cell>
          <cell r="BJ63" t="str">
            <v>нд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  <cell r="DR63">
            <v>0</v>
          </cell>
          <cell r="DS63">
            <v>0</v>
          </cell>
          <cell r="DT63" t="str">
            <v>-</v>
          </cell>
          <cell r="DU63" t="str">
            <v>нд</v>
          </cell>
          <cell r="DV63">
            <v>0</v>
          </cell>
          <cell r="DW63">
            <v>0</v>
          </cell>
          <cell r="DX63">
            <v>0</v>
          </cell>
          <cell r="DY63">
            <v>0</v>
          </cell>
          <cell r="DZ63">
            <v>0</v>
          </cell>
          <cell r="EA63">
            <v>0</v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0</v>
          </cell>
          <cell r="FH63">
            <v>0</v>
          </cell>
          <cell r="FI63">
            <v>0</v>
          </cell>
          <cell r="FJ63">
            <v>0</v>
          </cell>
          <cell r="FK63">
            <v>0</v>
          </cell>
          <cell r="FL63">
            <v>0</v>
          </cell>
          <cell r="FM63">
            <v>0</v>
          </cell>
          <cell r="FN63">
            <v>0</v>
          </cell>
          <cell r="FO63">
            <v>0</v>
          </cell>
          <cell r="FP63">
            <v>0</v>
          </cell>
          <cell r="FQ63">
            <v>0</v>
          </cell>
          <cell r="FR63">
            <v>0</v>
          </cell>
          <cell r="FS63">
            <v>0</v>
          </cell>
          <cell r="FT63">
            <v>0</v>
          </cell>
          <cell r="FU63">
            <v>0</v>
          </cell>
          <cell r="FV63" t="str">
            <v>нд</v>
          </cell>
          <cell r="FW63">
            <v>0</v>
          </cell>
          <cell r="FX63">
            <v>0</v>
          </cell>
          <cell r="FY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 t="str">
            <v>нд</v>
          </cell>
          <cell r="HD63" t="str">
            <v>нд</v>
          </cell>
          <cell r="ID63" t="str">
            <v>нд</v>
          </cell>
          <cell r="IJ63">
            <v>0</v>
          </cell>
          <cell r="IK63">
            <v>0</v>
          </cell>
          <cell r="IL63">
            <v>0</v>
          </cell>
          <cell r="IS63" t="str">
            <v>Г</v>
          </cell>
          <cell r="IT63" t="str">
            <v>Г</v>
          </cell>
          <cell r="IU63" t="b">
            <v>1</v>
          </cell>
        </row>
        <row r="64">
          <cell r="C64" t="str">
            <v>Г</v>
          </cell>
          <cell r="D64" t="str">
            <v>АО "Чеченэнерго"</v>
          </cell>
          <cell r="E64" t="str">
            <v>Чеченская Республика</v>
          </cell>
          <cell r="F64" t="str">
            <v>нд</v>
          </cell>
          <cell r="G64" t="str">
            <v>нд</v>
          </cell>
          <cell r="H64">
            <v>0</v>
          </cell>
          <cell r="I64">
            <v>100</v>
          </cell>
          <cell r="J64">
            <v>0</v>
          </cell>
          <cell r="K64">
            <v>1</v>
          </cell>
          <cell r="L64" t="str">
            <v>нд</v>
          </cell>
          <cell r="M64" t="str">
            <v>нд</v>
          </cell>
          <cell r="N64" t="str">
            <v>нд</v>
          </cell>
          <cell r="O64" t="str">
            <v>нд</v>
          </cell>
          <cell r="P64">
            <v>913.27651900000001</v>
          </cell>
          <cell r="Q64">
            <v>1087.2577293213737</v>
          </cell>
          <cell r="R64">
            <v>841.32459500159996</v>
          </cell>
          <cell r="S64">
            <v>841.32459500159996</v>
          </cell>
          <cell r="T64">
            <v>841.32459500159996</v>
          </cell>
          <cell r="U64">
            <v>841.32459500159996</v>
          </cell>
          <cell r="V64">
            <v>647.86769022459998</v>
          </cell>
          <cell r="W64">
            <v>439.39003909677365</v>
          </cell>
          <cell r="X64">
            <v>327.47464466281298</v>
          </cell>
          <cell r="Y64">
            <v>193.45690477700001</v>
          </cell>
          <cell r="Z64">
            <v>125.79780701999999</v>
          </cell>
          <cell r="AA64">
            <v>30.557529613999591</v>
          </cell>
          <cell r="AB64">
            <v>56.494815160000002</v>
          </cell>
          <cell r="AC64">
            <v>34.216362386000412</v>
          </cell>
          <cell r="AD64">
            <v>3.7127251000000001</v>
          </cell>
          <cell r="AE64">
            <v>0</v>
          </cell>
          <cell r="AF64">
            <v>65.590266759999992</v>
          </cell>
          <cell r="AG64">
            <v>262.70075266281299</v>
          </cell>
          <cell r="AH64">
            <v>0</v>
          </cell>
          <cell r="AI64">
            <v>313.59223207677371</v>
          </cell>
          <cell r="AJ64">
            <v>61.02391501999999</v>
          </cell>
          <cell r="AK64">
            <v>0.94210665957821382</v>
          </cell>
          <cell r="AL64" t="str">
            <v>нд</v>
          </cell>
          <cell r="AM64">
            <v>7.1334906699999898</v>
          </cell>
          <cell r="AN64">
            <v>0</v>
          </cell>
          <cell r="AO64">
            <v>906.04810776481133</v>
          </cell>
          <cell r="AP64">
            <v>701.10382916499998</v>
          </cell>
          <cell r="AQ64">
            <v>701.10382916499998</v>
          </cell>
          <cell r="AR64">
            <v>701.10382916499998</v>
          </cell>
          <cell r="AS64">
            <v>701.10382916499998</v>
          </cell>
          <cell r="AT64">
            <v>586.00375822000001</v>
          </cell>
          <cell r="AU64">
            <v>320.04434954481121</v>
          </cell>
          <cell r="AV64">
            <v>311.55058825481137</v>
          </cell>
          <cell r="AW64">
            <v>115.100070945</v>
          </cell>
          <cell r="AX64">
            <v>65.633992059999997</v>
          </cell>
          <cell r="AY64">
            <v>43</v>
          </cell>
          <cell r="AZ64">
            <v>1.6986101999999998</v>
          </cell>
          <cell r="BA64">
            <v>63.606309655000047</v>
          </cell>
          <cell r="BB64">
            <v>63.515155070000006</v>
          </cell>
          <cell r="BC64">
            <v>60</v>
          </cell>
          <cell r="BD64">
            <v>0.42022678999999996</v>
          </cell>
          <cell r="BE64">
            <v>144.94427859981133</v>
          </cell>
          <cell r="BF64">
            <v>0</v>
          </cell>
          <cell r="BG64">
            <v>254.41035748481121</v>
          </cell>
          <cell r="BH64">
            <v>-100.97231759500004</v>
          </cell>
          <cell r="BI64">
            <v>-0.6060533829966489</v>
          </cell>
          <cell r="BJ64" t="str">
            <v>нд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100</v>
          </cell>
          <cell r="BR64">
            <v>0</v>
          </cell>
          <cell r="BS64">
            <v>1</v>
          </cell>
          <cell r="BT64">
            <v>906.04810776481133</v>
          </cell>
          <cell r="BU64">
            <v>0</v>
          </cell>
          <cell r="BV64">
            <v>20</v>
          </cell>
          <cell r="BW64">
            <v>0</v>
          </cell>
          <cell r="BX64">
            <v>1</v>
          </cell>
          <cell r="BY64">
            <v>701.10382916499998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20</v>
          </cell>
          <cell r="DA64">
            <v>0</v>
          </cell>
          <cell r="DB64">
            <v>1</v>
          </cell>
          <cell r="DC64">
            <v>701.10382916499998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80</v>
          </cell>
          <cell r="DK64">
            <v>0</v>
          </cell>
          <cell r="DL64">
            <v>0</v>
          </cell>
          <cell r="DM64">
            <v>204.94427859981133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-701.10382916499998</v>
          </cell>
          <cell r="DT64">
            <v>-1</v>
          </cell>
          <cell r="DU64" t="str">
            <v>нд</v>
          </cell>
          <cell r="DV64">
            <v>0</v>
          </cell>
          <cell r="DW64">
            <v>100</v>
          </cell>
          <cell r="DX64">
            <v>0</v>
          </cell>
          <cell r="DY64">
            <v>1</v>
          </cell>
          <cell r="DZ64">
            <v>701.10382916499998</v>
          </cell>
          <cell r="EA64">
            <v>651.63775027999998</v>
          </cell>
          <cell r="EB64">
            <v>0</v>
          </cell>
          <cell r="EC64">
            <v>100</v>
          </cell>
          <cell r="ED64">
            <v>0</v>
          </cell>
          <cell r="EE64">
            <v>1</v>
          </cell>
          <cell r="EF64">
            <v>0</v>
          </cell>
          <cell r="EG64">
            <v>20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1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16</v>
          </cell>
          <cell r="FE64">
            <v>0</v>
          </cell>
          <cell r="FF64">
            <v>0</v>
          </cell>
          <cell r="FG64">
            <v>0</v>
          </cell>
          <cell r="FH64">
            <v>0</v>
          </cell>
          <cell r="FI64">
            <v>0</v>
          </cell>
          <cell r="FJ64">
            <v>0</v>
          </cell>
          <cell r="FK64">
            <v>0</v>
          </cell>
          <cell r="FL64">
            <v>84</v>
          </cell>
          <cell r="FM64">
            <v>0</v>
          </cell>
          <cell r="FN64">
            <v>0</v>
          </cell>
          <cell r="FO64">
            <v>0</v>
          </cell>
          <cell r="FP64">
            <v>0</v>
          </cell>
          <cell r="FQ64">
            <v>0</v>
          </cell>
          <cell r="FR64">
            <v>0</v>
          </cell>
          <cell r="FS64">
            <v>0</v>
          </cell>
          <cell r="FT64">
            <v>-16</v>
          </cell>
          <cell r="FU64">
            <v>0</v>
          </cell>
          <cell r="FV64" t="str">
            <v>нд</v>
          </cell>
          <cell r="FW64">
            <v>0</v>
          </cell>
          <cell r="FX64">
            <v>100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20</v>
          </cell>
          <cell r="GK64">
            <v>0</v>
          </cell>
          <cell r="GL64">
            <v>0</v>
          </cell>
          <cell r="GM64">
            <v>0</v>
          </cell>
          <cell r="GN64">
            <v>80</v>
          </cell>
          <cell r="GO64">
            <v>0</v>
          </cell>
          <cell r="GP64">
            <v>0</v>
          </cell>
          <cell r="GQ64">
            <v>0</v>
          </cell>
          <cell r="GR64">
            <v>1.6986101999999998</v>
          </cell>
          <cell r="GS64">
            <v>0</v>
          </cell>
          <cell r="GT64">
            <v>0</v>
          </cell>
          <cell r="GU64">
            <v>3.7127251000000001</v>
          </cell>
          <cell r="GV64">
            <v>0</v>
          </cell>
          <cell r="GW64">
            <v>0</v>
          </cell>
          <cell r="GX64">
            <v>0.42022678999999996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 t="str">
            <v>нд</v>
          </cell>
          <cell r="HD64" t="str">
            <v>нд</v>
          </cell>
          <cell r="ID64" t="str">
            <v>нд</v>
          </cell>
          <cell r="IJ64">
            <v>90.790711666666667</v>
          </cell>
          <cell r="IK64">
            <v>906.04810776481133</v>
          </cell>
          <cell r="IL64">
            <v>992.1235377402719</v>
          </cell>
          <cell r="IS64" t="str">
            <v>Г</v>
          </cell>
          <cell r="IT64" t="str">
            <v>Г</v>
          </cell>
          <cell r="IU64" t="b">
            <v>1</v>
          </cell>
        </row>
        <row r="65">
          <cell r="A65" t="str">
            <v>1.1.1.4.2</v>
          </cell>
          <cell r="B65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C65" t="str">
            <v>J_Che215</v>
          </cell>
          <cell r="D65" t="str">
            <v>АО "Чеченэнерго"</v>
          </cell>
          <cell r="E65" t="str">
            <v>Чеченская Республика</v>
          </cell>
          <cell r="F65" t="str">
            <v>нд</v>
          </cell>
          <cell r="G65" t="str">
            <v>п</v>
          </cell>
          <cell r="H65">
            <v>0</v>
          </cell>
          <cell r="I65">
            <v>80</v>
          </cell>
          <cell r="J65">
            <v>0</v>
          </cell>
          <cell r="K65">
            <v>0</v>
          </cell>
          <cell r="L65">
            <v>2023</v>
          </cell>
          <cell r="M65">
            <v>2024</v>
          </cell>
          <cell r="N65">
            <v>2025</v>
          </cell>
          <cell r="O65">
            <v>45657</v>
          </cell>
          <cell r="P65" t="str">
            <v>нд</v>
          </cell>
          <cell r="Q65">
            <v>245.93313431977359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245.93313431977359</v>
          </cell>
          <cell r="X65">
            <v>186.505908662813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186.505908662813</v>
          </cell>
          <cell r="AI65">
            <v>245.93313431977359</v>
          </cell>
          <cell r="AJ65">
            <v>0</v>
          </cell>
          <cell r="AK65" t="str">
            <v>-</v>
          </cell>
          <cell r="AL65" t="str">
            <v>нд</v>
          </cell>
          <cell r="AO65">
            <v>204.94427859981133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204.94427859981133</v>
          </cell>
          <cell r="AV65">
            <v>204.94427859981133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60</v>
          </cell>
          <cell r="BD65">
            <v>0</v>
          </cell>
          <cell r="BE65">
            <v>144.94427859981133</v>
          </cell>
          <cell r="BG65">
            <v>204.94427859981133</v>
          </cell>
          <cell r="BH65">
            <v>-60</v>
          </cell>
          <cell r="BI65">
            <v>-1</v>
          </cell>
          <cell r="BJ65" t="str">
            <v xml:space="preserve">Объект исключен из проекта ИПР по причине существенного роста оценки полной стоимости по факту выхода ПСД и дефицита собственных источников финансирования. 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80</v>
          </cell>
          <cell r="BR65">
            <v>0</v>
          </cell>
          <cell r="BS65">
            <v>0</v>
          </cell>
          <cell r="BT65">
            <v>204.94427859981133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H65">
            <v>0</v>
          </cell>
          <cell r="DI65">
            <v>0</v>
          </cell>
          <cell r="DJ65">
            <v>80</v>
          </cell>
          <cell r="DK65">
            <v>0</v>
          </cell>
          <cell r="DL65">
            <v>0</v>
          </cell>
          <cell r="DM65">
            <v>204.94427859981133</v>
          </cell>
          <cell r="DS65">
            <v>0</v>
          </cell>
          <cell r="DT65" t="str">
            <v>-</v>
          </cell>
          <cell r="DU65" t="str">
            <v>нд</v>
          </cell>
          <cell r="DV65">
            <v>0</v>
          </cell>
          <cell r="DW65">
            <v>80</v>
          </cell>
          <cell r="DX65">
            <v>0</v>
          </cell>
          <cell r="DY65">
            <v>0</v>
          </cell>
          <cell r="DZ65">
            <v>0</v>
          </cell>
          <cell r="EA65">
            <v>0</v>
          </cell>
          <cell r="EB65">
            <v>0</v>
          </cell>
          <cell r="EC65">
            <v>80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>
            <v>0</v>
          </cell>
          <cell r="FH65">
            <v>0</v>
          </cell>
          <cell r="FI65">
            <v>0</v>
          </cell>
          <cell r="FJ65">
            <v>0</v>
          </cell>
          <cell r="FK65">
            <v>0</v>
          </cell>
          <cell r="FL65">
            <v>80</v>
          </cell>
          <cell r="FM65">
            <v>0</v>
          </cell>
          <cell r="FN65">
            <v>0</v>
          </cell>
          <cell r="FO65">
            <v>0</v>
          </cell>
          <cell r="FP65">
            <v>0</v>
          </cell>
          <cell r="FQ65">
            <v>0</v>
          </cell>
          <cell r="FR65">
            <v>0</v>
          </cell>
          <cell r="FS65">
            <v>0</v>
          </cell>
          <cell r="FT65">
            <v>0</v>
          </cell>
          <cell r="FU65">
            <v>0</v>
          </cell>
          <cell r="FV65" t="str">
            <v>нд</v>
          </cell>
          <cell r="FW65">
            <v>0</v>
          </cell>
          <cell r="FX65">
            <v>80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E65">
            <v>0</v>
          </cell>
          <cell r="GF65">
            <v>0</v>
          </cell>
          <cell r="GI65">
            <v>0</v>
          </cell>
          <cell r="GJ65">
            <v>0</v>
          </cell>
          <cell r="GM65">
            <v>0</v>
          </cell>
          <cell r="GN65">
            <v>80</v>
          </cell>
          <cell r="GR65">
            <v>0</v>
          </cell>
          <cell r="GU65">
            <v>0</v>
          </cell>
          <cell r="GX65">
            <v>0</v>
          </cell>
          <cell r="HC65" t="str">
            <v xml:space="preserve">Технологическое присоединение свыше 670 кВт </v>
          </cell>
          <cell r="HD65">
            <v>110</v>
          </cell>
          <cell r="HE65">
            <v>4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  <cell r="HT65">
            <v>0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0</v>
          </cell>
          <cell r="IA65">
            <v>0</v>
          </cell>
          <cell r="IB65">
            <v>0</v>
          </cell>
          <cell r="IC65">
            <v>0</v>
          </cell>
          <cell r="ID65" t="str">
            <v>ТП</v>
          </cell>
          <cell r="IE65">
            <v>596.39446586243571</v>
          </cell>
          <cell r="IF65">
            <v>0</v>
          </cell>
          <cell r="IG65">
            <v>0</v>
          </cell>
          <cell r="IH65">
            <v>450.87741291999998</v>
          </cell>
          <cell r="IJ65" t="str">
            <v>нд</v>
          </cell>
          <cell r="IK65">
            <v>204.94427859981133</v>
          </cell>
          <cell r="IL65">
            <v>211.98932484282497</v>
          </cell>
          <cell r="IM65" t="e">
            <v>#N/A</v>
          </cell>
        </row>
        <row r="66">
          <cell r="A66" t="str">
            <v>1.1.1.4.2</v>
          </cell>
          <cell r="B66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C66" t="str">
            <v>K_Che296</v>
          </cell>
          <cell r="D66" t="str">
            <v>АО "Чеченэнерго"</v>
          </cell>
          <cell r="E66" t="str">
            <v>Чеченская Республика</v>
          </cell>
          <cell r="F66" t="str">
            <v>нд</v>
          </cell>
          <cell r="G66" t="str">
            <v>с</v>
          </cell>
          <cell r="H66">
            <v>0</v>
          </cell>
          <cell r="I66">
            <v>16</v>
          </cell>
          <cell r="J66">
            <v>0</v>
          </cell>
          <cell r="K66">
            <v>0</v>
          </cell>
          <cell r="L66">
            <v>2020</v>
          </cell>
          <cell r="M66">
            <v>2024</v>
          </cell>
          <cell r="N66">
            <v>2024</v>
          </cell>
          <cell r="O66">
            <v>45505</v>
          </cell>
          <cell r="P66">
            <v>523.72140000000002</v>
          </cell>
          <cell r="Q66">
            <v>482.63831200000004</v>
          </cell>
          <cell r="R66">
            <v>482.63831200000004</v>
          </cell>
          <cell r="S66">
            <v>482.63831200000004</v>
          </cell>
          <cell r="T66">
            <v>482.63831200000004</v>
          </cell>
          <cell r="U66">
            <v>482.63831200000004</v>
          </cell>
          <cell r="V66">
            <v>386.75441834000003</v>
          </cell>
          <cell r="W66">
            <v>95.883893660000012</v>
          </cell>
          <cell r="X66">
            <v>76.194844000000003</v>
          </cell>
          <cell r="Y66">
            <v>95.883893659999998</v>
          </cell>
          <cell r="Z66">
            <v>63.217456389999995</v>
          </cell>
          <cell r="AA66">
            <v>0</v>
          </cell>
          <cell r="AB66">
            <v>24.94272904</v>
          </cell>
          <cell r="AC66">
            <v>0</v>
          </cell>
          <cell r="AD66">
            <v>3.7127251000000001</v>
          </cell>
          <cell r="AE66">
            <v>0</v>
          </cell>
          <cell r="AF66">
            <v>34.562002249999999</v>
          </cell>
          <cell r="AG66">
            <v>76.194844000000003</v>
          </cell>
          <cell r="AI66">
            <v>32.666437270000017</v>
          </cell>
          <cell r="AJ66">
            <v>63.217456389999995</v>
          </cell>
          <cell r="AK66" t="str">
            <v>-</v>
          </cell>
          <cell r="AL66" t="str">
            <v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v>
          </cell>
          <cell r="AM66">
            <v>3.7627987299999899</v>
          </cell>
          <cell r="AO66">
            <v>402.19859333333295</v>
          </cell>
          <cell r="AP66">
            <v>402.19859333333301</v>
          </cell>
          <cell r="AQ66">
            <v>402.19859333333301</v>
          </cell>
          <cell r="AR66">
            <v>402.19859333333301</v>
          </cell>
          <cell r="AS66">
            <v>402.19859333333301</v>
          </cell>
          <cell r="AT66">
            <v>343.14106032000001</v>
          </cell>
          <cell r="AU66">
            <v>59.057533013332943</v>
          </cell>
          <cell r="AV66">
            <v>58.092674333333036</v>
          </cell>
          <cell r="AW66">
            <v>59.057533013333</v>
          </cell>
          <cell r="AX66">
            <v>35.659992880000004</v>
          </cell>
          <cell r="AY66">
            <v>23</v>
          </cell>
          <cell r="AZ66">
            <v>0</v>
          </cell>
          <cell r="BA66">
            <v>35.092674333333036</v>
          </cell>
          <cell r="BB66">
            <v>35.239766090000003</v>
          </cell>
          <cell r="BC66">
            <v>0</v>
          </cell>
          <cell r="BD66">
            <v>0.42022678999999996</v>
          </cell>
          <cell r="BE66">
            <v>0</v>
          </cell>
          <cell r="BG66">
            <v>23.397540133332939</v>
          </cell>
          <cell r="BH66">
            <v>-22.432681453333032</v>
          </cell>
          <cell r="BI66">
            <v>-0.38615336117279364</v>
          </cell>
          <cell r="BJ66" t="str">
            <v>Отклонение от плана по причине экономии  денежных средств по факту выполненных строительно-монтажных работ, работы завершены.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16</v>
          </cell>
          <cell r="BR66">
            <v>0</v>
          </cell>
          <cell r="BS66">
            <v>0</v>
          </cell>
          <cell r="BT66">
            <v>402.19859333333301</v>
          </cell>
          <cell r="BU66">
            <v>0</v>
          </cell>
          <cell r="BV66">
            <v>16</v>
          </cell>
          <cell r="BW66">
            <v>0</v>
          </cell>
          <cell r="BX66">
            <v>0</v>
          </cell>
          <cell r="BY66">
            <v>402.19859333333301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X66">
            <v>0</v>
          </cell>
          <cell r="CY66">
            <v>0</v>
          </cell>
          <cell r="CZ66">
            <v>16</v>
          </cell>
          <cell r="DA66">
            <v>0</v>
          </cell>
          <cell r="DB66">
            <v>0</v>
          </cell>
          <cell r="DC66">
            <v>402.19859333333301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0</v>
          </cell>
          <cell r="DS66">
            <v>-402.19859333333301</v>
          </cell>
          <cell r="DT66">
            <v>-1</v>
          </cell>
          <cell r="DU66" t="str">
            <v>Отклонение обусловлено корректировкой ПСД  в связи с дополнительными непредвиденными работами и необходимостью актуализации геологических изысканий.</v>
          </cell>
          <cell r="DV66">
            <v>0</v>
          </cell>
          <cell r="DW66">
            <v>16</v>
          </cell>
          <cell r="DX66">
            <v>0</v>
          </cell>
          <cell r="DY66">
            <v>0</v>
          </cell>
          <cell r="DZ66">
            <v>402.19859333333301</v>
          </cell>
          <cell r="EA66">
            <v>378.80105320000001</v>
          </cell>
          <cell r="EB66">
            <v>0</v>
          </cell>
          <cell r="EC66">
            <v>16</v>
          </cell>
          <cell r="ED66">
            <v>0</v>
          </cell>
          <cell r="EE66">
            <v>0</v>
          </cell>
          <cell r="EF66">
            <v>0</v>
          </cell>
          <cell r="EG66">
            <v>16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16</v>
          </cell>
          <cell r="FE66">
            <v>0</v>
          </cell>
          <cell r="FF66">
            <v>0</v>
          </cell>
          <cell r="FG66">
            <v>0</v>
          </cell>
          <cell r="FH66">
            <v>0</v>
          </cell>
          <cell r="FI66">
            <v>0</v>
          </cell>
          <cell r="FJ66">
            <v>0</v>
          </cell>
          <cell r="FK66">
            <v>0</v>
          </cell>
          <cell r="FL66">
            <v>0</v>
          </cell>
          <cell r="FM66">
            <v>0</v>
          </cell>
          <cell r="FN66">
            <v>0</v>
          </cell>
          <cell r="FO66">
            <v>0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-16</v>
          </cell>
          <cell r="FU66">
            <v>0</v>
          </cell>
          <cell r="FV66" t="str">
            <v>Отклонение обусловлено корректировкой ПСД  в связи с дополнительными непредвиденными работами и необходимостью актуализации геологических изысканий.</v>
          </cell>
          <cell r="FW66">
            <v>0</v>
          </cell>
          <cell r="FX66">
            <v>16</v>
          </cell>
          <cell r="FY66">
            <v>0</v>
          </cell>
          <cell r="FZ66">
            <v>0</v>
          </cell>
          <cell r="GA66">
            <v>0</v>
          </cell>
          <cell r="GB66">
            <v>0</v>
          </cell>
          <cell r="GE66">
            <v>0</v>
          </cell>
          <cell r="GF66">
            <v>0</v>
          </cell>
          <cell r="GI66">
            <v>0</v>
          </cell>
          <cell r="GJ66">
            <v>16</v>
          </cell>
          <cell r="GM66">
            <v>0</v>
          </cell>
          <cell r="GN66">
            <v>0</v>
          </cell>
          <cell r="GR66">
            <v>0</v>
          </cell>
          <cell r="GU66">
            <v>3.7127251000000001</v>
          </cell>
          <cell r="GX66">
            <v>0.42022678999999996</v>
          </cell>
          <cell r="HC66" t="str">
            <v xml:space="preserve">Технологическое присоединение свыше 670 кВт </v>
          </cell>
          <cell r="HD66">
            <v>110</v>
          </cell>
          <cell r="HE66">
            <v>3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  <cell r="HT66">
            <v>0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0</v>
          </cell>
          <cell r="IA66">
            <v>0</v>
          </cell>
          <cell r="IB66">
            <v>0</v>
          </cell>
          <cell r="IC66">
            <v>0</v>
          </cell>
          <cell r="ID66" t="str">
            <v>ТП</v>
          </cell>
          <cell r="IE66">
            <v>536.48611166666603</v>
          </cell>
          <cell r="IF66">
            <v>557.14002000666596</v>
          </cell>
          <cell r="IG66">
            <v>98.87744927</v>
          </cell>
          <cell r="IH66">
            <v>458.26257074</v>
          </cell>
          <cell r="IJ66">
            <v>52.425474999999999</v>
          </cell>
          <cell r="IK66">
            <v>402.19859333333295</v>
          </cell>
          <cell r="IL66">
            <v>633.71120804099291</v>
          </cell>
          <cell r="IM66" t="str">
            <v>K_Che296</v>
          </cell>
        </row>
        <row r="67">
          <cell r="A67" t="str">
            <v>1.1.1.4.2</v>
          </cell>
          <cell r="B67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C67" t="str">
            <v>K_Che303</v>
          </cell>
          <cell r="D67" t="str">
            <v>АО "Чеченэнерго"</v>
          </cell>
          <cell r="E67" t="str">
            <v>Чеченская Республика</v>
          </cell>
          <cell r="F67" t="str">
            <v>нд</v>
          </cell>
          <cell r="G67" t="str">
            <v>с</v>
          </cell>
          <cell r="H67">
            <v>0</v>
          </cell>
          <cell r="I67">
            <v>4</v>
          </cell>
          <cell r="J67">
            <v>0</v>
          </cell>
          <cell r="K67">
            <v>0</v>
          </cell>
          <cell r="L67">
            <v>2020</v>
          </cell>
          <cell r="M67">
            <v>2024</v>
          </cell>
          <cell r="N67">
            <v>2024</v>
          </cell>
          <cell r="O67" t="str">
            <v>нд</v>
          </cell>
          <cell r="P67">
            <v>371.27440000000001</v>
          </cell>
          <cell r="Q67">
            <v>340.40556399800005</v>
          </cell>
          <cell r="R67">
            <v>340.40556399799999</v>
          </cell>
          <cell r="S67">
            <v>340.40556399799999</v>
          </cell>
          <cell r="T67">
            <v>340.40556399799999</v>
          </cell>
          <cell r="U67">
            <v>340.40556399799999</v>
          </cell>
          <cell r="V67">
            <v>251.08592400000001</v>
          </cell>
          <cell r="W67">
            <v>89.319639998000042</v>
          </cell>
          <cell r="X67">
            <v>64.773892000000004</v>
          </cell>
          <cell r="Y67">
            <v>89.319639998</v>
          </cell>
          <cell r="Z67">
            <v>62.580350629999998</v>
          </cell>
          <cell r="AA67">
            <v>30.557529613999591</v>
          </cell>
          <cell r="AB67">
            <v>31.552086120000002</v>
          </cell>
          <cell r="AC67">
            <v>34.216362386000412</v>
          </cell>
          <cell r="AD67">
            <v>0</v>
          </cell>
          <cell r="AE67">
            <v>0</v>
          </cell>
          <cell r="AF67">
            <v>31.02826451</v>
          </cell>
          <cell r="AG67">
            <v>0</v>
          </cell>
          <cell r="AI67">
            <v>26.739289368000044</v>
          </cell>
          <cell r="AJ67">
            <v>-2.1935413700000055</v>
          </cell>
          <cell r="AK67">
            <v>-3.3864591153485196E-2</v>
          </cell>
          <cell r="AL67" t="str">
            <v>нд</v>
          </cell>
          <cell r="AM67">
            <v>2.9022022700000001</v>
          </cell>
          <cell r="AO67">
            <v>283.67130333166699</v>
          </cell>
          <cell r="AP67">
            <v>283.67130333166699</v>
          </cell>
          <cell r="AQ67">
            <v>283.67130333166699</v>
          </cell>
          <cell r="AR67">
            <v>283.67130333166699</v>
          </cell>
          <cell r="AS67">
            <v>283.67130333166699</v>
          </cell>
          <cell r="AT67">
            <v>234.11616660999999</v>
          </cell>
          <cell r="AU67">
            <v>49.555136721666997</v>
          </cell>
          <cell r="AV67">
            <v>48.51363532166701</v>
          </cell>
          <cell r="AW67">
            <v>49.555136721666997</v>
          </cell>
          <cell r="AX67">
            <v>29.97399918</v>
          </cell>
          <cell r="AY67">
            <v>20</v>
          </cell>
          <cell r="AZ67">
            <v>1.6986101999999998</v>
          </cell>
          <cell r="BA67">
            <v>28.51363532166701</v>
          </cell>
          <cell r="BB67">
            <v>28.275388979999999</v>
          </cell>
          <cell r="BC67">
            <v>0</v>
          </cell>
          <cell r="BD67">
            <v>0</v>
          </cell>
          <cell r="BE67">
            <v>0</v>
          </cell>
          <cell r="BG67">
            <v>19.581137541666997</v>
          </cell>
          <cell r="BH67">
            <v>-18.53963614166701</v>
          </cell>
          <cell r="BI67">
            <v>-0.38215310023132598</v>
          </cell>
          <cell r="BJ67" t="str">
            <v>Отклонение от плана по причине экономии  денежных средств по факту выполненных строительно-монтажных работ, работы завершены.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4</v>
          </cell>
          <cell r="BR67">
            <v>0</v>
          </cell>
          <cell r="BS67">
            <v>0</v>
          </cell>
          <cell r="BT67">
            <v>283.67130333166699</v>
          </cell>
          <cell r="BU67">
            <v>0</v>
          </cell>
          <cell r="BV67">
            <v>4</v>
          </cell>
          <cell r="BW67">
            <v>0</v>
          </cell>
          <cell r="BX67">
            <v>0</v>
          </cell>
          <cell r="BY67">
            <v>283.67130333166699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X67">
            <v>0</v>
          </cell>
          <cell r="CY67">
            <v>0</v>
          </cell>
          <cell r="CZ67">
            <v>4</v>
          </cell>
          <cell r="DA67">
            <v>0</v>
          </cell>
          <cell r="DB67">
            <v>0</v>
          </cell>
          <cell r="DC67">
            <v>283.67130333166699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0</v>
          </cell>
          <cell r="DS67">
            <v>-283.67130333166699</v>
          </cell>
          <cell r="DT67">
            <v>-1</v>
          </cell>
          <cell r="DU67" t="str">
            <v>Отклонение обусловлено корректировкой ПСД  в связи с дополнительными непредвиденными работами и необходимостью актуализации геологических изысканий.</v>
          </cell>
          <cell r="DV67">
            <v>0</v>
          </cell>
          <cell r="DW67">
            <v>4</v>
          </cell>
          <cell r="DX67">
            <v>0</v>
          </cell>
          <cell r="DY67">
            <v>0</v>
          </cell>
          <cell r="DZ67">
            <v>283.67130333166699</v>
          </cell>
          <cell r="EA67">
            <v>264.09016579000001</v>
          </cell>
          <cell r="EB67">
            <v>0</v>
          </cell>
          <cell r="EC67">
            <v>4</v>
          </cell>
          <cell r="ED67">
            <v>0</v>
          </cell>
          <cell r="EE67">
            <v>0</v>
          </cell>
          <cell r="EF67">
            <v>0</v>
          </cell>
          <cell r="EG67">
            <v>4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0</v>
          </cell>
          <cell r="EN67">
            <v>0</v>
          </cell>
          <cell r="EO67">
            <v>0</v>
          </cell>
          <cell r="EP67">
            <v>0</v>
          </cell>
          <cell r="EQ67">
            <v>0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>
            <v>0</v>
          </cell>
          <cell r="FH67">
            <v>0</v>
          </cell>
          <cell r="FI67">
            <v>0</v>
          </cell>
          <cell r="FJ67">
            <v>0</v>
          </cell>
          <cell r="FK67">
            <v>0</v>
          </cell>
          <cell r="FL67">
            <v>4</v>
          </cell>
          <cell r="FM67">
            <v>0</v>
          </cell>
          <cell r="FN67">
            <v>0</v>
          </cell>
          <cell r="FO67">
            <v>0</v>
          </cell>
          <cell r="FP67">
            <v>0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 t="str">
            <v>нд</v>
          </cell>
          <cell r="FW67">
            <v>0</v>
          </cell>
          <cell r="FX67">
            <v>4</v>
          </cell>
          <cell r="FY67">
            <v>0</v>
          </cell>
          <cell r="FZ67">
            <v>0</v>
          </cell>
          <cell r="GA67">
            <v>0</v>
          </cell>
          <cell r="GB67">
            <v>0</v>
          </cell>
          <cell r="GE67">
            <v>0</v>
          </cell>
          <cell r="GF67">
            <v>0</v>
          </cell>
          <cell r="GI67">
            <v>0</v>
          </cell>
          <cell r="GJ67">
            <v>4</v>
          </cell>
          <cell r="GM67">
            <v>0</v>
          </cell>
          <cell r="GN67">
            <v>0</v>
          </cell>
          <cell r="GR67">
            <v>1.6986101999999998</v>
          </cell>
          <cell r="GU67">
            <v>0</v>
          </cell>
          <cell r="GX67">
            <v>0</v>
          </cell>
          <cell r="HC67" t="str">
            <v xml:space="preserve">Технологическое присоединение свыше 670 кВт </v>
          </cell>
          <cell r="HD67">
            <v>35</v>
          </cell>
          <cell r="HE67">
            <v>4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  <cell r="HT67">
            <v>0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0</v>
          </cell>
          <cell r="IA67">
            <v>0</v>
          </cell>
          <cell r="IB67">
            <v>0</v>
          </cell>
          <cell r="IC67">
            <v>0</v>
          </cell>
          <cell r="ID67" t="str">
            <v>ТП</v>
          </cell>
          <cell r="IE67">
            <v>396.95883065333402</v>
          </cell>
          <cell r="IF67">
            <v>422.546080051334</v>
          </cell>
          <cell r="IG67">
            <v>92.554349809999991</v>
          </cell>
          <cell r="IH67">
            <v>329.99173023999998</v>
          </cell>
          <cell r="IJ67">
            <v>36.452333333333335</v>
          </cell>
          <cell r="IK67">
            <v>283.67130333166699</v>
          </cell>
          <cell r="IL67">
            <v>123.820484556</v>
          </cell>
          <cell r="IM67" t="str">
            <v>K_Che303</v>
          </cell>
        </row>
        <row r="68">
          <cell r="A68" t="str">
            <v>1.1.1.4.2</v>
          </cell>
          <cell r="B68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68" t="str">
            <v>M_Che423</v>
          </cell>
          <cell r="D68" t="str">
            <v>АО "Чеченэнерго"</v>
          </cell>
          <cell r="E68" t="str">
            <v>Чеченская Республика</v>
          </cell>
          <cell r="F68" t="str">
            <v>нд</v>
          </cell>
          <cell r="G68" t="str">
            <v>с</v>
          </cell>
          <cell r="H68">
            <v>0</v>
          </cell>
          <cell r="I68">
            <v>0</v>
          </cell>
          <cell r="J68">
            <v>0</v>
          </cell>
          <cell r="K68">
            <v>1</v>
          </cell>
          <cell r="L68">
            <v>2021</v>
          </cell>
          <cell r="M68">
            <v>2024</v>
          </cell>
          <cell r="N68">
            <v>2024</v>
          </cell>
          <cell r="O68">
            <v>45390</v>
          </cell>
          <cell r="P68">
            <v>18.280718999999998</v>
          </cell>
          <cell r="Q68">
            <v>18.280719003600002</v>
          </cell>
          <cell r="R68">
            <v>18.280719003600002</v>
          </cell>
          <cell r="S68">
            <v>18.280719003600002</v>
          </cell>
          <cell r="T68">
            <v>18.280719003600002</v>
          </cell>
          <cell r="U68">
            <v>18.280719003600002</v>
          </cell>
          <cell r="V68">
            <v>10.027347884600001</v>
          </cell>
          <cell r="W68">
            <v>8.2533711190000005</v>
          </cell>
          <cell r="X68">
            <v>0</v>
          </cell>
          <cell r="Y68">
            <v>8.2533711190000005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I68">
            <v>8.2533711190000005</v>
          </cell>
          <cell r="AJ68">
            <v>0</v>
          </cell>
          <cell r="AK68" t="str">
            <v>-</v>
          </cell>
          <cell r="AL68" t="str">
            <v>нд</v>
          </cell>
          <cell r="AM68">
            <v>0.46848966999999991</v>
          </cell>
          <cell r="AO68">
            <v>15.233932500000002</v>
          </cell>
          <cell r="AP68">
            <v>15.233932500000002</v>
          </cell>
          <cell r="AQ68">
            <v>15.233932500000002</v>
          </cell>
          <cell r="AR68">
            <v>15.233932500000002</v>
          </cell>
          <cell r="AS68">
            <v>15.233932500000002</v>
          </cell>
          <cell r="AT68">
            <v>8.7465312900000001</v>
          </cell>
          <cell r="AU68">
            <v>6.4874012100000016</v>
          </cell>
          <cell r="AV68">
            <v>0</v>
          </cell>
          <cell r="AW68">
            <v>6.4874012100000025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G68">
            <v>6.4874012100000016</v>
          </cell>
          <cell r="BH68">
            <v>0</v>
          </cell>
          <cell r="BI68" t="str">
            <v>-</v>
          </cell>
          <cell r="BJ68" t="str">
            <v>нд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1</v>
          </cell>
          <cell r="BT68">
            <v>15.233932500000002</v>
          </cell>
          <cell r="BU68">
            <v>0</v>
          </cell>
          <cell r="BV68">
            <v>0</v>
          </cell>
          <cell r="BW68">
            <v>0</v>
          </cell>
          <cell r="BX68">
            <v>1</v>
          </cell>
          <cell r="BY68">
            <v>15.233932500000002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1</v>
          </cell>
          <cell r="DC68">
            <v>15.233932500000002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S68">
            <v>-15.233932500000002</v>
          </cell>
          <cell r="DT68">
            <v>-1</v>
          </cell>
          <cell r="DU68" t="str">
            <v>Отклонение обусловлено неосвоением капитальных вложений в 2023 году                                  в связи с задержкой сроков поставки оборудования заводом-изготовителем.</v>
          </cell>
          <cell r="DV68">
            <v>0</v>
          </cell>
          <cell r="DW68">
            <v>0</v>
          </cell>
          <cell r="DX68">
            <v>0</v>
          </cell>
          <cell r="DY68">
            <v>1</v>
          </cell>
          <cell r="DZ68">
            <v>15.233932500000002</v>
          </cell>
          <cell r="EA68">
            <v>8.7465312899999983</v>
          </cell>
          <cell r="EB68">
            <v>0</v>
          </cell>
          <cell r="EC68">
            <v>0</v>
          </cell>
          <cell r="ED68">
            <v>0</v>
          </cell>
          <cell r="EE68">
            <v>1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1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>
            <v>0</v>
          </cell>
          <cell r="FH68">
            <v>0</v>
          </cell>
          <cell r="FI68">
            <v>0</v>
          </cell>
          <cell r="FJ68">
            <v>0</v>
          </cell>
          <cell r="FK68">
            <v>0</v>
          </cell>
          <cell r="FL68">
            <v>0</v>
          </cell>
          <cell r="FM68">
            <v>0</v>
          </cell>
          <cell r="FN68">
            <v>0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 t="str">
            <v>Отклонение обусловлено неосвоением капитальных вложений в 2023 году                                  в связи с задержкой сроков поставки оборудования заводом-изготовителем.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E68">
            <v>0</v>
          </cell>
          <cell r="GF68">
            <v>0</v>
          </cell>
          <cell r="GI68">
            <v>0</v>
          </cell>
          <cell r="GJ68">
            <v>0</v>
          </cell>
          <cell r="GM68">
            <v>0</v>
          </cell>
          <cell r="GN68">
            <v>0</v>
          </cell>
          <cell r="GR68">
            <v>0</v>
          </cell>
          <cell r="GU68">
            <v>0</v>
          </cell>
          <cell r="GX68">
            <v>0</v>
          </cell>
          <cell r="HC68" t="str">
            <v xml:space="preserve">Технологическое присоединение свыше 670 кВт </v>
          </cell>
          <cell r="HD68">
            <v>110</v>
          </cell>
          <cell r="HE68">
            <v>2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  <cell r="HT68">
            <v>0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0</v>
          </cell>
          <cell r="IA68">
            <v>0</v>
          </cell>
          <cell r="IB68">
            <v>0</v>
          </cell>
          <cell r="IC68">
            <v>0</v>
          </cell>
          <cell r="ID68" t="str">
            <v>ТП</v>
          </cell>
          <cell r="IE68">
            <v>15.233932500000002</v>
          </cell>
          <cell r="IF68">
            <v>29.974704829000004</v>
          </cell>
          <cell r="IG68">
            <v>0</v>
          </cell>
          <cell r="IH68">
            <v>29.97470483</v>
          </cell>
          <cell r="IJ68">
            <v>1.9129033333333334</v>
          </cell>
          <cell r="IK68">
            <v>15.233932500000002</v>
          </cell>
          <cell r="IL68">
            <v>22.602520300453993</v>
          </cell>
          <cell r="IM68" t="str">
            <v>M_Che423</v>
          </cell>
        </row>
        <row r="69">
          <cell r="C69" t="str">
            <v>Г</v>
          </cell>
          <cell r="D69" t="str">
            <v>АО "Чеченэнерго"</v>
          </cell>
          <cell r="E69" t="str">
            <v>Чеченская Республика</v>
          </cell>
          <cell r="F69" t="str">
            <v>нд</v>
          </cell>
          <cell r="G69" t="str">
            <v>нд</v>
          </cell>
          <cell r="H69">
            <v>100.49199999999999</v>
          </cell>
          <cell r="I69">
            <v>85.25</v>
          </cell>
          <cell r="J69">
            <v>0</v>
          </cell>
          <cell r="K69">
            <v>88578</v>
          </cell>
          <cell r="L69" t="str">
            <v>нд</v>
          </cell>
          <cell r="M69" t="str">
            <v>нд</v>
          </cell>
          <cell r="N69" t="str">
            <v>нд</v>
          </cell>
          <cell r="O69" t="str">
            <v>нд</v>
          </cell>
          <cell r="P69">
            <v>4487.7227499999999</v>
          </cell>
          <cell r="Q69">
            <v>4630.4938157095858</v>
          </cell>
          <cell r="R69">
            <v>6034.9915255384676</v>
          </cell>
          <cell r="S69">
            <v>6034.9915255384676</v>
          </cell>
          <cell r="T69">
            <v>5895.1764872183612</v>
          </cell>
          <cell r="U69">
            <v>6074.2910903602187</v>
          </cell>
          <cell r="V69">
            <v>1366.3265920352219</v>
          </cell>
          <cell r="W69">
            <v>3264.1672236743643</v>
          </cell>
          <cell r="X69">
            <v>2737.8842416271455</v>
          </cell>
          <cell r="Y69">
            <v>1098.2187050595935</v>
          </cell>
          <cell r="Z69">
            <v>437.67999859999998</v>
          </cell>
          <cell r="AA69">
            <v>36.958835570000417</v>
          </cell>
          <cell r="AB69">
            <v>143.09280009999998</v>
          </cell>
          <cell r="AC69">
            <v>102.76012842999958</v>
          </cell>
          <cell r="AD69">
            <v>158.47204128000001</v>
          </cell>
          <cell r="AE69">
            <v>55.52642761914592</v>
          </cell>
          <cell r="AF69">
            <v>136.11515722000001</v>
          </cell>
          <cell r="AG69">
            <v>2542.6388500079997</v>
          </cell>
          <cell r="AH69">
            <v>0</v>
          </cell>
          <cell r="AI69">
            <v>2826.4872250743647</v>
          </cell>
          <cell r="AJ69">
            <v>242.43460698085406</v>
          </cell>
          <cell r="AK69">
            <v>1.2416918267333934</v>
          </cell>
          <cell r="AL69" t="str">
            <v>нд</v>
          </cell>
          <cell r="AM69">
            <v>228.41887254</v>
          </cell>
          <cell r="AN69">
            <v>0</v>
          </cell>
          <cell r="AO69">
            <v>3861.2151743913232</v>
          </cell>
          <cell r="AP69">
            <v>5031.6299325820573</v>
          </cell>
          <cell r="AQ69">
            <v>5031.6299325820573</v>
          </cell>
          <cell r="AR69">
            <v>4915.1174006486362</v>
          </cell>
          <cell r="AS69">
            <v>5064.3795699335169</v>
          </cell>
          <cell r="AT69">
            <v>1275.0180775360182</v>
          </cell>
          <cell r="AU69">
            <v>2586.1970968553042</v>
          </cell>
          <cell r="AV69">
            <v>2292.3441436483126</v>
          </cell>
          <cell r="AW69">
            <v>884.94500523356487</v>
          </cell>
          <cell r="AX69">
            <v>399.57178243999999</v>
          </cell>
          <cell r="AY69">
            <v>30</v>
          </cell>
          <cell r="AZ69">
            <v>51.576866469999999</v>
          </cell>
          <cell r="BA69">
            <v>85.63344035833299</v>
          </cell>
          <cell r="BB69">
            <v>172.23793898999998</v>
          </cell>
          <cell r="BC69">
            <v>84.734813239979644</v>
          </cell>
          <cell r="BD69">
            <v>175.75697697999999</v>
          </cell>
          <cell r="BE69">
            <v>2091.9758900500001</v>
          </cell>
          <cell r="BF69">
            <v>0</v>
          </cell>
          <cell r="BG69">
            <v>2186.6253144153043</v>
          </cell>
          <cell r="BH69">
            <v>199.20352884168736</v>
          </cell>
          <cell r="BI69">
            <v>0.99418707936158268</v>
          </cell>
          <cell r="BJ69" t="str">
            <v>нд</v>
          </cell>
          <cell r="BK69">
            <v>23.757999999999999</v>
          </cell>
          <cell r="BL69">
            <v>0</v>
          </cell>
          <cell r="BM69">
            <v>0</v>
          </cell>
          <cell r="BN69">
            <v>7644</v>
          </cell>
          <cell r="BO69">
            <v>544.90232653999999</v>
          </cell>
          <cell r="BP69">
            <v>32.183999999999997</v>
          </cell>
          <cell r="BQ69">
            <v>85</v>
          </cell>
          <cell r="BR69">
            <v>0</v>
          </cell>
          <cell r="BS69">
            <v>74175</v>
          </cell>
          <cell r="BT69">
            <v>2904.7578018319455</v>
          </cell>
          <cell r="BU69">
            <v>48.594000000000008</v>
          </cell>
          <cell r="BV69">
            <v>85</v>
          </cell>
          <cell r="BW69">
            <v>0</v>
          </cell>
          <cell r="BX69">
            <v>0</v>
          </cell>
          <cell r="BY69">
            <v>758.15143723328663</v>
          </cell>
          <cell r="BZ69">
            <v>0</v>
          </cell>
          <cell r="CA69">
            <v>85</v>
          </cell>
          <cell r="CB69">
            <v>0</v>
          </cell>
          <cell r="CC69">
            <v>0</v>
          </cell>
          <cell r="CD69">
            <v>434.27489044000004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85</v>
          </cell>
          <cell r="DA69">
            <v>0</v>
          </cell>
          <cell r="DB69">
            <v>0</v>
          </cell>
          <cell r="DC69">
            <v>442.32951533833301</v>
          </cell>
          <cell r="DD69">
            <v>0</v>
          </cell>
          <cell r="DE69">
            <v>85</v>
          </cell>
          <cell r="DF69">
            <v>0</v>
          </cell>
          <cell r="DG69">
            <v>0</v>
          </cell>
          <cell r="DH69">
            <v>434.27489044000004</v>
          </cell>
          <cell r="DI69">
            <v>32.183999999999997</v>
          </cell>
          <cell r="DJ69">
            <v>0</v>
          </cell>
          <cell r="DK69">
            <v>0</v>
          </cell>
          <cell r="DL69">
            <v>74175</v>
          </cell>
          <cell r="DM69">
            <v>2462.4282864936126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  <cell r="DR69">
            <v>0</v>
          </cell>
          <cell r="DS69">
            <v>-8.0546248983329747</v>
          </cell>
          <cell r="DT69">
            <v>-1.8209557850038742E-2</v>
          </cell>
          <cell r="DU69" t="str">
            <v>нд</v>
          </cell>
          <cell r="DV69">
            <v>76.734000000000009</v>
          </cell>
          <cell r="DW69">
            <v>0.25</v>
          </cell>
          <cell r="DX69">
            <v>0</v>
          </cell>
          <cell r="DY69">
            <v>80934</v>
          </cell>
          <cell r="DZ69">
            <v>4085.2023529535163</v>
          </cell>
          <cell r="EA69">
            <v>611.10389305000001</v>
          </cell>
          <cell r="EB69">
            <v>32.183999999999997</v>
          </cell>
          <cell r="EC69">
            <v>85</v>
          </cell>
          <cell r="ED69">
            <v>0</v>
          </cell>
          <cell r="EE69">
            <v>74175</v>
          </cell>
          <cell r="EF69">
            <v>48.594000000000008</v>
          </cell>
          <cell r="EG69">
            <v>85</v>
          </cell>
          <cell r="EH69">
            <v>0</v>
          </cell>
          <cell r="EI69">
            <v>0</v>
          </cell>
          <cell r="EJ69">
            <v>85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>
            <v>0</v>
          </cell>
          <cell r="FH69">
            <v>85</v>
          </cell>
          <cell r="FI69">
            <v>0</v>
          </cell>
          <cell r="FJ69">
            <v>0</v>
          </cell>
          <cell r="FK69">
            <v>32.183999999999997</v>
          </cell>
          <cell r="FL69">
            <v>85</v>
          </cell>
          <cell r="FM69">
            <v>0</v>
          </cell>
          <cell r="FN69">
            <v>74175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85</v>
          </cell>
          <cell r="FU69">
            <v>0</v>
          </cell>
          <cell r="FV69" t="str">
            <v>нд</v>
          </cell>
          <cell r="FW69">
            <v>32.183999999999997</v>
          </cell>
          <cell r="FX69">
            <v>29.2</v>
          </cell>
          <cell r="FY69">
            <v>0</v>
          </cell>
          <cell r="FZ69">
            <v>29.2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29.2</v>
          </cell>
          <cell r="GK69">
            <v>0</v>
          </cell>
          <cell r="GL69">
            <v>29.2</v>
          </cell>
          <cell r="GM69">
            <v>32.183999999999997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1.7217686699999999</v>
          </cell>
          <cell r="GS69">
            <v>0</v>
          </cell>
          <cell r="GT69">
            <v>0</v>
          </cell>
          <cell r="GU69">
            <v>1.65545491</v>
          </cell>
          <cell r="GV69">
            <v>0</v>
          </cell>
          <cell r="GW69">
            <v>0</v>
          </cell>
          <cell r="GX69">
            <v>8.4003977900000013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 t="str">
            <v>нд</v>
          </cell>
          <cell r="HD69" t="str">
            <v>нд</v>
          </cell>
          <cell r="ID69" t="str">
            <v>нд</v>
          </cell>
          <cell r="IJ69">
            <v>468.41787499999998</v>
          </cell>
          <cell r="IK69">
            <v>3514.5627483785129</v>
          </cell>
          <cell r="IL69">
            <v>6573.6435879325309</v>
          </cell>
          <cell r="IS69" t="str">
            <v>Г</v>
          </cell>
          <cell r="IT69" t="str">
            <v>Г</v>
          </cell>
          <cell r="IU69" t="b">
            <v>1</v>
          </cell>
        </row>
        <row r="70">
          <cell r="C70" t="str">
            <v>Г</v>
          </cell>
          <cell r="D70" t="str">
            <v>АО "Чеченэнерго"</v>
          </cell>
          <cell r="E70" t="str">
            <v>Чеченская Республика</v>
          </cell>
          <cell r="F70" t="str">
            <v>нд</v>
          </cell>
          <cell r="G70" t="str">
            <v>нд</v>
          </cell>
          <cell r="H70">
            <v>0</v>
          </cell>
          <cell r="I70">
            <v>85</v>
          </cell>
          <cell r="J70">
            <v>0</v>
          </cell>
          <cell r="K70">
            <v>0</v>
          </cell>
          <cell r="L70" t="str">
            <v>нд</v>
          </cell>
          <cell r="M70" t="str">
            <v>нд</v>
          </cell>
          <cell r="N70" t="str">
            <v>нд</v>
          </cell>
          <cell r="O70" t="str">
            <v>нд</v>
          </cell>
          <cell r="P70">
            <v>549.38053000000002</v>
          </cell>
          <cell r="Q70">
            <v>530.79541840599995</v>
          </cell>
          <cell r="R70">
            <v>530.79541840599995</v>
          </cell>
          <cell r="S70">
            <v>530.79541840599995</v>
          </cell>
          <cell r="T70">
            <v>530.79541840599995</v>
          </cell>
          <cell r="U70">
            <v>530.79541840599995</v>
          </cell>
          <cell r="V70">
            <v>458.88035837999996</v>
          </cell>
          <cell r="W70">
            <v>71.91506002600002</v>
          </cell>
          <cell r="X70">
            <v>71.318963999999994</v>
          </cell>
          <cell r="Y70">
            <v>71.915060025999992</v>
          </cell>
          <cell r="Z70">
            <v>55.604068359999999</v>
          </cell>
          <cell r="AA70">
            <v>36.958835570000417</v>
          </cell>
          <cell r="AB70">
            <v>38.691158299999998</v>
          </cell>
          <cell r="AC70">
            <v>34.360128429999584</v>
          </cell>
          <cell r="AD70">
            <v>1.65545491</v>
          </cell>
          <cell r="AE70">
            <v>0</v>
          </cell>
          <cell r="AF70">
            <v>15.25745515</v>
          </cell>
          <cell r="AG70">
            <v>0</v>
          </cell>
          <cell r="AH70">
            <v>0</v>
          </cell>
          <cell r="AI70">
            <v>16.310991666000021</v>
          </cell>
          <cell r="AJ70">
            <v>-15.714895639999995</v>
          </cell>
          <cell r="AK70">
            <v>-0.22034666179390935</v>
          </cell>
          <cell r="AL70" t="str">
            <v>нд</v>
          </cell>
          <cell r="AM70">
            <v>4.7319794899999978</v>
          </cell>
          <cell r="AN70">
            <v>0</v>
          </cell>
          <cell r="AO70">
            <v>442.32951533833307</v>
          </cell>
          <cell r="AP70">
            <v>442.32951533833301</v>
          </cell>
          <cell r="AQ70">
            <v>442.32951533833301</v>
          </cell>
          <cell r="AR70">
            <v>442.32951533833301</v>
          </cell>
          <cell r="AS70">
            <v>442.32951533833301</v>
          </cell>
          <cell r="AT70">
            <v>421.49569775999998</v>
          </cell>
          <cell r="AU70">
            <v>20.833817578333054</v>
          </cell>
          <cell r="AV70">
            <v>58.63344035833299</v>
          </cell>
          <cell r="AW70">
            <v>20.833817578332997</v>
          </cell>
          <cell r="AX70">
            <v>12.779192680000005</v>
          </cell>
          <cell r="AY70">
            <v>30</v>
          </cell>
          <cell r="AZ70">
            <v>1.7217686699999999</v>
          </cell>
          <cell r="BA70">
            <v>28.63344035833299</v>
          </cell>
          <cell r="BB70">
            <v>5.8408367000000005</v>
          </cell>
          <cell r="BC70">
            <v>0</v>
          </cell>
          <cell r="BD70">
            <v>5.2165873100000049</v>
          </cell>
          <cell r="BE70">
            <v>0</v>
          </cell>
          <cell r="BF70">
            <v>0</v>
          </cell>
          <cell r="BG70">
            <v>8.0546248983330493</v>
          </cell>
          <cell r="BH70">
            <v>-45.854247678332982</v>
          </cell>
          <cell r="BI70">
            <v>-0.78204941409030204</v>
          </cell>
          <cell r="BJ70" t="str">
            <v>нд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85</v>
          </cell>
          <cell r="BR70">
            <v>0</v>
          </cell>
          <cell r="BS70">
            <v>0</v>
          </cell>
          <cell r="BT70">
            <v>442.32951533833301</v>
          </cell>
          <cell r="BU70">
            <v>0</v>
          </cell>
          <cell r="BV70">
            <v>85</v>
          </cell>
          <cell r="BW70">
            <v>0</v>
          </cell>
          <cell r="BX70">
            <v>0</v>
          </cell>
          <cell r="BY70">
            <v>442.32951533833301</v>
          </cell>
          <cell r="BZ70">
            <v>0</v>
          </cell>
          <cell r="CA70">
            <v>85</v>
          </cell>
          <cell r="CB70">
            <v>0</v>
          </cell>
          <cell r="CC70">
            <v>0</v>
          </cell>
          <cell r="CD70">
            <v>434.27489044000004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85</v>
          </cell>
          <cell r="DA70">
            <v>0</v>
          </cell>
          <cell r="DB70">
            <v>0</v>
          </cell>
          <cell r="DC70">
            <v>442.32951533833301</v>
          </cell>
          <cell r="DD70">
            <v>0</v>
          </cell>
          <cell r="DE70">
            <v>85</v>
          </cell>
          <cell r="DF70">
            <v>0</v>
          </cell>
          <cell r="DG70">
            <v>0</v>
          </cell>
          <cell r="DH70">
            <v>434.27489044000004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-8.0546248983329747</v>
          </cell>
          <cell r="DT70">
            <v>-1.8209557850038742E-2</v>
          </cell>
          <cell r="DU70" t="str">
            <v>нд</v>
          </cell>
          <cell r="DV70">
            <v>0</v>
          </cell>
          <cell r="DW70">
            <v>0</v>
          </cell>
          <cell r="DX70">
            <v>0</v>
          </cell>
          <cell r="DY70">
            <v>0</v>
          </cell>
          <cell r="DZ70">
            <v>8.0546248983329747</v>
          </cell>
          <cell r="EA70">
            <v>0</v>
          </cell>
          <cell r="EB70">
            <v>0</v>
          </cell>
          <cell r="EC70">
            <v>85</v>
          </cell>
          <cell r="ED70">
            <v>0</v>
          </cell>
          <cell r="EE70">
            <v>0</v>
          </cell>
          <cell r="EF70">
            <v>0</v>
          </cell>
          <cell r="EG70">
            <v>85</v>
          </cell>
          <cell r="EH70">
            <v>0</v>
          </cell>
          <cell r="EI70">
            <v>0</v>
          </cell>
          <cell r="EJ70">
            <v>85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>
            <v>0</v>
          </cell>
          <cell r="FH70">
            <v>85</v>
          </cell>
          <cell r="FI70">
            <v>0</v>
          </cell>
          <cell r="FJ70">
            <v>0</v>
          </cell>
          <cell r="FK70">
            <v>0</v>
          </cell>
          <cell r="FL70">
            <v>85</v>
          </cell>
          <cell r="FM70">
            <v>0</v>
          </cell>
          <cell r="FN70">
            <v>0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85</v>
          </cell>
          <cell r="FU70">
            <v>0</v>
          </cell>
          <cell r="FV70" t="str">
            <v>нд</v>
          </cell>
          <cell r="FW70">
            <v>0</v>
          </cell>
          <cell r="FX70">
            <v>29.2</v>
          </cell>
          <cell r="FY70">
            <v>0</v>
          </cell>
          <cell r="FZ70">
            <v>29.2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29.2</v>
          </cell>
          <cell r="GK70">
            <v>0</v>
          </cell>
          <cell r="GL70">
            <v>29.2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1.7217686699999999</v>
          </cell>
          <cell r="GS70">
            <v>0</v>
          </cell>
          <cell r="GT70">
            <v>0</v>
          </cell>
          <cell r="GU70">
            <v>1.65545491</v>
          </cell>
          <cell r="GV70">
            <v>0</v>
          </cell>
          <cell r="GW70">
            <v>0</v>
          </cell>
          <cell r="GX70">
            <v>6.1900880000000011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 t="str">
            <v>нд</v>
          </cell>
          <cell r="HD70" t="str">
            <v>нд</v>
          </cell>
          <cell r="ID70" t="str">
            <v>нд</v>
          </cell>
          <cell r="IJ70">
            <v>56.78541666666667</v>
          </cell>
          <cell r="IK70">
            <v>442.32951533833307</v>
          </cell>
          <cell r="IL70">
            <v>464.99149313568444</v>
          </cell>
          <cell r="IS70" t="str">
            <v>Г</v>
          </cell>
          <cell r="IT70" t="str">
            <v>Г</v>
          </cell>
          <cell r="IU70" t="b">
            <v>1</v>
          </cell>
        </row>
        <row r="71">
          <cell r="C71" t="str">
            <v>Г</v>
          </cell>
          <cell r="D71" t="str">
            <v>АО "Чеченэнерго"</v>
          </cell>
          <cell r="E71" t="str">
            <v>Чеченская Республика</v>
          </cell>
          <cell r="F71" t="str">
            <v>нд</v>
          </cell>
          <cell r="G71" t="str">
            <v>нд</v>
          </cell>
          <cell r="H71">
            <v>0</v>
          </cell>
          <cell r="I71">
            <v>85</v>
          </cell>
          <cell r="J71">
            <v>0</v>
          </cell>
          <cell r="K71">
            <v>0</v>
          </cell>
          <cell r="L71" t="str">
            <v>нд</v>
          </cell>
          <cell r="M71" t="str">
            <v>нд</v>
          </cell>
          <cell r="N71" t="str">
            <v>нд</v>
          </cell>
          <cell r="O71" t="str">
            <v>нд</v>
          </cell>
          <cell r="P71">
            <v>549.38053000000002</v>
          </cell>
          <cell r="Q71">
            <v>530.79541840599995</v>
          </cell>
          <cell r="R71">
            <v>530.79541840599995</v>
          </cell>
          <cell r="S71">
            <v>530.79541840599995</v>
          </cell>
          <cell r="T71">
            <v>530.79541840599995</v>
          </cell>
          <cell r="U71">
            <v>530.79541840599995</v>
          </cell>
          <cell r="V71">
            <v>458.88035837999996</v>
          </cell>
          <cell r="W71">
            <v>71.91506002600002</v>
          </cell>
          <cell r="X71">
            <v>71.318963999999994</v>
          </cell>
          <cell r="Y71">
            <v>71.915060025999992</v>
          </cell>
          <cell r="Z71">
            <v>55.604068359999999</v>
          </cell>
          <cell r="AA71">
            <v>36.958835570000417</v>
          </cell>
          <cell r="AB71">
            <v>38.691158299999998</v>
          </cell>
          <cell r="AC71">
            <v>34.360128429999584</v>
          </cell>
          <cell r="AD71">
            <v>1.65545491</v>
          </cell>
          <cell r="AE71">
            <v>0</v>
          </cell>
          <cell r="AF71">
            <v>15.25745515</v>
          </cell>
          <cell r="AG71">
            <v>0</v>
          </cell>
          <cell r="AH71">
            <v>0</v>
          </cell>
          <cell r="AI71">
            <v>16.310991666000021</v>
          </cell>
          <cell r="AJ71">
            <v>-15.714895639999995</v>
          </cell>
          <cell r="AK71">
            <v>-0.22034666179390935</v>
          </cell>
          <cell r="AL71" t="str">
            <v>нд</v>
          </cell>
          <cell r="AM71">
            <v>4.7319794899999978</v>
          </cell>
          <cell r="AN71">
            <v>0</v>
          </cell>
          <cell r="AO71">
            <v>442.32951533833307</v>
          </cell>
          <cell r="AP71">
            <v>442.32951533833301</v>
          </cell>
          <cell r="AQ71">
            <v>442.32951533833301</v>
          </cell>
          <cell r="AR71">
            <v>442.32951533833301</v>
          </cell>
          <cell r="AS71">
            <v>442.32951533833301</v>
          </cell>
          <cell r="AT71">
            <v>421.49569775999998</v>
          </cell>
          <cell r="AU71">
            <v>20.833817578333054</v>
          </cell>
          <cell r="AV71">
            <v>58.63344035833299</v>
          </cell>
          <cell r="AW71">
            <v>20.833817578332997</v>
          </cell>
          <cell r="AX71">
            <v>12.779192680000005</v>
          </cell>
          <cell r="AY71">
            <v>30</v>
          </cell>
          <cell r="AZ71">
            <v>1.7217686699999999</v>
          </cell>
          <cell r="BA71">
            <v>28.63344035833299</v>
          </cell>
          <cell r="BB71">
            <v>5.8408367000000005</v>
          </cell>
          <cell r="BC71">
            <v>0</v>
          </cell>
          <cell r="BD71">
            <v>5.2165873100000049</v>
          </cell>
          <cell r="BE71">
            <v>0</v>
          </cell>
          <cell r="BF71">
            <v>0</v>
          </cell>
          <cell r="BG71">
            <v>8.0546248983330493</v>
          </cell>
          <cell r="BH71">
            <v>-45.854247678332982</v>
          </cell>
          <cell r="BI71">
            <v>-0.78204941409030204</v>
          </cell>
          <cell r="BJ71" t="str">
            <v>нд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85</v>
          </cell>
          <cell r="BR71">
            <v>0</v>
          </cell>
          <cell r="BS71">
            <v>0</v>
          </cell>
          <cell r="BT71">
            <v>442.32951533833301</v>
          </cell>
          <cell r="BU71">
            <v>0</v>
          </cell>
          <cell r="BV71">
            <v>85</v>
          </cell>
          <cell r="BW71">
            <v>0</v>
          </cell>
          <cell r="BX71">
            <v>0</v>
          </cell>
          <cell r="BY71">
            <v>442.32951533833301</v>
          </cell>
          <cell r="BZ71">
            <v>0</v>
          </cell>
          <cell r="CA71">
            <v>85</v>
          </cell>
          <cell r="CB71">
            <v>0</v>
          </cell>
          <cell r="CC71">
            <v>0</v>
          </cell>
          <cell r="CD71">
            <v>434.27489044000004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85</v>
          </cell>
          <cell r="DA71">
            <v>0</v>
          </cell>
          <cell r="DB71">
            <v>0</v>
          </cell>
          <cell r="DC71">
            <v>442.32951533833301</v>
          </cell>
          <cell r="DD71">
            <v>0</v>
          </cell>
          <cell r="DE71">
            <v>85</v>
          </cell>
          <cell r="DF71">
            <v>0</v>
          </cell>
          <cell r="DG71">
            <v>0</v>
          </cell>
          <cell r="DH71">
            <v>434.27489044000004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  <cell r="DQ71">
            <v>0</v>
          </cell>
          <cell r="DR71">
            <v>0</v>
          </cell>
          <cell r="DS71">
            <v>-8.0546248983329747</v>
          </cell>
          <cell r="DT71">
            <v>-1.8209557850038742E-2</v>
          </cell>
          <cell r="DU71" t="str">
            <v>нд</v>
          </cell>
          <cell r="DV71">
            <v>0</v>
          </cell>
          <cell r="DW71">
            <v>0</v>
          </cell>
          <cell r="DX71">
            <v>0</v>
          </cell>
          <cell r="DY71">
            <v>0</v>
          </cell>
          <cell r="DZ71">
            <v>8.0546248983329747</v>
          </cell>
          <cell r="EA71">
            <v>0</v>
          </cell>
          <cell r="EB71">
            <v>0</v>
          </cell>
          <cell r="EC71">
            <v>85</v>
          </cell>
          <cell r="ED71">
            <v>0</v>
          </cell>
          <cell r="EE71">
            <v>0</v>
          </cell>
          <cell r="EF71">
            <v>0</v>
          </cell>
          <cell r="EG71">
            <v>85</v>
          </cell>
          <cell r="EH71">
            <v>0</v>
          </cell>
          <cell r="EI71">
            <v>0</v>
          </cell>
          <cell r="EJ71">
            <v>85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>
            <v>0</v>
          </cell>
          <cell r="FH71">
            <v>85</v>
          </cell>
          <cell r="FI71">
            <v>0</v>
          </cell>
          <cell r="FJ71">
            <v>0</v>
          </cell>
          <cell r="FK71">
            <v>0</v>
          </cell>
          <cell r="FL71">
            <v>85</v>
          </cell>
          <cell r="FM71">
            <v>0</v>
          </cell>
          <cell r="FN71">
            <v>0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85</v>
          </cell>
          <cell r="FU71">
            <v>0</v>
          </cell>
          <cell r="FV71" t="str">
            <v>нд</v>
          </cell>
          <cell r="FW71">
            <v>0</v>
          </cell>
          <cell r="FX71">
            <v>29.2</v>
          </cell>
          <cell r="FY71">
            <v>0</v>
          </cell>
          <cell r="FZ71">
            <v>29.2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29.2</v>
          </cell>
          <cell r="GK71">
            <v>0</v>
          </cell>
          <cell r="GL71">
            <v>29.2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1.7217686699999999</v>
          </cell>
          <cell r="GS71">
            <v>0</v>
          </cell>
          <cell r="GT71">
            <v>0</v>
          </cell>
          <cell r="GU71">
            <v>1.65545491</v>
          </cell>
          <cell r="GV71">
            <v>0</v>
          </cell>
          <cell r="GW71">
            <v>0</v>
          </cell>
          <cell r="GX71">
            <v>6.1900880000000011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 t="str">
            <v>нд</v>
          </cell>
          <cell r="HD71" t="str">
            <v>нд</v>
          </cell>
          <cell r="ID71" t="str">
            <v>нд</v>
          </cell>
          <cell r="IJ71">
            <v>56.78541666666667</v>
          </cell>
          <cell r="IK71">
            <v>442.32951533833307</v>
          </cell>
          <cell r="IL71">
            <v>464.99149313568444</v>
          </cell>
          <cell r="IS71" t="str">
            <v>Г</v>
          </cell>
          <cell r="IT71" t="str">
            <v>Г</v>
          </cell>
          <cell r="IU71" t="b">
            <v>1</v>
          </cell>
        </row>
        <row r="72">
          <cell r="A72" t="str">
            <v>1.1.2.1.1</v>
          </cell>
          <cell r="B72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72" t="str">
            <v>K_Che300</v>
          </cell>
          <cell r="D72" t="str">
            <v>АО "Чеченэнерго"</v>
          </cell>
          <cell r="E72" t="str">
            <v>Чеченская Республика</v>
          </cell>
          <cell r="F72" t="str">
            <v>нд</v>
          </cell>
          <cell r="G72" t="str">
            <v>с</v>
          </cell>
          <cell r="H72">
            <v>0</v>
          </cell>
          <cell r="I72">
            <v>80</v>
          </cell>
          <cell r="J72">
            <v>0</v>
          </cell>
          <cell r="K72">
            <v>0</v>
          </cell>
          <cell r="L72">
            <v>2021</v>
          </cell>
          <cell r="M72">
            <v>2024</v>
          </cell>
          <cell r="N72">
            <v>2024</v>
          </cell>
          <cell r="O72" t="str">
            <v>нд</v>
          </cell>
          <cell r="P72">
            <v>405.69659999999999</v>
          </cell>
          <cell r="Q72">
            <v>391.97883319800002</v>
          </cell>
          <cell r="R72">
            <v>391.97883319800002</v>
          </cell>
          <cell r="S72">
            <v>391.97883319800002</v>
          </cell>
          <cell r="T72">
            <v>391.97883319800002</v>
          </cell>
          <cell r="U72">
            <v>391.97883319800002</v>
          </cell>
          <cell r="V72">
            <v>343.50847317</v>
          </cell>
          <cell r="W72">
            <v>48.470360028000016</v>
          </cell>
          <cell r="X72">
            <v>48.431460000000001</v>
          </cell>
          <cell r="Y72">
            <v>48.470360027999995</v>
          </cell>
          <cell r="Z72">
            <v>37.432007409999997</v>
          </cell>
          <cell r="AA72">
            <v>24.723929178000013</v>
          </cell>
          <cell r="AB72">
            <v>23.135154100000001</v>
          </cell>
          <cell r="AC72">
            <v>23.707530821999988</v>
          </cell>
          <cell r="AD72">
            <v>1.65545491</v>
          </cell>
          <cell r="AE72">
            <v>0</v>
          </cell>
          <cell r="AF72">
            <v>12.6413984</v>
          </cell>
          <cell r="AG72">
            <v>0</v>
          </cell>
          <cell r="AI72">
            <v>11.038352618000019</v>
          </cell>
          <cell r="AJ72">
            <v>-10.999452590000004</v>
          </cell>
          <cell r="AK72">
            <v>-0.22711379318319133</v>
          </cell>
          <cell r="AL72" t="str">
            <v xml:space="preserve">Отклонение обусловлено соблюдением условий договора от 18.09.2023 № 14-2023-СМР-ЧЭ п 5.2: «Окончательный платеж по Договору производиться Заказчиком а течении 7 (семи) рабочих дней со дня утверждения Акта приемки законченного строительством объекта приемочной комиссией».Ввод запланирован на 3 кв. 2024 
</v>
          </cell>
          <cell r="AM72">
            <v>3.2420673199999976</v>
          </cell>
          <cell r="AO72">
            <v>326.64902766500006</v>
          </cell>
          <cell r="AP72">
            <v>326.64902766500001</v>
          </cell>
          <cell r="AQ72">
            <v>326.64902766500001</v>
          </cell>
          <cell r="AR72">
            <v>326.64902766500001</v>
          </cell>
          <cell r="AS72">
            <v>326.64902766500001</v>
          </cell>
          <cell r="AT72">
            <v>310.44493396000001</v>
          </cell>
          <cell r="AU72">
            <v>16.204093705000048</v>
          </cell>
          <cell r="AV72">
            <v>39.756275684999991</v>
          </cell>
          <cell r="AW72">
            <v>16.204093704999991</v>
          </cell>
          <cell r="AX72">
            <v>10.815441640000003</v>
          </cell>
          <cell r="AY72">
            <v>20</v>
          </cell>
          <cell r="AZ72">
            <v>0</v>
          </cell>
          <cell r="BA72">
            <v>19.756275684999991</v>
          </cell>
          <cell r="BB72">
            <v>5.3187151200000002</v>
          </cell>
          <cell r="BC72">
            <v>0</v>
          </cell>
          <cell r="BD72">
            <v>5.4967265200000028</v>
          </cell>
          <cell r="BE72">
            <v>0</v>
          </cell>
          <cell r="BG72">
            <v>5.3886520650000449</v>
          </cell>
          <cell r="BH72">
            <v>-28.940834044999988</v>
          </cell>
          <cell r="BI72">
            <v>-0.72795636780231254</v>
          </cell>
          <cell r="BJ72" t="str">
            <v xml:space="preserve"> Неисполнение плана по причине остановки строительно-монтажных и пуско-наладочных работ на данном объекте из-за вынужденного включения и постановки под напряжение ПС 110 кВ ГРП-110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80</v>
          </cell>
          <cell r="BR72">
            <v>0</v>
          </cell>
          <cell r="BS72">
            <v>0</v>
          </cell>
          <cell r="BT72">
            <v>326.64902766500001</v>
          </cell>
          <cell r="BU72">
            <v>0</v>
          </cell>
          <cell r="BV72">
            <v>80</v>
          </cell>
          <cell r="BW72">
            <v>0</v>
          </cell>
          <cell r="BX72">
            <v>0</v>
          </cell>
          <cell r="BY72">
            <v>326.64902766500001</v>
          </cell>
          <cell r="BZ72">
            <v>0</v>
          </cell>
          <cell r="CA72">
            <v>80</v>
          </cell>
          <cell r="CB72">
            <v>0</v>
          </cell>
          <cell r="CC72">
            <v>0</v>
          </cell>
          <cell r="CD72">
            <v>321.26037560000003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X72">
            <v>0</v>
          </cell>
          <cell r="CY72">
            <v>0</v>
          </cell>
          <cell r="CZ72">
            <v>80</v>
          </cell>
          <cell r="DA72">
            <v>0</v>
          </cell>
          <cell r="DB72">
            <v>0</v>
          </cell>
          <cell r="DC72">
            <v>326.64902766500001</v>
          </cell>
          <cell r="DE72">
            <v>80</v>
          </cell>
          <cell r="DH72">
            <v>321.26037560000003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S72">
            <v>-5.3886520649999738</v>
          </cell>
          <cell r="DT72">
            <v>-1.649676444323107E-2</v>
          </cell>
          <cell r="DU72" t="str">
            <v>нд</v>
          </cell>
          <cell r="DV72">
            <v>0</v>
          </cell>
          <cell r="DW72">
            <v>0</v>
          </cell>
          <cell r="DX72">
            <v>0</v>
          </cell>
          <cell r="DY72">
            <v>0</v>
          </cell>
          <cell r="DZ72">
            <v>5.3886520649999738</v>
          </cell>
          <cell r="EA72">
            <v>0</v>
          </cell>
          <cell r="EB72">
            <v>0</v>
          </cell>
          <cell r="EC72">
            <v>80</v>
          </cell>
          <cell r="ED72">
            <v>0</v>
          </cell>
          <cell r="EE72">
            <v>0</v>
          </cell>
          <cell r="EF72">
            <v>0</v>
          </cell>
          <cell r="EG72">
            <v>80</v>
          </cell>
          <cell r="EH72">
            <v>0</v>
          </cell>
          <cell r="EI72">
            <v>0</v>
          </cell>
          <cell r="EJ72">
            <v>80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>
            <v>0</v>
          </cell>
          <cell r="FH72">
            <v>80</v>
          </cell>
          <cell r="FI72">
            <v>0</v>
          </cell>
          <cell r="FJ72">
            <v>0</v>
          </cell>
          <cell r="FK72">
            <v>0</v>
          </cell>
          <cell r="FL72">
            <v>80</v>
          </cell>
          <cell r="FM72">
            <v>0</v>
          </cell>
          <cell r="FN72">
            <v>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80</v>
          </cell>
          <cell r="FU72">
            <v>0</v>
          </cell>
          <cell r="FV72" t="str">
            <v>Отклонение обусловлено опережением графика выполнения работ.</v>
          </cell>
          <cell r="FW72">
            <v>0</v>
          </cell>
          <cell r="FX72">
            <v>30</v>
          </cell>
          <cell r="FY72">
            <v>0</v>
          </cell>
          <cell r="FZ72">
            <v>30</v>
          </cell>
          <cell r="GA72">
            <v>0</v>
          </cell>
          <cell r="GB72">
            <v>0</v>
          </cell>
          <cell r="GE72">
            <v>0</v>
          </cell>
          <cell r="GF72">
            <v>0</v>
          </cell>
          <cell r="GI72">
            <v>0</v>
          </cell>
          <cell r="GJ72">
            <v>30</v>
          </cell>
          <cell r="GL72">
            <v>30</v>
          </cell>
          <cell r="GM72">
            <v>0</v>
          </cell>
          <cell r="GN72">
            <v>0</v>
          </cell>
          <cell r="GR72">
            <v>0</v>
          </cell>
          <cell r="GU72">
            <v>1.65545491</v>
          </cell>
          <cell r="GX72">
            <v>4.9940592000000006</v>
          </cell>
          <cell r="HC72" t="str">
            <v>Программы</v>
          </cell>
          <cell r="HD72">
            <v>110</v>
          </cell>
          <cell r="HE72">
            <v>4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0</v>
          </cell>
          <cell r="ID72" t="str">
            <v>Прочее</v>
          </cell>
          <cell r="IE72">
            <v>414.83676335000001</v>
          </cell>
          <cell r="IF72">
            <v>391.32348139800001</v>
          </cell>
          <cell r="IG72">
            <v>369.50782465000003</v>
          </cell>
          <cell r="IH72">
            <v>21.815656749999999</v>
          </cell>
          <cell r="IJ72">
            <v>42.406333333333336</v>
          </cell>
          <cell r="IK72">
            <v>326.64902766500006</v>
          </cell>
          <cell r="IL72">
            <v>292.78819319999997</v>
          </cell>
          <cell r="IM72" t="str">
            <v>K_Che300</v>
          </cell>
        </row>
        <row r="73">
          <cell r="A73" t="str">
            <v>1.1.2.1.1</v>
          </cell>
          <cell r="B73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73" t="str">
            <v>K_Che304</v>
          </cell>
          <cell r="D73" t="str">
            <v>АО "Чеченэнерго"</v>
          </cell>
          <cell r="E73" t="str">
            <v>Чеченская Республика</v>
          </cell>
          <cell r="F73" t="str">
            <v>нд</v>
          </cell>
          <cell r="G73" t="str">
            <v>с</v>
          </cell>
          <cell r="H73">
            <v>0</v>
          </cell>
          <cell r="I73">
            <v>5</v>
          </cell>
          <cell r="J73">
            <v>0</v>
          </cell>
          <cell r="K73">
            <v>0</v>
          </cell>
          <cell r="L73">
            <v>2020</v>
          </cell>
          <cell r="M73">
            <v>2024</v>
          </cell>
          <cell r="N73">
            <v>2024</v>
          </cell>
          <cell r="O73" t="str">
            <v>нд</v>
          </cell>
          <cell r="P73">
            <v>143.68393</v>
          </cell>
          <cell r="Q73">
            <v>138.81658520799999</v>
          </cell>
          <cell r="R73">
            <v>138.81658520799999</v>
          </cell>
          <cell r="S73">
            <v>138.81658520799999</v>
          </cell>
          <cell r="T73">
            <v>138.81658520799999</v>
          </cell>
          <cell r="U73">
            <v>138.81658520799999</v>
          </cell>
          <cell r="V73">
            <v>115.37188520999999</v>
          </cell>
          <cell r="W73">
            <v>23.444699998000004</v>
          </cell>
          <cell r="X73">
            <v>22.887504</v>
          </cell>
          <cell r="Y73">
            <v>23.444699997999997</v>
          </cell>
          <cell r="Z73">
            <v>18.172060950000002</v>
          </cell>
          <cell r="AA73">
            <v>12.234906392000402</v>
          </cell>
          <cell r="AB73">
            <v>15.5560042</v>
          </cell>
          <cell r="AC73">
            <v>10.652597607999597</v>
          </cell>
          <cell r="AD73">
            <v>0</v>
          </cell>
          <cell r="AE73">
            <v>0</v>
          </cell>
          <cell r="AF73">
            <v>2.6160567500000003</v>
          </cell>
          <cell r="AG73">
            <v>0</v>
          </cell>
          <cell r="AI73">
            <v>5.272639048000002</v>
          </cell>
          <cell r="AJ73">
            <v>-4.7154430499999975</v>
          </cell>
          <cell r="AK73">
            <v>-0.20602696781614971</v>
          </cell>
          <cell r="AL73" t="str">
            <v xml:space="preserve">Отклонение обусловлено соблюдением условий договора от 18.09.2023 № 14-2023-СМР-ЧЭ п 5.2: «Окончательный платеж по Договору производиться Заказчиком а течении 7 (семи) рабочих дней со дня утверждения Акта приемки законченного строительством объекта приемочной комиссией».Ввод запланирован на 3 кв. 2024 
</v>
          </cell>
          <cell r="AM73">
            <v>1.4899121700000002</v>
          </cell>
          <cell r="AO73">
            <v>115.680487673333</v>
          </cell>
          <cell r="AP73">
            <v>115.680487673333</v>
          </cell>
          <cell r="AQ73">
            <v>115.680487673333</v>
          </cell>
          <cell r="AR73">
            <v>115.680487673333</v>
          </cell>
          <cell r="AS73">
            <v>115.680487673333</v>
          </cell>
          <cell r="AT73">
            <v>111.0507638</v>
          </cell>
          <cell r="AU73">
            <v>4.6297238733330062</v>
          </cell>
          <cell r="AV73">
            <v>18.877164673332999</v>
          </cell>
          <cell r="AW73">
            <v>4.6297238733330062</v>
          </cell>
          <cell r="AX73">
            <v>1.9637510400000018</v>
          </cell>
          <cell r="AY73">
            <v>10</v>
          </cell>
          <cell r="AZ73">
            <v>1.7217686699999999</v>
          </cell>
          <cell r="BA73">
            <v>8.8771646733329987</v>
          </cell>
          <cell r="BB73">
            <v>0.52212157999999997</v>
          </cell>
          <cell r="BC73">
            <v>0</v>
          </cell>
          <cell r="BD73">
            <v>-0.28013920999999797</v>
          </cell>
          <cell r="BE73">
            <v>0</v>
          </cell>
          <cell r="BG73">
            <v>2.6659728333330044</v>
          </cell>
          <cell r="BH73">
            <v>-16.913413633332997</v>
          </cell>
          <cell r="BI73">
            <v>-0.89597214020312532</v>
          </cell>
          <cell r="BJ73" t="str">
            <v>Неисполнение плана по причине остановки строительно-монтажных и пуско-наладочных работ на данном объекте из-за вынужденного включения и постановки под напряжение ПС 35 кВ Беной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5</v>
          </cell>
          <cell r="BR73">
            <v>0</v>
          </cell>
          <cell r="BS73">
            <v>0</v>
          </cell>
          <cell r="BT73">
            <v>115.680487673333</v>
          </cell>
          <cell r="BU73">
            <v>0</v>
          </cell>
          <cell r="BV73">
            <v>5</v>
          </cell>
          <cell r="BW73">
            <v>0</v>
          </cell>
          <cell r="BX73">
            <v>0</v>
          </cell>
          <cell r="BY73">
            <v>115.680487673333</v>
          </cell>
          <cell r="BZ73">
            <v>0</v>
          </cell>
          <cell r="CA73">
            <v>5</v>
          </cell>
          <cell r="CB73">
            <v>0</v>
          </cell>
          <cell r="CC73">
            <v>0</v>
          </cell>
          <cell r="CD73">
            <v>113.01451484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X73">
            <v>0</v>
          </cell>
          <cell r="CY73">
            <v>0</v>
          </cell>
          <cell r="CZ73">
            <v>5</v>
          </cell>
          <cell r="DA73">
            <v>0</v>
          </cell>
          <cell r="DB73">
            <v>0</v>
          </cell>
          <cell r="DC73">
            <v>115.680487673333</v>
          </cell>
          <cell r="DE73">
            <v>5</v>
          </cell>
          <cell r="DH73">
            <v>113.01451484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S73">
            <v>-2.6659728333330008</v>
          </cell>
          <cell r="DT73">
            <v>-2.3046002717946431E-2</v>
          </cell>
          <cell r="DU73" t="str">
            <v>нд</v>
          </cell>
          <cell r="DV73">
            <v>0</v>
          </cell>
          <cell r="DW73">
            <v>0</v>
          </cell>
          <cell r="DX73">
            <v>0</v>
          </cell>
          <cell r="DY73">
            <v>0</v>
          </cell>
          <cell r="DZ73">
            <v>2.6659728333330008</v>
          </cell>
          <cell r="EA73">
            <v>0</v>
          </cell>
          <cell r="EB73">
            <v>0</v>
          </cell>
          <cell r="EC73">
            <v>5</v>
          </cell>
          <cell r="ED73">
            <v>0</v>
          </cell>
          <cell r="EE73">
            <v>0</v>
          </cell>
          <cell r="EF73">
            <v>0</v>
          </cell>
          <cell r="EG73">
            <v>5</v>
          </cell>
          <cell r="EH73">
            <v>0</v>
          </cell>
          <cell r="EI73">
            <v>0</v>
          </cell>
          <cell r="EJ73">
            <v>5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>
            <v>0</v>
          </cell>
          <cell r="FH73">
            <v>5</v>
          </cell>
          <cell r="FI73">
            <v>0</v>
          </cell>
          <cell r="FJ73">
            <v>0</v>
          </cell>
          <cell r="FK73">
            <v>0</v>
          </cell>
          <cell r="FL73">
            <v>5</v>
          </cell>
          <cell r="FM73">
            <v>0</v>
          </cell>
          <cell r="FN73">
            <v>0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5</v>
          </cell>
          <cell r="FU73">
            <v>0</v>
          </cell>
          <cell r="FV73" t="str">
            <v>Отклонение обусловлено опережением графика выполнения работ.</v>
          </cell>
          <cell r="FW73">
            <v>0</v>
          </cell>
          <cell r="FX73">
            <v>-0.8</v>
          </cell>
          <cell r="FY73">
            <v>0</v>
          </cell>
          <cell r="FZ73">
            <v>-0.8</v>
          </cell>
          <cell r="GA73">
            <v>0</v>
          </cell>
          <cell r="GB73">
            <v>0</v>
          </cell>
          <cell r="GE73">
            <v>0</v>
          </cell>
          <cell r="GF73">
            <v>0</v>
          </cell>
          <cell r="GI73">
            <v>0</v>
          </cell>
          <cell r="GJ73">
            <v>-0.8</v>
          </cell>
          <cell r="GL73">
            <v>-0.8</v>
          </cell>
          <cell r="GM73">
            <v>0</v>
          </cell>
          <cell r="GN73">
            <v>0</v>
          </cell>
          <cell r="GR73">
            <v>1.7217686699999999</v>
          </cell>
          <cell r="GU73">
            <v>0</v>
          </cell>
          <cell r="GX73">
            <v>1.1960288000000001</v>
          </cell>
          <cell r="HC73" t="str">
            <v>Программы</v>
          </cell>
          <cell r="HD73">
            <v>35</v>
          </cell>
          <cell r="HE73">
            <v>4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0</v>
          </cell>
          <cell r="ID73" t="str">
            <v>Прочее</v>
          </cell>
          <cell r="IE73">
            <v>157.44515634666601</v>
          </cell>
          <cell r="IF73">
            <v>143.75491154466602</v>
          </cell>
          <cell r="IG73">
            <v>133.15032683000001</v>
          </cell>
          <cell r="IH73">
            <v>10.604584709999999</v>
          </cell>
          <cell r="IJ73">
            <v>14.379083333333334</v>
          </cell>
          <cell r="IK73">
            <v>115.680487673333</v>
          </cell>
          <cell r="IL73">
            <v>172.20329993568444</v>
          </cell>
          <cell r="IM73" t="str">
            <v>K_Che304</v>
          </cell>
        </row>
        <row r="74">
          <cell r="C74" t="str">
            <v>Г</v>
          </cell>
          <cell r="D74" t="str">
            <v>АО "Чеченэнерго"</v>
          </cell>
          <cell r="E74" t="str">
            <v>Чеченская Республика</v>
          </cell>
          <cell r="F74" t="str">
            <v>нд</v>
          </cell>
          <cell r="G74" t="str">
            <v>нд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 t="str">
            <v>-</v>
          </cell>
          <cell r="AL74" t="str">
            <v>нд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 t="str">
            <v>-</v>
          </cell>
          <cell r="BJ74" t="str">
            <v>нд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0</v>
          </cell>
          <cell r="DT74" t="str">
            <v>-</v>
          </cell>
          <cell r="DU74" t="str">
            <v>нд</v>
          </cell>
          <cell r="DV74">
            <v>0</v>
          </cell>
          <cell r="DW74">
            <v>0</v>
          </cell>
          <cell r="DX74">
            <v>0</v>
          </cell>
          <cell r="DY74">
            <v>0</v>
          </cell>
          <cell r="DZ74">
            <v>0</v>
          </cell>
          <cell r="EA74">
            <v>0</v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>
            <v>0</v>
          </cell>
          <cell r="FH74">
            <v>0</v>
          </cell>
          <cell r="FI74">
            <v>0</v>
          </cell>
          <cell r="FJ74">
            <v>0</v>
          </cell>
          <cell r="FK74">
            <v>0</v>
          </cell>
          <cell r="FL74">
            <v>0</v>
          </cell>
          <cell r="FM74">
            <v>0</v>
          </cell>
          <cell r="FN74">
            <v>0</v>
          </cell>
          <cell r="FO74">
            <v>0</v>
          </cell>
          <cell r="FP74">
            <v>0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 t="str">
            <v>нд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P74">
            <v>0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 t="str">
            <v>нд</v>
          </cell>
          <cell r="HD74" t="str">
            <v>нд</v>
          </cell>
          <cell r="ID74" t="str">
            <v>нд</v>
          </cell>
          <cell r="IJ74">
            <v>0</v>
          </cell>
          <cell r="IK74">
            <v>0</v>
          </cell>
          <cell r="IL74">
            <v>0</v>
          </cell>
          <cell r="IS74" t="str">
            <v>Г</v>
          </cell>
          <cell r="IT74" t="str">
            <v>Г</v>
          </cell>
          <cell r="IU74" t="b">
            <v>1</v>
          </cell>
        </row>
        <row r="75">
          <cell r="C75" t="str">
            <v>Г</v>
          </cell>
          <cell r="D75" t="str">
            <v>АО "Чеченэнерго"</v>
          </cell>
          <cell r="E75" t="str">
            <v>Чеченская Республика</v>
          </cell>
          <cell r="F75" t="str">
            <v>нд</v>
          </cell>
          <cell r="G75" t="str">
            <v>нд</v>
          </cell>
          <cell r="H75">
            <v>100.49199999999999</v>
          </cell>
          <cell r="I75">
            <v>0.25</v>
          </cell>
          <cell r="J75">
            <v>0</v>
          </cell>
          <cell r="K75">
            <v>0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>
            <v>640.01994999999999</v>
          </cell>
          <cell r="Q75">
            <v>829.18213858203546</v>
          </cell>
          <cell r="R75">
            <v>891.86408704512166</v>
          </cell>
          <cell r="S75">
            <v>891.86408704512166</v>
          </cell>
          <cell r="T75">
            <v>889.00935650757731</v>
          </cell>
          <cell r="U75">
            <v>879.15487668147932</v>
          </cell>
          <cell r="V75">
            <v>500.34786475000004</v>
          </cell>
          <cell r="W75">
            <v>328.83427383203548</v>
          </cell>
          <cell r="X75">
            <v>123.92642761914591</v>
          </cell>
          <cell r="Y75">
            <v>243.38779985462463</v>
          </cell>
          <cell r="Z75">
            <v>119.24421049000001</v>
          </cell>
          <cell r="AA75">
            <v>0</v>
          </cell>
          <cell r="AB75">
            <v>0</v>
          </cell>
          <cell r="AC75">
            <v>68.399999999999991</v>
          </cell>
          <cell r="AD75">
            <v>61.036411730000005</v>
          </cell>
          <cell r="AE75">
            <v>55.52642761914592</v>
          </cell>
          <cell r="AF75">
            <v>58.207798760000003</v>
          </cell>
          <cell r="AG75">
            <v>0</v>
          </cell>
          <cell r="AH75">
            <v>0</v>
          </cell>
          <cell r="AI75">
            <v>209.59006334203548</v>
          </cell>
          <cell r="AJ75">
            <v>-4.6822171291459114</v>
          </cell>
          <cell r="AK75">
            <v>-3.7782232725496044E-2</v>
          </cell>
          <cell r="AL75" t="str">
            <v>нд</v>
          </cell>
          <cell r="AM75">
            <v>71.635487949999984</v>
          </cell>
          <cell r="AN75">
            <v>0</v>
          </cell>
          <cell r="AO75">
            <v>693.45544345169685</v>
          </cell>
          <cell r="AP75">
            <v>745.6904005042685</v>
          </cell>
          <cell r="AQ75">
            <v>745.6904005042685</v>
          </cell>
          <cell r="AR75">
            <v>743.31145838964824</v>
          </cell>
          <cell r="AS75">
            <v>735.09939186789995</v>
          </cell>
          <cell r="AT75">
            <v>421.00416894500006</v>
          </cell>
          <cell r="AU75">
            <v>272.45127450669673</v>
          </cell>
          <cell r="AV75">
            <v>141.73481323997964</v>
          </cell>
          <cell r="AW75">
            <v>258.63192257761654</v>
          </cell>
          <cell r="AX75">
            <v>157.57515107999998</v>
          </cell>
          <cell r="AY75">
            <v>0</v>
          </cell>
          <cell r="AZ75">
            <v>0</v>
          </cell>
          <cell r="BA75">
            <v>57</v>
          </cell>
          <cell r="BB75">
            <v>50.754799410000004</v>
          </cell>
          <cell r="BC75">
            <v>84.734813239979644</v>
          </cell>
          <cell r="BD75">
            <v>106.82035166999999</v>
          </cell>
          <cell r="BE75">
            <v>0</v>
          </cell>
          <cell r="BF75">
            <v>0</v>
          </cell>
          <cell r="BG75">
            <v>114.87612342669675</v>
          </cell>
          <cell r="BH75">
            <v>15.840337840020368</v>
          </cell>
          <cell r="BI75">
            <v>0.11176038884109686</v>
          </cell>
          <cell r="BJ75" t="str">
            <v>нд</v>
          </cell>
          <cell r="BK75">
            <v>23.757999999999999</v>
          </cell>
          <cell r="BL75">
            <v>0</v>
          </cell>
          <cell r="BM75">
            <v>0</v>
          </cell>
          <cell r="BN75">
            <v>0</v>
          </cell>
          <cell r="BO75">
            <v>324.50283609999997</v>
          </cell>
          <cell r="BP75">
            <v>32.183999999999997</v>
          </cell>
          <cell r="BQ75">
            <v>0</v>
          </cell>
          <cell r="BR75">
            <v>0</v>
          </cell>
          <cell r="BS75">
            <v>0</v>
          </cell>
          <cell r="BT75">
            <v>250.89795286259371</v>
          </cell>
          <cell r="BU75">
            <v>48.594000000000008</v>
          </cell>
          <cell r="BV75">
            <v>0</v>
          </cell>
          <cell r="BW75">
            <v>0</v>
          </cell>
          <cell r="BX75">
            <v>0</v>
          </cell>
          <cell r="BY75">
            <v>315.82192189495362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>
            <v>0</v>
          </cell>
          <cell r="DI75">
            <v>32.183999999999997</v>
          </cell>
          <cell r="DJ75">
            <v>0</v>
          </cell>
          <cell r="DK75">
            <v>0</v>
          </cell>
          <cell r="DL75">
            <v>0</v>
          </cell>
          <cell r="DM75">
            <v>250.89795286259371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 t="str">
            <v>-</v>
          </cell>
          <cell r="DU75" t="str">
            <v>нд</v>
          </cell>
          <cell r="DV75">
            <v>76.734000000000009</v>
          </cell>
          <cell r="DW75">
            <v>0.25</v>
          </cell>
          <cell r="DX75">
            <v>0</v>
          </cell>
          <cell r="DY75">
            <v>0</v>
          </cell>
          <cell r="DZ75">
            <v>410.59655576789999</v>
          </cell>
          <cell r="EA75">
            <v>254.07648392999999</v>
          </cell>
          <cell r="EB75">
            <v>32.183999999999997</v>
          </cell>
          <cell r="EC75">
            <v>0</v>
          </cell>
          <cell r="ED75">
            <v>0</v>
          </cell>
          <cell r="EE75">
            <v>0</v>
          </cell>
          <cell r="EF75">
            <v>48.594000000000008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>
            <v>0</v>
          </cell>
          <cell r="FH75">
            <v>0</v>
          </cell>
          <cell r="FI75">
            <v>0</v>
          </cell>
          <cell r="FJ75">
            <v>0</v>
          </cell>
          <cell r="FK75">
            <v>32.183999999999997</v>
          </cell>
          <cell r="FL75">
            <v>0</v>
          </cell>
          <cell r="FM75">
            <v>0</v>
          </cell>
          <cell r="FN75">
            <v>0</v>
          </cell>
          <cell r="FO75">
            <v>0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 t="str">
            <v>нд</v>
          </cell>
          <cell r="FW75">
            <v>32.183999999999997</v>
          </cell>
          <cell r="FX75">
            <v>0</v>
          </cell>
          <cell r="FY75">
            <v>0</v>
          </cell>
          <cell r="FZ75">
            <v>0</v>
          </cell>
          <cell r="GA75">
            <v>0</v>
          </cell>
          <cell r="GB75">
            <v>0</v>
          </cell>
          <cell r="GC75">
            <v>0</v>
          </cell>
          <cell r="GD75">
            <v>0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0</v>
          </cell>
          <cell r="GL75">
            <v>0</v>
          </cell>
          <cell r="GM75">
            <v>32.183999999999997</v>
          </cell>
          <cell r="GN75">
            <v>0</v>
          </cell>
          <cell r="GO75">
            <v>0</v>
          </cell>
          <cell r="GP75">
            <v>0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1.6492657199999998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 t="str">
            <v>нд</v>
          </cell>
          <cell r="HD75" t="str">
            <v>нд</v>
          </cell>
          <cell r="ID75" t="str">
            <v>нд</v>
          </cell>
          <cell r="IJ75">
            <v>58.152066666666677</v>
          </cell>
          <cell r="IK75">
            <v>627.49460827916084</v>
          </cell>
          <cell r="IL75">
            <v>931.91097703353989</v>
          </cell>
          <cell r="IS75" t="str">
            <v>Г</v>
          </cell>
          <cell r="IT75" t="str">
            <v>Г</v>
          </cell>
          <cell r="IU75" t="b">
            <v>1</v>
          </cell>
        </row>
        <row r="76">
          <cell r="C76" t="str">
            <v>Г</v>
          </cell>
          <cell r="D76" t="str">
            <v>АО "Чеченэнерго"</v>
          </cell>
          <cell r="E76" t="str">
            <v>Чеченская Республика</v>
          </cell>
          <cell r="F76" t="str">
            <v>нд</v>
          </cell>
          <cell r="G76" t="str">
            <v>нд</v>
          </cell>
          <cell r="H76">
            <v>100.49199999999999</v>
          </cell>
          <cell r="I76">
            <v>0.25</v>
          </cell>
          <cell r="J76">
            <v>0</v>
          </cell>
          <cell r="K76">
            <v>0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>
            <v>640.01994999999999</v>
          </cell>
          <cell r="Q76">
            <v>829.18213858203546</v>
          </cell>
          <cell r="R76">
            <v>891.86408704512166</v>
          </cell>
          <cell r="S76">
            <v>891.86408704512166</v>
          </cell>
          <cell r="T76">
            <v>889.00935650757731</v>
          </cell>
          <cell r="U76">
            <v>879.15487668147932</v>
          </cell>
          <cell r="V76">
            <v>500.34786475000004</v>
          </cell>
          <cell r="W76">
            <v>328.83427383203548</v>
          </cell>
          <cell r="X76">
            <v>123.92642761914591</v>
          </cell>
          <cell r="Y76">
            <v>243.38779985462463</v>
          </cell>
          <cell r="Z76">
            <v>119.24421049000001</v>
          </cell>
          <cell r="AA76">
            <v>0</v>
          </cell>
          <cell r="AB76">
            <v>0</v>
          </cell>
          <cell r="AC76">
            <v>68.399999999999991</v>
          </cell>
          <cell r="AD76">
            <v>61.036411730000005</v>
          </cell>
          <cell r="AE76">
            <v>55.52642761914592</v>
          </cell>
          <cell r="AF76">
            <v>58.207798760000003</v>
          </cell>
          <cell r="AG76">
            <v>0</v>
          </cell>
          <cell r="AH76">
            <v>0</v>
          </cell>
          <cell r="AI76">
            <v>209.59006334203548</v>
          </cell>
          <cell r="AJ76">
            <v>-4.6822171291459114</v>
          </cell>
          <cell r="AK76">
            <v>-3.7782232725496044E-2</v>
          </cell>
          <cell r="AL76" t="str">
            <v>нд</v>
          </cell>
          <cell r="AM76">
            <v>71.635487949999984</v>
          </cell>
          <cell r="AN76">
            <v>0</v>
          </cell>
          <cell r="AO76">
            <v>693.45544345169685</v>
          </cell>
          <cell r="AP76">
            <v>745.6904005042685</v>
          </cell>
          <cell r="AQ76">
            <v>745.6904005042685</v>
          </cell>
          <cell r="AR76">
            <v>743.31145838964824</v>
          </cell>
          <cell r="AS76">
            <v>735.09939186789995</v>
          </cell>
          <cell r="AT76">
            <v>421.00416894500006</v>
          </cell>
          <cell r="AU76">
            <v>272.45127450669673</v>
          </cell>
          <cell r="AV76">
            <v>141.73481323997964</v>
          </cell>
          <cell r="AW76">
            <v>258.63192257761654</v>
          </cell>
          <cell r="AX76">
            <v>157.57515107999998</v>
          </cell>
          <cell r="AY76">
            <v>0</v>
          </cell>
          <cell r="AZ76">
            <v>0</v>
          </cell>
          <cell r="BA76">
            <v>57</v>
          </cell>
          <cell r="BB76">
            <v>50.754799410000004</v>
          </cell>
          <cell r="BC76">
            <v>84.734813239979644</v>
          </cell>
          <cell r="BD76">
            <v>106.82035166999999</v>
          </cell>
          <cell r="BE76">
            <v>0</v>
          </cell>
          <cell r="BF76">
            <v>0</v>
          </cell>
          <cell r="BG76">
            <v>54.623588254160744</v>
          </cell>
          <cell r="BH76">
            <v>15.840337840020368</v>
          </cell>
          <cell r="BI76">
            <v>0.11176038884109686</v>
          </cell>
          <cell r="BJ76" t="str">
            <v>нд</v>
          </cell>
          <cell r="BK76">
            <v>23.757999999999999</v>
          </cell>
          <cell r="BL76">
            <v>0</v>
          </cell>
          <cell r="BM76">
            <v>0</v>
          </cell>
          <cell r="BN76">
            <v>0</v>
          </cell>
          <cell r="BO76">
            <v>324.50283609999997</v>
          </cell>
          <cell r="BP76">
            <v>32.183999999999997</v>
          </cell>
          <cell r="BQ76">
            <v>0</v>
          </cell>
          <cell r="BR76">
            <v>0</v>
          </cell>
          <cell r="BS76">
            <v>0</v>
          </cell>
          <cell r="BT76">
            <v>250.89795286259371</v>
          </cell>
          <cell r="BU76">
            <v>48.594000000000008</v>
          </cell>
          <cell r="BV76">
            <v>0</v>
          </cell>
          <cell r="BW76">
            <v>0</v>
          </cell>
          <cell r="BX76">
            <v>0</v>
          </cell>
          <cell r="BY76">
            <v>315.82192189495362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>
            <v>0</v>
          </cell>
          <cell r="DI76">
            <v>32.183999999999997</v>
          </cell>
          <cell r="DJ76">
            <v>0</v>
          </cell>
          <cell r="DK76">
            <v>0</v>
          </cell>
          <cell r="DL76">
            <v>0</v>
          </cell>
          <cell r="DM76">
            <v>250.89795286259371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 t="str">
            <v>-</v>
          </cell>
          <cell r="DU76" t="str">
            <v>нд</v>
          </cell>
          <cell r="DV76">
            <v>76.734000000000009</v>
          </cell>
          <cell r="DW76">
            <v>0.25</v>
          </cell>
          <cell r="DX76">
            <v>0</v>
          </cell>
          <cell r="DY76">
            <v>0</v>
          </cell>
          <cell r="DZ76">
            <v>410.59655576789999</v>
          </cell>
          <cell r="EA76">
            <v>254.07648392999999</v>
          </cell>
          <cell r="EB76">
            <v>32.183999999999997</v>
          </cell>
          <cell r="EC76">
            <v>0</v>
          </cell>
          <cell r="ED76">
            <v>0</v>
          </cell>
          <cell r="EE76">
            <v>0</v>
          </cell>
          <cell r="EF76">
            <v>48.594000000000008</v>
          </cell>
          <cell r="EG76">
            <v>0</v>
          </cell>
          <cell r="EH76">
            <v>0</v>
          </cell>
          <cell r="EI76">
            <v>0</v>
          </cell>
          <cell r="EJ76">
            <v>0</v>
          </cell>
          <cell r="EK76">
            <v>0</v>
          </cell>
          <cell r="EL76">
            <v>0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>
            <v>0</v>
          </cell>
          <cell r="FH76">
            <v>0</v>
          </cell>
          <cell r="FI76">
            <v>0</v>
          </cell>
          <cell r="FJ76">
            <v>0</v>
          </cell>
          <cell r="FK76">
            <v>32.183999999999997</v>
          </cell>
          <cell r="FL76">
            <v>0</v>
          </cell>
          <cell r="FM76">
            <v>0</v>
          </cell>
          <cell r="FN76">
            <v>0</v>
          </cell>
          <cell r="FO76">
            <v>0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 t="str">
            <v>нд</v>
          </cell>
          <cell r="FW76">
            <v>32.183999999999997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32.183999999999997</v>
          </cell>
          <cell r="GN76">
            <v>0</v>
          </cell>
          <cell r="GO76">
            <v>0</v>
          </cell>
          <cell r="GP76">
            <v>0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1.6492657199999998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 t="str">
            <v>нд</v>
          </cell>
          <cell r="HD76" t="str">
            <v>нд</v>
          </cell>
          <cell r="ID76" t="str">
            <v>нд</v>
          </cell>
          <cell r="IJ76">
            <v>58.152066666666677</v>
          </cell>
          <cell r="IK76">
            <v>627.49460827916084</v>
          </cell>
          <cell r="IL76">
            <v>931.91097703353989</v>
          </cell>
          <cell r="IS76" t="str">
            <v>Г</v>
          </cell>
          <cell r="IT76" t="str">
            <v>Г</v>
          </cell>
          <cell r="IU76" t="b">
            <v>1</v>
          </cell>
        </row>
        <row r="77">
          <cell r="A77" t="str">
            <v>1.1.2.2.1</v>
          </cell>
          <cell r="B77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7" t="str">
            <v>I_Che165</v>
          </cell>
          <cell r="D77" t="str">
            <v>АО "Чеченэнерго"</v>
          </cell>
          <cell r="E77" t="str">
            <v>Чеченская Республика</v>
          </cell>
          <cell r="F77" t="str">
            <v>нд</v>
          </cell>
          <cell r="G77" t="str">
            <v>с</v>
          </cell>
          <cell r="H77">
            <v>39.942</v>
          </cell>
          <cell r="I77">
            <v>0</v>
          </cell>
          <cell r="J77">
            <v>0</v>
          </cell>
          <cell r="K77">
            <v>0</v>
          </cell>
          <cell r="L77">
            <v>2019</v>
          </cell>
          <cell r="M77">
            <v>2024</v>
          </cell>
          <cell r="N77">
            <v>2025</v>
          </cell>
          <cell r="O77" t="str">
            <v>нд</v>
          </cell>
          <cell r="P77">
            <v>640.01994999999999</v>
          </cell>
          <cell r="Q77">
            <v>643.10910763000015</v>
          </cell>
          <cell r="R77">
            <v>643.10910763000015</v>
          </cell>
          <cell r="S77">
            <v>643.10910763000015</v>
          </cell>
          <cell r="T77">
            <v>643.10910763000015</v>
          </cell>
          <cell r="U77">
            <v>637.42239562999998</v>
          </cell>
          <cell r="V77">
            <v>494.83847098000001</v>
          </cell>
          <cell r="W77">
            <v>148.27063665000014</v>
          </cell>
          <cell r="X77">
            <v>118.246927445537</v>
          </cell>
          <cell r="Y77">
            <v>142.58392465</v>
          </cell>
          <cell r="Z77">
            <v>48.942529770000007</v>
          </cell>
          <cell r="AA77">
            <v>0</v>
          </cell>
          <cell r="AB77">
            <v>0</v>
          </cell>
          <cell r="AC77">
            <v>68.399999999999991</v>
          </cell>
          <cell r="AD77">
            <v>35.687920230000003</v>
          </cell>
          <cell r="AE77">
            <v>49.846927445537005</v>
          </cell>
          <cell r="AF77">
            <v>13.254609540000001</v>
          </cell>
          <cell r="AG77">
            <v>0</v>
          </cell>
          <cell r="AI77">
            <v>99.328106880000135</v>
          </cell>
          <cell r="AJ77">
            <v>-69.30439767553699</v>
          </cell>
          <cell r="AK77">
            <v>-0.58609893020228954</v>
          </cell>
          <cell r="AL77" t="str">
            <v>Отклонение обусловлено приостановкой строительно-монтажных работ по причине включения и постановки под напряжение ВЛ 110 кВ Л-185 в связи с подготовкой к проведению Кавказского инвестиционного форума в 2024 году, а также обусловлено режимно-балансовой ситуацией в энергосистеме Чеченской Республики вследствие аномальной жары</v>
          </cell>
          <cell r="AM77">
            <v>60.151498659999987</v>
          </cell>
          <cell r="AO77">
            <v>538.39458432500066</v>
          </cell>
          <cell r="AP77">
            <v>538.39458432500055</v>
          </cell>
          <cell r="AQ77">
            <v>538.39458432500055</v>
          </cell>
          <cell r="AR77">
            <v>538.39458432500055</v>
          </cell>
          <cell r="AS77">
            <v>533.65565765833389</v>
          </cell>
          <cell r="AT77">
            <v>416.41300747000003</v>
          </cell>
          <cell r="AU77">
            <v>121.98157685500064</v>
          </cell>
          <cell r="AV77">
            <v>115.89174822500061</v>
          </cell>
          <cell r="AW77">
            <v>117.24265018833394</v>
          </cell>
          <cell r="AX77">
            <v>89.145548449999993</v>
          </cell>
          <cell r="AY77">
            <v>0</v>
          </cell>
          <cell r="AZ77">
            <v>0</v>
          </cell>
          <cell r="BA77">
            <v>57</v>
          </cell>
          <cell r="BB77">
            <v>28.51928054</v>
          </cell>
          <cell r="BC77">
            <v>58.891748225000612</v>
          </cell>
          <cell r="BD77">
            <v>60.626267909999996</v>
          </cell>
          <cell r="BE77">
            <v>0</v>
          </cell>
          <cell r="BG77">
            <v>32.836028405000647</v>
          </cell>
          <cell r="BH77">
            <v>-26.746199775000619</v>
          </cell>
          <cell r="BI77">
            <v>-0.23078605840921146</v>
          </cell>
          <cell r="BJ77" t="str">
            <v>Неисполнение плана по причине остановки строительно-монтажных работ на данном объекте из-за вынужденного включения и постановки под напряжение ВЛ 110 кВ       Л-185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v>
          </cell>
          <cell r="BK77">
            <v>23.757999999999999</v>
          </cell>
          <cell r="BL77">
            <v>0</v>
          </cell>
          <cell r="BM77">
            <v>0</v>
          </cell>
          <cell r="BN77">
            <v>0</v>
          </cell>
          <cell r="BO77">
            <v>324.50283609999997</v>
          </cell>
          <cell r="BP77">
            <v>16.184000000000001</v>
          </cell>
          <cell r="BQ77">
            <v>0</v>
          </cell>
          <cell r="BR77">
            <v>0</v>
          </cell>
          <cell r="BS77">
            <v>0</v>
          </cell>
          <cell r="BT77">
            <v>213.89174822500061</v>
          </cell>
          <cell r="BU77">
            <v>16.184000000000001</v>
          </cell>
          <cell r="BV77">
            <v>0</v>
          </cell>
          <cell r="BW77">
            <v>0</v>
          </cell>
          <cell r="BX77">
            <v>0</v>
          </cell>
          <cell r="BY77">
            <v>209.15282155833393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H77">
            <v>0</v>
          </cell>
          <cell r="DI77">
            <v>16.184000000000001</v>
          </cell>
          <cell r="DJ77">
            <v>0</v>
          </cell>
          <cell r="DK77">
            <v>0</v>
          </cell>
          <cell r="DL77">
            <v>0</v>
          </cell>
          <cell r="DM77">
            <v>213.89174822500061</v>
          </cell>
          <cell r="DS77">
            <v>0</v>
          </cell>
          <cell r="DT77" t="str">
            <v>-</v>
          </cell>
          <cell r="DU77" t="str">
            <v>нд</v>
          </cell>
          <cell r="DV77">
            <v>16.184000000000001</v>
          </cell>
          <cell r="DW77">
            <v>0</v>
          </cell>
          <cell r="DX77">
            <v>0</v>
          </cell>
          <cell r="DY77">
            <v>0</v>
          </cell>
          <cell r="DZ77">
            <v>209.15282155833393</v>
          </cell>
          <cell r="EA77">
            <v>181.05571981999998</v>
          </cell>
          <cell r="EB77">
            <v>16.184000000000001</v>
          </cell>
          <cell r="EC77">
            <v>0</v>
          </cell>
          <cell r="ED77">
            <v>0</v>
          </cell>
          <cell r="EE77">
            <v>0</v>
          </cell>
          <cell r="EF77">
            <v>16.184000000000001</v>
          </cell>
          <cell r="EG77">
            <v>0</v>
          </cell>
          <cell r="EH77">
            <v>0</v>
          </cell>
          <cell r="EI77">
            <v>0</v>
          </cell>
          <cell r="EJ77">
            <v>0</v>
          </cell>
          <cell r="EK77">
            <v>0</v>
          </cell>
          <cell r="EL77">
            <v>0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>
            <v>0</v>
          </cell>
          <cell r="FH77">
            <v>0</v>
          </cell>
          <cell r="FI77">
            <v>0</v>
          </cell>
          <cell r="FJ77">
            <v>0</v>
          </cell>
          <cell r="FK77">
            <v>16.184000000000001</v>
          </cell>
          <cell r="FL77">
            <v>0</v>
          </cell>
          <cell r="FM77">
            <v>0</v>
          </cell>
          <cell r="FN77">
            <v>0</v>
          </cell>
          <cell r="FO77">
            <v>0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 t="str">
            <v>нд</v>
          </cell>
          <cell r="FW77">
            <v>16.184000000000001</v>
          </cell>
          <cell r="FX77">
            <v>0</v>
          </cell>
          <cell r="FY77">
            <v>0</v>
          </cell>
          <cell r="FZ77">
            <v>0</v>
          </cell>
          <cell r="GA77">
            <v>0</v>
          </cell>
          <cell r="GB77">
            <v>0</v>
          </cell>
          <cell r="GE77">
            <v>0</v>
          </cell>
          <cell r="GF77">
            <v>0</v>
          </cell>
          <cell r="GI77">
            <v>0</v>
          </cell>
          <cell r="GJ77">
            <v>0</v>
          </cell>
          <cell r="GM77">
            <v>16.184000000000001</v>
          </cell>
          <cell r="GN77">
            <v>0</v>
          </cell>
          <cell r="GR77">
            <v>0</v>
          </cell>
          <cell r="GU77">
            <v>0</v>
          </cell>
          <cell r="GX77">
            <v>0</v>
          </cell>
          <cell r="HC77" t="str">
            <v>Программы</v>
          </cell>
          <cell r="HD77">
            <v>110</v>
          </cell>
          <cell r="HE77">
            <v>4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1.3680000000000001</v>
          </cell>
          <cell r="HO77">
            <v>0</v>
          </cell>
          <cell r="HP77">
            <v>0</v>
          </cell>
          <cell r="HQ77">
            <v>35.799601719999998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22.39</v>
          </cell>
          <cell r="HW77">
            <v>0</v>
          </cell>
          <cell r="HX77">
            <v>0</v>
          </cell>
          <cell r="HY77">
            <v>288.70323437999997</v>
          </cell>
          <cell r="HZ77">
            <v>0</v>
          </cell>
          <cell r="IA77">
            <v>0</v>
          </cell>
          <cell r="IB77">
            <v>0</v>
          </cell>
          <cell r="IC77">
            <v>0</v>
          </cell>
          <cell r="ID77" t="str">
            <v>Прочее</v>
          </cell>
          <cell r="IE77">
            <v>448.03042389553821</v>
          </cell>
          <cell r="IF77">
            <v>468.97939639666788</v>
          </cell>
          <cell r="IG77">
            <v>138.08807822</v>
          </cell>
          <cell r="IH77">
            <v>341.31695683999999</v>
          </cell>
          <cell r="IJ77">
            <v>58.152066666666677</v>
          </cell>
          <cell r="IK77">
            <v>538.39458432500066</v>
          </cell>
          <cell r="IL77">
            <v>768.06681760656261</v>
          </cell>
          <cell r="IM77" t="str">
            <v>I_Che165</v>
          </cell>
        </row>
        <row r="78">
          <cell r="A78" t="str">
            <v>1.1.2.2.1</v>
          </cell>
          <cell r="B78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C78" t="str">
            <v>O_Che476</v>
          </cell>
          <cell r="D78" t="str">
            <v>АО "Чеченэнерго"</v>
          </cell>
          <cell r="E78" t="str">
            <v>Чеченская Республика</v>
          </cell>
          <cell r="F78" t="str">
            <v>Прочее</v>
          </cell>
          <cell r="G78" t="str">
            <v>п</v>
          </cell>
          <cell r="H78">
            <v>17.73</v>
          </cell>
          <cell r="I78">
            <v>0.25</v>
          </cell>
          <cell r="J78">
            <v>0</v>
          </cell>
          <cell r="K78">
            <v>0</v>
          </cell>
          <cell r="L78">
            <v>2024</v>
          </cell>
          <cell r="M78">
            <v>2025</v>
          </cell>
          <cell r="N78">
            <v>2025</v>
          </cell>
          <cell r="O78" t="str">
            <v>нд</v>
          </cell>
          <cell r="P78" t="str">
            <v>нд</v>
          </cell>
          <cell r="Q78">
            <v>79.153002207043215</v>
          </cell>
          <cell r="R78">
            <v>79.153002207043215</v>
          </cell>
          <cell r="S78">
            <v>79.153002207043215</v>
          </cell>
          <cell r="T78">
            <v>79.153002207043215</v>
          </cell>
          <cell r="U78">
            <v>78.281909324362118</v>
          </cell>
          <cell r="V78">
            <v>0</v>
          </cell>
          <cell r="W78">
            <v>79.153002207043215</v>
          </cell>
          <cell r="X78" t="str">
            <v>нд</v>
          </cell>
          <cell r="Y78">
            <v>3.72032440484581</v>
          </cell>
          <cell r="Z78">
            <v>0</v>
          </cell>
          <cell r="AA78" t="str">
            <v>нд</v>
          </cell>
          <cell r="AC78" t="str">
            <v>нд</v>
          </cell>
          <cell r="AE78" t="str">
            <v>нд</v>
          </cell>
          <cell r="AF78">
            <v>0</v>
          </cell>
          <cell r="AG78" t="str">
            <v>нд</v>
          </cell>
          <cell r="AI78">
            <v>79.153002207043215</v>
          </cell>
          <cell r="AJ78" t="str">
            <v>нд</v>
          </cell>
          <cell r="AK78" t="str">
            <v>нд</v>
          </cell>
          <cell r="AL78" t="str">
            <v>нд</v>
          </cell>
          <cell r="AM78">
            <v>6.8499600000000003</v>
          </cell>
          <cell r="AO78">
            <v>65.960835172536008</v>
          </cell>
          <cell r="AP78">
            <v>65.960835172536008</v>
          </cell>
          <cell r="AQ78">
            <v>65.960835172536008</v>
          </cell>
          <cell r="AR78">
            <v>65.960835172536008</v>
          </cell>
          <cell r="AS78">
            <v>65.234924436968441</v>
          </cell>
          <cell r="AT78">
            <v>0</v>
          </cell>
          <cell r="AU78">
            <v>65.960835172536008</v>
          </cell>
          <cell r="AV78" t="str">
            <v>нд</v>
          </cell>
          <cell r="AW78">
            <v>37.2809018077755</v>
          </cell>
          <cell r="AX78">
            <v>5.7083000000000004</v>
          </cell>
          <cell r="AY78" t="str">
            <v>нд</v>
          </cell>
          <cell r="BA78" t="str">
            <v>нд</v>
          </cell>
          <cell r="BC78" t="str">
            <v>нд</v>
          </cell>
          <cell r="BD78">
            <v>5.7083000000000004</v>
          </cell>
          <cell r="BE78" t="str">
            <v>нд</v>
          </cell>
          <cell r="BG78" t="str">
            <v>нд</v>
          </cell>
          <cell r="BH78" t="str">
            <v>нд</v>
          </cell>
          <cell r="BI78" t="str">
            <v>нд</v>
          </cell>
          <cell r="BJ78" t="str">
            <v>Включение объекта в проект ИПР ввиду наличия жалоб от потребителей на нарушение электроснабжения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 t="str">
            <v>нд</v>
          </cell>
          <cell r="BQ78" t="str">
            <v>нд</v>
          </cell>
          <cell r="BR78" t="str">
            <v>нд</v>
          </cell>
          <cell r="BS78" t="str">
            <v>нд</v>
          </cell>
          <cell r="BT78" t="str">
            <v>нд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 t="str">
            <v>нд</v>
          </cell>
          <cell r="CF78" t="str">
            <v>нд</v>
          </cell>
          <cell r="CG78" t="str">
            <v>нд</v>
          </cell>
          <cell r="CH78" t="str">
            <v>нд</v>
          </cell>
          <cell r="CI78" t="str">
            <v>нд</v>
          </cell>
          <cell r="CO78" t="str">
            <v>нд</v>
          </cell>
          <cell r="CP78" t="str">
            <v>нд</v>
          </cell>
          <cell r="CQ78" t="str">
            <v>нд</v>
          </cell>
          <cell r="CR78" t="str">
            <v>нд</v>
          </cell>
          <cell r="CS78" t="str">
            <v>нд</v>
          </cell>
          <cell r="CY78" t="str">
            <v>нд</v>
          </cell>
          <cell r="CZ78" t="str">
            <v>нд</v>
          </cell>
          <cell r="DA78" t="str">
            <v>нд</v>
          </cell>
          <cell r="DB78" t="str">
            <v>нд</v>
          </cell>
          <cell r="DC78" t="str">
            <v>нд</v>
          </cell>
          <cell r="DH78">
            <v>0</v>
          </cell>
          <cell r="DI78" t="str">
            <v>нд</v>
          </cell>
          <cell r="DJ78" t="str">
            <v>нд</v>
          </cell>
          <cell r="DK78" t="str">
            <v>нд</v>
          </cell>
          <cell r="DL78" t="str">
            <v>нд</v>
          </cell>
          <cell r="DM78" t="str">
            <v>нд</v>
          </cell>
          <cell r="DS78" t="str">
            <v>нд</v>
          </cell>
          <cell r="DT78" t="str">
            <v>нд</v>
          </cell>
          <cell r="DU78" t="str">
            <v>нд</v>
          </cell>
          <cell r="DV78">
            <v>17.73</v>
          </cell>
          <cell r="DW78">
            <v>0.25</v>
          </cell>
          <cell r="DX78">
            <v>0</v>
          </cell>
          <cell r="DY78">
            <v>0</v>
          </cell>
          <cell r="DZ78">
            <v>65.234924436968441</v>
          </cell>
          <cell r="EA78">
            <v>5.7083000000000004</v>
          </cell>
          <cell r="EB78" t="str">
            <v>нд</v>
          </cell>
          <cell r="EC78" t="str">
            <v>нд</v>
          </cell>
          <cell r="ED78" t="str">
            <v>нд</v>
          </cell>
          <cell r="EE78" t="str">
            <v>нд</v>
          </cell>
          <cell r="EF78">
            <v>0</v>
          </cell>
          <cell r="EG78">
            <v>0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 t="str">
            <v>нд</v>
          </cell>
          <cell r="EN78" t="str">
            <v>нд</v>
          </cell>
          <cell r="EO78" t="str">
            <v>нд</v>
          </cell>
          <cell r="EP78" t="str">
            <v>нд</v>
          </cell>
          <cell r="EU78" t="str">
            <v>нд</v>
          </cell>
          <cell r="EV78" t="str">
            <v>нд</v>
          </cell>
          <cell r="EW78" t="str">
            <v>нд</v>
          </cell>
          <cell r="EX78" t="str">
            <v>нд</v>
          </cell>
          <cell r="FC78" t="str">
            <v>нд</v>
          </cell>
          <cell r="FD78" t="str">
            <v>нд</v>
          </cell>
          <cell r="FE78" t="str">
            <v>нд</v>
          </cell>
          <cell r="FF78" t="str">
            <v>нд</v>
          </cell>
          <cell r="FK78" t="str">
            <v>нд</v>
          </cell>
          <cell r="FL78" t="str">
            <v>нд</v>
          </cell>
          <cell r="FM78" t="str">
            <v>нд</v>
          </cell>
          <cell r="FN78" t="str">
            <v>нд</v>
          </cell>
          <cell r="FS78" t="str">
            <v>нд</v>
          </cell>
          <cell r="FT78" t="str">
            <v>нд</v>
          </cell>
          <cell r="FU78" t="str">
            <v>нд</v>
          </cell>
          <cell r="FV78" t="str">
            <v>нд</v>
          </cell>
          <cell r="FW78" t="str">
            <v>нд</v>
          </cell>
          <cell r="FX78" t="str">
            <v>нд</v>
          </cell>
          <cell r="FY78">
            <v>0</v>
          </cell>
          <cell r="FZ78">
            <v>0</v>
          </cell>
          <cell r="GA78" t="str">
            <v>нд</v>
          </cell>
          <cell r="GB78" t="str">
            <v>нд</v>
          </cell>
          <cell r="GE78" t="str">
            <v>нд</v>
          </cell>
          <cell r="GF78" t="str">
            <v>нд</v>
          </cell>
          <cell r="GI78" t="str">
            <v>нд</v>
          </cell>
          <cell r="GJ78" t="str">
            <v>нд</v>
          </cell>
          <cell r="GM78" t="str">
            <v>нд</v>
          </cell>
          <cell r="GN78" t="str">
            <v>нд</v>
          </cell>
          <cell r="GX78">
            <v>0</v>
          </cell>
          <cell r="HD78">
            <v>10</v>
          </cell>
          <cell r="HE78" t="str">
            <v>нд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0</v>
          </cell>
          <cell r="ID78" t="str">
            <v>Прочее</v>
          </cell>
          <cell r="IE78" t="e">
            <v>#VALUE!</v>
          </cell>
          <cell r="IF78">
            <v>41.001226212621312</v>
          </cell>
          <cell r="IG78">
            <v>5.7083000000000004</v>
          </cell>
          <cell r="IH78">
            <v>79.153002209999997</v>
          </cell>
          <cell r="IJ78" t="str">
            <v>нд</v>
          </cell>
          <cell r="IK78" t="str">
            <v>нд</v>
          </cell>
          <cell r="IL78" t="str">
            <v>нд</v>
          </cell>
        </row>
        <row r="79">
          <cell r="A79" t="str">
            <v>1.1.2.2.1</v>
          </cell>
          <cell r="B79" t="str">
            <v>Реконструкция ВЛ-10кВ Ф-9 ПС 110 "Курчалой" с. Цацан-Юрт, протяженностью 15 км</v>
          </cell>
          <cell r="C79" t="str">
            <v>M_Che445</v>
          </cell>
          <cell r="D79" t="str">
            <v>АО "Чеченэнерго"</v>
          </cell>
          <cell r="E79" t="str">
            <v>Чеченская Республика</v>
          </cell>
          <cell r="F79" t="str">
            <v>Прочее</v>
          </cell>
          <cell r="G79" t="str">
            <v>п</v>
          </cell>
          <cell r="H79">
            <v>15</v>
          </cell>
          <cell r="I79">
            <v>0</v>
          </cell>
          <cell r="J79">
            <v>0</v>
          </cell>
          <cell r="K79">
            <v>0</v>
          </cell>
          <cell r="L79">
            <v>2023</v>
          </cell>
          <cell r="M79">
            <v>2023</v>
          </cell>
          <cell r="N79">
            <v>2023</v>
          </cell>
          <cell r="O79" t="str">
            <v>нд</v>
          </cell>
          <cell r="P79" t="str">
            <v>нд</v>
          </cell>
          <cell r="Q79">
            <v>26.4041537898195</v>
          </cell>
          <cell r="R79">
            <v>45.033265350184003</v>
          </cell>
          <cell r="S79">
            <v>45.033265350184003</v>
          </cell>
          <cell r="T79">
            <v>44.109355573632605</v>
          </cell>
          <cell r="U79">
            <v>43.332439488019702</v>
          </cell>
          <cell r="V79">
            <v>2.6658357100000001</v>
          </cell>
          <cell r="W79">
            <v>23.7383180798195</v>
          </cell>
          <cell r="X79">
            <v>0</v>
          </cell>
          <cell r="Y79">
            <v>40.666603778019699</v>
          </cell>
          <cell r="Z79">
            <v>24.034558049999998</v>
          </cell>
          <cell r="AA79">
            <v>0</v>
          </cell>
          <cell r="AC79">
            <v>0</v>
          </cell>
          <cell r="AE79">
            <v>0</v>
          </cell>
          <cell r="AF79">
            <v>24.034558049999998</v>
          </cell>
          <cell r="AG79">
            <v>0</v>
          </cell>
          <cell r="AI79">
            <v>-0.29623997018049764</v>
          </cell>
          <cell r="AJ79">
            <v>24.034558049999998</v>
          </cell>
          <cell r="AK79" t="str">
            <v>-</v>
          </cell>
          <cell r="AL79" t="str">
            <v>Отклонение обусловлено необходимостью  финансирования капитальных вложений, запланированных, но не выполненных в 2023 году.</v>
          </cell>
          <cell r="AO79">
            <v>22.003461491516251</v>
          </cell>
          <cell r="AP79">
            <v>37.527721125153334</v>
          </cell>
          <cell r="AQ79">
            <v>37.527721125153334</v>
          </cell>
          <cell r="AR79">
            <v>36.757796311360508</v>
          </cell>
          <cell r="AS79">
            <v>36.110366240016418</v>
          </cell>
          <cell r="AT79">
            <v>2.2215297583333333</v>
          </cell>
          <cell r="AU79">
            <v>19.781931733182919</v>
          </cell>
          <cell r="AV79">
            <v>0</v>
          </cell>
          <cell r="AW79">
            <v>33.888836481683086</v>
          </cell>
          <cell r="AX79">
            <v>20.036029329999998</v>
          </cell>
          <cell r="AY79">
            <v>0</v>
          </cell>
          <cell r="BA79">
            <v>0</v>
          </cell>
          <cell r="BC79">
            <v>0</v>
          </cell>
          <cell r="BD79">
            <v>20.036029329999998</v>
          </cell>
          <cell r="BE79">
            <v>0</v>
          </cell>
          <cell r="BG79">
            <v>-0.25409759681707911</v>
          </cell>
          <cell r="BH79">
            <v>20.036029329999998</v>
          </cell>
          <cell r="BI79" t="str">
            <v>-</v>
          </cell>
          <cell r="BJ79" t="str">
            <v>Отклонение обусловлено освоением капитальных вложений, запланированных, но не выполненных в 2023 году.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14.9</v>
          </cell>
          <cell r="BV79">
            <v>0</v>
          </cell>
          <cell r="BW79">
            <v>0</v>
          </cell>
          <cell r="BX79">
            <v>0</v>
          </cell>
          <cell r="BY79">
            <v>36.110366240016418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S79">
            <v>0</v>
          </cell>
          <cell r="DT79" t="str">
            <v>-</v>
          </cell>
          <cell r="DU79" t="str">
            <v>нд</v>
          </cell>
          <cell r="DV79">
            <v>15</v>
          </cell>
          <cell r="DW79">
            <v>0</v>
          </cell>
          <cell r="DX79">
            <v>0</v>
          </cell>
          <cell r="DY79">
            <v>0</v>
          </cell>
          <cell r="DZ79">
            <v>36.110366240016418</v>
          </cell>
          <cell r="EA79">
            <v>22.257559090000001</v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14.9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K79">
            <v>0</v>
          </cell>
          <cell r="FL79">
            <v>0</v>
          </cell>
          <cell r="FM79">
            <v>0</v>
          </cell>
          <cell r="FN79">
            <v>0</v>
          </cell>
          <cell r="FS79">
            <v>0</v>
          </cell>
          <cell r="FT79">
            <v>0</v>
          </cell>
          <cell r="FU79">
            <v>0</v>
          </cell>
          <cell r="FV79" t="str">
            <v>нд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E79">
            <v>0</v>
          </cell>
          <cell r="GF79">
            <v>0</v>
          </cell>
          <cell r="GI79">
            <v>0</v>
          </cell>
          <cell r="GJ79">
            <v>0</v>
          </cell>
          <cell r="GM79">
            <v>0</v>
          </cell>
          <cell r="GN79">
            <v>0</v>
          </cell>
          <cell r="GX79">
            <v>4.3385710000000001E-2</v>
          </cell>
          <cell r="HD79">
            <v>10</v>
          </cell>
          <cell r="HE79" t="str">
            <v>нд</v>
          </cell>
          <cell r="ID79" t="str">
            <v>Прочее</v>
          </cell>
          <cell r="IJ79" t="str">
            <v>нд</v>
          </cell>
          <cell r="IK79">
            <v>22.003461491516251</v>
          </cell>
          <cell r="IL79">
            <v>53.920448626630183</v>
          </cell>
        </row>
        <row r="80">
          <cell r="A80" t="str">
            <v>1.1.2.2.1</v>
          </cell>
          <cell r="B80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80" t="str">
            <v>M_Che446</v>
          </cell>
          <cell r="D80" t="str">
            <v>АО "Чеченэнерго"</v>
          </cell>
          <cell r="E80" t="str">
            <v>Чеченская Республика</v>
          </cell>
          <cell r="F80" t="str">
            <v>нд</v>
          </cell>
          <cell r="G80" t="str">
            <v>п</v>
          </cell>
          <cell r="H80">
            <v>16</v>
          </cell>
          <cell r="I80">
            <v>0</v>
          </cell>
          <cell r="J80">
            <v>0</v>
          </cell>
          <cell r="K80">
            <v>0</v>
          </cell>
          <cell r="L80">
            <v>2023</v>
          </cell>
          <cell r="M80">
            <v>2024</v>
          </cell>
          <cell r="N80">
            <v>2025</v>
          </cell>
          <cell r="O80" t="str">
            <v>нд</v>
          </cell>
          <cell r="P80" t="str">
            <v>нд</v>
          </cell>
          <cell r="Q80">
            <v>44.407445565111715</v>
          </cell>
          <cell r="R80">
            <v>88.167010723923212</v>
          </cell>
          <cell r="S80">
            <v>88.167010723923212</v>
          </cell>
          <cell r="T80">
            <v>86.236189962930354</v>
          </cell>
          <cell r="U80">
            <v>84.670480915923946</v>
          </cell>
          <cell r="V80">
            <v>2.8435580599999999</v>
          </cell>
          <cell r="W80">
            <v>41.563887505111715</v>
          </cell>
          <cell r="X80">
            <v>5.6795001736089121</v>
          </cell>
          <cell r="Y80">
            <v>56.416947021759142</v>
          </cell>
          <cell r="Z80">
            <v>46.267122670000006</v>
          </cell>
          <cell r="AA80">
            <v>0</v>
          </cell>
          <cell r="AB80">
            <v>0</v>
          </cell>
          <cell r="AC80">
            <v>0</v>
          </cell>
          <cell r="AD80">
            <v>25.348491500000002</v>
          </cell>
          <cell r="AE80">
            <v>5.6795001736089121</v>
          </cell>
          <cell r="AF80">
            <v>20.918631170000001</v>
          </cell>
          <cell r="AG80">
            <v>0</v>
          </cell>
          <cell r="AI80">
            <v>-4.7032351648882909</v>
          </cell>
          <cell r="AJ80">
            <v>40.587622496391091</v>
          </cell>
          <cell r="AK80">
            <v>7.1463370465222802</v>
          </cell>
          <cell r="AL80" t="str">
            <v>Отклонение по финансированию обусловлено необходимостью исполнения договорных обязательств. Превышение объема финансирования обусловлено изменением объема и видов строительно-монтажных работ по факту выхода ПСД.</v>
          </cell>
          <cell r="AM80">
            <v>2.3505917300000041</v>
          </cell>
          <cell r="AO80">
            <v>37.0062046375931</v>
          </cell>
          <cell r="AP80">
            <v>73.472508936602665</v>
          </cell>
          <cell r="AQ80">
            <v>73.472508936602665</v>
          </cell>
          <cell r="AR80">
            <v>71.86349163577529</v>
          </cell>
          <cell r="AS80">
            <v>70.558734096603288</v>
          </cell>
          <cell r="AT80">
            <v>2.3696317166666665</v>
          </cell>
          <cell r="AU80">
            <v>34.636572920926433</v>
          </cell>
          <cell r="AV80">
            <v>23.832513170228399</v>
          </cell>
          <cell r="AW80">
            <v>68.189102379936628</v>
          </cell>
          <cell r="AX80">
            <v>40.782408670000002</v>
          </cell>
          <cell r="AY80">
            <v>0</v>
          </cell>
          <cell r="AZ80">
            <v>0</v>
          </cell>
          <cell r="BA80">
            <v>0</v>
          </cell>
          <cell r="BB80">
            <v>22.23551887</v>
          </cell>
          <cell r="BC80">
            <v>23.832513170228399</v>
          </cell>
          <cell r="BD80">
            <v>18.546889800000002</v>
          </cell>
          <cell r="BE80">
            <v>0</v>
          </cell>
          <cell r="BG80">
            <v>-6.1458357490735693</v>
          </cell>
          <cell r="BH80">
            <v>16.949895499771603</v>
          </cell>
          <cell r="BI80">
            <v>0.71120890099603218</v>
          </cell>
          <cell r="BJ80" t="str">
            <v>Отклонение обусловлено опережением графика выполнения работ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16</v>
          </cell>
          <cell r="BQ80">
            <v>0</v>
          </cell>
          <cell r="BR80">
            <v>0</v>
          </cell>
          <cell r="BS80">
            <v>0</v>
          </cell>
          <cell r="BT80">
            <v>37.0062046375931</v>
          </cell>
          <cell r="BU80">
            <v>17.510000000000002</v>
          </cell>
          <cell r="BV80">
            <v>0</v>
          </cell>
          <cell r="BW80">
            <v>0</v>
          </cell>
          <cell r="BX80">
            <v>0</v>
          </cell>
          <cell r="BY80">
            <v>70.558734096603288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H80">
            <v>0</v>
          </cell>
          <cell r="DI80">
            <v>16</v>
          </cell>
          <cell r="DJ80">
            <v>0</v>
          </cell>
          <cell r="DK80">
            <v>0</v>
          </cell>
          <cell r="DL80">
            <v>0</v>
          </cell>
          <cell r="DM80">
            <v>37.0062046375931</v>
          </cell>
          <cell r="DS80">
            <v>0</v>
          </cell>
          <cell r="DT80" t="str">
            <v>-</v>
          </cell>
          <cell r="DU80" t="str">
            <v>нд</v>
          </cell>
          <cell r="DV80">
            <v>16</v>
          </cell>
          <cell r="DW80">
            <v>0</v>
          </cell>
          <cell r="DX80">
            <v>0</v>
          </cell>
          <cell r="DY80">
            <v>0</v>
          </cell>
          <cell r="DZ80">
            <v>70.558734096603288</v>
          </cell>
          <cell r="EA80">
            <v>43.152040390000003</v>
          </cell>
          <cell r="EB80">
            <v>16</v>
          </cell>
          <cell r="EC80">
            <v>0</v>
          </cell>
          <cell r="ED80">
            <v>0</v>
          </cell>
          <cell r="EE80">
            <v>0</v>
          </cell>
          <cell r="EF80">
            <v>17.510000000000002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16</v>
          </cell>
          <cell r="FL80">
            <v>0</v>
          </cell>
          <cell r="FM80">
            <v>0</v>
          </cell>
          <cell r="FN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U80">
            <v>0</v>
          </cell>
          <cell r="FV80" t="str">
            <v>нд</v>
          </cell>
          <cell r="FW80">
            <v>16</v>
          </cell>
          <cell r="FX80">
            <v>0</v>
          </cell>
          <cell r="FY80">
            <v>0</v>
          </cell>
          <cell r="FZ80">
            <v>0</v>
          </cell>
          <cell r="GA80">
            <v>0</v>
          </cell>
          <cell r="GB80">
            <v>0</v>
          </cell>
          <cell r="GE80">
            <v>0</v>
          </cell>
          <cell r="GF80">
            <v>0</v>
          </cell>
          <cell r="GI80">
            <v>0</v>
          </cell>
          <cell r="GJ80">
            <v>0</v>
          </cell>
          <cell r="GM80">
            <v>16</v>
          </cell>
          <cell r="GN80">
            <v>0</v>
          </cell>
          <cell r="GR80">
            <v>0</v>
          </cell>
          <cell r="GU80">
            <v>0</v>
          </cell>
          <cell r="GX80">
            <v>1.6058800099999999</v>
          </cell>
          <cell r="HC80" t="str">
            <v>Распределительная сеть</v>
          </cell>
          <cell r="HD80">
            <v>10</v>
          </cell>
          <cell r="HE80">
            <v>4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0</v>
          </cell>
          <cell r="ID80" t="str">
            <v>Прочее</v>
          </cell>
          <cell r="IE80">
            <v>66.518217981430411</v>
          </cell>
          <cell r="IF80">
            <v>195.16478349829907</v>
          </cell>
          <cell r="IG80">
            <v>87.049531340000016</v>
          </cell>
          <cell r="IH80">
            <v>59.70966318</v>
          </cell>
          <cell r="IJ80" t="str">
            <v>нд</v>
          </cell>
          <cell r="IK80">
            <v>37.0062046375931</v>
          </cell>
          <cell r="IL80">
            <v>60.526138816004298</v>
          </cell>
          <cell r="IM80" t="str">
            <v>M_Che446</v>
          </cell>
        </row>
        <row r="81">
          <cell r="A81" t="str">
            <v>1.1.2.2.1</v>
          </cell>
          <cell r="B81" t="str">
            <v>Реконструкция ВЛ-6кВ Ф-19 ПС 110 "Ойсунгур" с.Ишхой-Юрт, протяженностью 11,82 км</v>
          </cell>
          <cell r="C81" t="str">
            <v>M_Che447</v>
          </cell>
          <cell r="D81" t="str">
            <v>АО "Чеченэнерго"</v>
          </cell>
          <cell r="E81" t="str">
            <v>Чеченская Республика</v>
          </cell>
          <cell r="F81" t="str">
            <v>нд</v>
          </cell>
          <cell r="G81" t="str">
            <v>п</v>
          </cell>
          <cell r="H81">
            <v>11.82</v>
          </cell>
          <cell r="I81">
            <v>0</v>
          </cell>
          <cell r="J81">
            <v>0</v>
          </cell>
          <cell r="K81">
            <v>0</v>
          </cell>
          <cell r="L81">
            <v>2024</v>
          </cell>
          <cell r="M81">
            <v>2025</v>
          </cell>
          <cell r="N81">
            <v>2026</v>
          </cell>
          <cell r="O81" t="str">
            <v>нд</v>
          </cell>
          <cell r="P81" t="str">
            <v>нд</v>
          </cell>
          <cell r="Q81">
            <v>36.108429390060891</v>
          </cell>
          <cell r="R81">
            <v>36.401701133971088</v>
          </cell>
          <cell r="S81">
            <v>36.401701133971088</v>
          </cell>
          <cell r="T81">
            <v>36.401701133971088</v>
          </cell>
          <cell r="U81">
            <v>35.447651323173503</v>
          </cell>
          <cell r="V81">
            <v>0</v>
          </cell>
          <cell r="W81">
            <v>36.108429390060891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I81">
            <v>36.108429390060891</v>
          </cell>
          <cell r="AJ81">
            <v>0</v>
          </cell>
          <cell r="AK81" t="str">
            <v>-</v>
          </cell>
          <cell r="AL81" t="str">
            <v>нд</v>
          </cell>
          <cell r="AM81">
            <v>2.2834375599999999</v>
          </cell>
          <cell r="AO81">
            <v>30.090357825050742</v>
          </cell>
          <cell r="AP81">
            <v>30.334750944975909</v>
          </cell>
          <cell r="AQ81">
            <v>30.334750944975909</v>
          </cell>
          <cell r="AR81">
            <v>30.334750944975909</v>
          </cell>
          <cell r="AS81">
            <v>29.539709435977919</v>
          </cell>
          <cell r="AT81">
            <v>0</v>
          </cell>
          <cell r="AU81">
            <v>30.090357825050742</v>
          </cell>
          <cell r="AV81">
            <v>2.0105518447506401</v>
          </cell>
          <cell r="AW81">
            <v>2.0304317198874098</v>
          </cell>
          <cell r="AX81">
            <v>1.9028646299999998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2.0105518447506401</v>
          </cell>
          <cell r="BD81">
            <v>1.9028646299999998</v>
          </cell>
          <cell r="BE81">
            <v>0</v>
          </cell>
          <cell r="BG81">
            <v>28.187493195050742</v>
          </cell>
          <cell r="BH81">
            <v>-0.10768721475064025</v>
          </cell>
          <cell r="BI81">
            <v>-5.3561023572608356E-2</v>
          </cell>
          <cell r="BJ81" t="str">
            <v>нд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S81">
            <v>0</v>
          </cell>
          <cell r="DT81" t="str">
            <v>-</v>
          </cell>
          <cell r="DU81" t="str">
            <v>нд</v>
          </cell>
          <cell r="DV81">
            <v>11.82</v>
          </cell>
          <cell r="DW81">
            <v>0</v>
          </cell>
          <cell r="DX81">
            <v>0</v>
          </cell>
          <cell r="DY81">
            <v>0</v>
          </cell>
          <cell r="DZ81">
            <v>29.539709435977919</v>
          </cell>
          <cell r="EA81">
            <v>1.9028646299999998</v>
          </cell>
          <cell r="EB81">
            <v>0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L81">
            <v>0</v>
          </cell>
          <cell r="FM81">
            <v>0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U81">
            <v>0</v>
          </cell>
          <cell r="FV81" t="str">
            <v>нд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E81">
            <v>0</v>
          </cell>
          <cell r="GF81">
            <v>0</v>
          </cell>
          <cell r="GI81">
            <v>0</v>
          </cell>
          <cell r="GJ81">
            <v>0</v>
          </cell>
          <cell r="GM81">
            <v>0</v>
          </cell>
          <cell r="GN81">
            <v>0</v>
          </cell>
          <cell r="GR81">
            <v>0</v>
          </cell>
          <cell r="GU81">
            <v>0</v>
          </cell>
          <cell r="GX81">
            <v>0</v>
          </cell>
          <cell r="HC81" t="str">
            <v>Распределительная сеть</v>
          </cell>
          <cell r="HD81">
            <v>6</v>
          </cell>
          <cell r="HE81" t="str">
            <v>нд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0</v>
          </cell>
          <cell r="IA81">
            <v>0</v>
          </cell>
          <cell r="IB81">
            <v>0</v>
          </cell>
          <cell r="IC81">
            <v>0</v>
          </cell>
          <cell r="ID81" t="str">
            <v>Прочее</v>
          </cell>
          <cell r="IE81">
            <v>2.0105518447506401</v>
          </cell>
          <cell r="IF81">
            <v>2.0304317198874098</v>
          </cell>
          <cell r="IG81">
            <v>1.9028646299999998</v>
          </cell>
          <cell r="IH81">
            <v>93.835632020000006</v>
          </cell>
          <cell r="IJ81" t="str">
            <v>нд</v>
          </cell>
          <cell r="IK81">
            <v>30.090357825050742</v>
          </cell>
          <cell r="IL81">
            <v>49.397571984342804</v>
          </cell>
          <cell r="IM81" t="e">
            <v>#N/A</v>
          </cell>
        </row>
        <row r="82">
          <cell r="C82" t="str">
            <v>Г</v>
          </cell>
          <cell r="D82" t="str">
            <v>АО "Чеченэнерго"</v>
          </cell>
          <cell r="E82" t="str">
            <v>Чеченская Республика</v>
          </cell>
          <cell r="F82" t="str">
            <v>нд</v>
          </cell>
          <cell r="G82" t="str">
            <v>нд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 t="str">
            <v>-</v>
          </cell>
          <cell r="AL82" t="str">
            <v>нд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 t="str">
            <v>-</v>
          </cell>
          <cell r="BJ82" t="str">
            <v>нд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O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 t="str">
            <v>-</v>
          </cell>
          <cell r="DU82" t="str">
            <v>нд</v>
          </cell>
          <cell r="DV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0</v>
          </cell>
          <cell r="FL82">
            <v>0</v>
          </cell>
          <cell r="FM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 t="str">
            <v>нд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 t="str">
            <v>нд</v>
          </cell>
          <cell r="HD82" t="str">
            <v>нд</v>
          </cell>
          <cell r="ID82" t="str">
            <v>нд</v>
          </cell>
          <cell r="IJ82">
            <v>0</v>
          </cell>
          <cell r="IK82">
            <v>0</v>
          </cell>
          <cell r="IL82">
            <v>0</v>
          </cell>
          <cell r="IS82" t="str">
            <v>Г</v>
          </cell>
          <cell r="IT82" t="str">
            <v>Г</v>
          </cell>
          <cell r="IU82" t="b">
            <v>1</v>
          </cell>
        </row>
        <row r="83">
          <cell r="C83" t="str">
            <v>Г</v>
          </cell>
          <cell r="D83" t="str">
            <v>АО "Чеченэнерго"</v>
          </cell>
          <cell r="E83" t="str">
            <v>Чеченская Республика</v>
          </cell>
          <cell r="F83" t="str">
            <v>нд</v>
          </cell>
          <cell r="G83" t="str">
            <v>нд</v>
          </cell>
          <cell r="H83">
            <v>0</v>
          </cell>
          <cell r="I83">
            <v>0</v>
          </cell>
          <cell r="J83">
            <v>0</v>
          </cell>
          <cell r="K83">
            <v>88578</v>
          </cell>
          <cell r="L83" t="str">
            <v>нд</v>
          </cell>
          <cell r="M83" t="str">
            <v>нд</v>
          </cell>
          <cell r="N83" t="str">
            <v>нд</v>
          </cell>
          <cell r="O83" t="str">
            <v>нд</v>
          </cell>
          <cell r="P83">
            <v>3298.3222699999997</v>
          </cell>
          <cell r="Q83">
            <v>3270.5162587215509</v>
          </cell>
          <cell r="R83">
            <v>4612.3320200873459</v>
          </cell>
          <cell r="S83">
            <v>4612.3320200873459</v>
          </cell>
          <cell r="T83">
            <v>4475.3717123047845</v>
          </cell>
          <cell r="U83">
            <v>4664.3407952727393</v>
          </cell>
          <cell r="V83">
            <v>407.09836890522195</v>
          </cell>
          <cell r="W83">
            <v>2863.4178898163291</v>
          </cell>
          <cell r="X83">
            <v>2542.6388500079997</v>
          </cell>
          <cell r="Y83">
            <v>782.91584517896899</v>
          </cell>
          <cell r="Z83">
            <v>262.83171974999999</v>
          </cell>
          <cell r="AA83">
            <v>0</v>
          </cell>
          <cell r="AB83">
            <v>104.40164179999999</v>
          </cell>
          <cell r="AC83">
            <v>0</v>
          </cell>
          <cell r="AD83">
            <v>95.780174639999998</v>
          </cell>
          <cell r="AE83">
            <v>0</v>
          </cell>
          <cell r="AF83">
            <v>62.649903309999999</v>
          </cell>
          <cell r="AG83">
            <v>2542.6388500079997</v>
          </cell>
          <cell r="AH83">
            <v>0</v>
          </cell>
          <cell r="AI83">
            <v>2600.586170066329</v>
          </cell>
          <cell r="AJ83">
            <v>262.83171974999999</v>
          </cell>
          <cell r="AK83" t="str">
            <v>-</v>
          </cell>
          <cell r="AL83" t="str">
            <v>нд</v>
          </cell>
          <cell r="AM83">
            <v>152.05140510000001</v>
          </cell>
          <cell r="AN83">
            <v>0</v>
          </cell>
          <cell r="AO83">
            <v>2725.4302156012932</v>
          </cell>
          <cell r="AP83">
            <v>3843.6100167394561</v>
          </cell>
          <cell r="AQ83">
            <v>3843.6100167394561</v>
          </cell>
          <cell r="AR83">
            <v>3729.4764269206548</v>
          </cell>
          <cell r="AS83">
            <v>3886.9506627272835</v>
          </cell>
          <cell r="AT83">
            <v>432.51821083101822</v>
          </cell>
          <cell r="AU83">
            <v>2292.9120047702745</v>
          </cell>
          <cell r="AV83">
            <v>2091.9758900500001</v>
          </cell>
          <cell r="AW83">
            <v>605.47926507761531</v>
          </cell>
          <cell r="AX83">
            <v>229.21743867999999</v>
          </cell>
          <cell r="AY83">
            <v>0</v>
          </cell>
          <cell r="AZ83">
            <v>49.855097799999996</v>
          </cell>
          <cell r="BA83">
            <v>0</v>
          </cell>
          <cell r="BB83">
            <v>115.64230287999999</v>
          </cell>
          <cell r="BC83">
            <v>0</v>
          </cell>
          <cell r="BD83">
            <v>63.720038000000002</v>
          </cell>
          <cell r="BE83">
            <v>2091.9758900500001</v>
          </cell>
          <cell r="BF83">
            <v>0</v>
          </cell>
          <cell r="BG83">
            <v>1883.9006177200004</v>
          </cell>
          <cell r="BH83">
            <v>229.21743867999999</v>
          </cell>
          <cell r="BI83" t="str">
            <v>-</v>
          </cell>
          <cell r="BJ83" t="str">
            <v>нд</v>
          </cell>
          <cell r="BK83">
            <v>0</v>
          </cell>
          <cell r="BL83">
            <v>0</v>
          </cell>
          <cell r="BM83">
            <v>0</v>
          </cell>
          <cell r="BN83">
            <v>7644</v>
          </cell>
          <cell r="BO83">
            <v>220.39949043999999</v>
          </cell>
          <cell r="BP83">
            <v>0</v>
          </cell>
          <cell r="BQ83">
            <v>0</v>
          </cell>
          <cell r="BR83">
            <v>0</v>
          </cell>
          <cell r="BS83">
            <v>74175</v>
          </cell>
          <cell r="BT83">
            <v>2211.5303336310189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74175</v>
          </cell>
          <cell r="DM83">
            <v>2211.5303336310189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 t="str">
            <v>-</v>
          </cell>
          <cell r="DU83" t="str">
            <v>нд</v>
          </cell>
          <cell r="DV83">
            <v>0</v>
          </cell>
          <cell r="DW83">
            <v>0</v>
          </cell>
          <cell r="DX83">
            <v>0</v>
          </cell>
          <cell r="DY83">
            <v>80934</v>
          </cell>
          <cell r="DZ83">
            <v>3666.5511722872834</v>
          </cell>
          <cell r="EA83">
            <v>357.02740912000002</v>
          </cell>
          <cell r="EB83">
            <v>0</v>
          </cell>
          <cell r="EC83">
            <v>0</v>
          </cell>
          <cell r="ED83">
            <v>0</v>
          </cell>
          <cell r="EE83">
            <v>74175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0</v>
          </cell>
          <cell r="FL83">
            <v>0</v>
          </cell>
          <cell r="FM83">
            <v>0</v>
          </cell>
          <cell r="FN83">
            <v>74175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 t="str">
            <v>нд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0.56104407000000001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ID83" t="str">
            <v>нд</v>
          </cell>
          <cell r="IJ83">
            <v>353.48039166666666</v>
          </cell>
          <cell r="IK83">
            <v>2444.7386247610189</v>
          </cell>
          <cell r="IL83">
            <v>5176.7411177633066</v>
          </cell>
          <cell r="IS83" t="str">
            <v>Г</v>
          </cell>
          <cell r="IT83" t="str">
            <v>Г</v>
          </cell>
          <cell r="IU83" t="b">
            <v>1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C84" t="str">
            <v>L_Che382</v>
          </cell>
          <cell r="D84" t="str">
            <v>АО "Чеченэнерго"</v>
          </cell>
          <cell r="E84" t="str">
            <v>Чеченская Республика</v>
          </cell>
          <cell r="F84" t="str">
            <v>нд</v>
          </cell>
          <cell r="G84" t="str">
            <v>с</v>
          </cell>
          <cell r="H84">
            <v>0</v>
          </cell>
          <cell r="I84">
            <v>0</v>
          </cell>
          <cell r="J84">
            <v>0</v>
          </cell>
          <cell r="K84">
            <v>26263</v>
          </cell>
          <cell r="L84">
            <v>2019</v>
          </cell>
          <cell r="M84">
            <v>2024</v>
          </cell>
          <cell r="N84">
            <v>2024</v>
          </cell>
          <cell r="O84" t="str">
            <v>нд</v>
          </cell>
          <cell r="P84">
            <v>1028.57296</v>
          </cell>
          <cell r="Q84">
            <v>1026.4697439784791</v>
          </cell>
          <cell r="R84">
            <v>2791.5105101111317</v>
          </cell>
          <cell r="S84">
            <v>2791.5105101111317</v>
          </cell>
          <cell r="T84">
            <v>2791.5105101111317</v>
          </cell>
          <cell r="U84">
            <v>2776.3130724672974</v>
          </cell>
          <cell r="V84">
            <v>46.804773978479297</v>
          </cell>
          <cell r="W84">
            <v>979.66496999999981</v>
          </cell>
          <cell r="X84">
            <v>979.66496999999981</v>
          </cell>
          <cell r="Y84">
            <v>224.89196767265199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979.66496999999981</v>
          </cell>
          <cell r="AI84">
            <v>979.66496999999981</v>
          </cell>
          <cell r="AJ84">
            <v>0</v>
          </cell>
          <cell r="AK84" t="str">
            <v>-</v>
          </cell>
          <cell r="AL84" t="str">
            <v>нд</v>
          </cell>
          <cell r="AM84">
            <v>25.837703300000001</v>
          </cell>
          <cell r="AO84">
            <v>855.39145331539942</v>
          </cell>
          <cell r="AP84">
            <v>2326.2587584259436</v>
          </cell>
          <cell r="AQ84">
            <v>2326.2587584259436</v>
          </cell>
          <cell r="AR84">
            <v>2326.2587584259436</v>
          </cell>
          <cell r="AS84">
            <v>2313.5942270560813</v>
          </cell>
          <cell r="AT84">
            <v>39.003978315399401</v>
          </cell>
          <cell r="AU84">
            <v>816.38747499999999</v>
          </cell>
          <cell r="AV84">
            <v>816.38747499999999</v>
          </cell>
          <cell r="AW84">
            <v>200.00000000000432</v>
          </cell>
          <cell r="AX84">
            <v>21.531419420000002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21.531419420000002</v>
          </cell>
          <cell r="BE84">
            <v>816.38747499999999</v>
          </cell>
          <cell r="BG84">
            <v>794.85605557999997</v>
          </cell>
          <cell r="BH84">
            <v>21.531419420000002</v>
          </cell>
          <cell r="BI84" t="str">
            <v>-</v>
          </cell>
          <cell r="BJ84" t="str">
            <v xml:space="preserve">Отклонение обусловлено опережением графика выполнения работ.
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26263</v>
          </cell>
          <cell r="BT84">
            <v>855.39145331539942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26263</v>
          </cell>
          <cell r="DM84">
            <v>855.39145331539942</v>
          </cell>
          <cell r="DS84">
            <v>0</v>
          </cell>
          <cell r="DT84" t="str">
            <v>-</v>
          </cell>
          <cell r="DU84" t="str">
            <v>нд</v>
          </cell>
          <cell r="DV84">
            <v>0</v>
          </cell>
          <cell r="DW84">
            <v>0</v>
          </cell>
          <cell r="DX84">
            <v>0</v>
          </cell>
          <cell r="DY84">
            <v>26263</v>
          </cell>
          <cell r="DZ84">
            <v>2313.5942270560813</v>
          </cell>
          <cell r="EA84">
            <v>39.003978320000002</v>
          </cell>
          <cell r="EB84">
            <v>0</v>
          </cell>
          <cell r="EC84">
            <v>0</v>
          </cell>
          <cell r="ED84">
            <v>0</v>
          </cell>
          <cell r="EE84">
            <v>26263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L84">
            <v>0</v>
          </cell>
          <cell r="FM84">
            <v>0</v>
          </cell>
          <cell r="FN84">
            <v>26263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 t="str">
            <v>нд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0</v>
          </cell>
          <cell r="GB84">
            <v>0</v>
          </cell>
          <cell r="GE84">
            <v>0</v>
          </cell>
          <cell r="GF84">
            <v>0</v>
          </cell>
          <cell r="GI84">
            <v>0</v>
          </cell>
          <cell r="GJ84">
            <v>0</v>
          </cell>
          <cell r="GM84">
            <v>0</v>
          </cell>
          <cell r="GN84">
            <v>0</v>
          </cell>
          <cell r="GR84">
            <v>0</v>
          </cell>
          <cell r="GU84">
            <v>0</v>
          </cell>
          <cell r="GX84">
            <v>0</v>
          </cell>
          <cell r="HC84" t="str">
            <v>Средства учета, контроля Э/Э</v>
          </cell>
          <cell r="HD84" t="str">
            <v>нд</v>
          </cell>
          <cell r="HE84">
            <v>4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 t="str">
            <v>Учет э/э</v>
          </cell>
          <cell r="IE84">
            <v>2651.4438983153991</v>
          </cell>
          <cell r="IF84">
            <v>424.89196767265628</v>
          </cell>
          <cell r="IG84">
            <v>21.531419420000002</v>
          </cell>
          <cell r="IH84">
            <v>4088.1152526400001</v>
          </cell>
          <cell r="IJ84">
            <v>124.13947499999999</v>
          </cell>
          <cell r="IK84">
            <v>855.39145331539942</v>
          </cell>
          <cell r="IL84">
            <v>1685.5759484381861</v>
          </cell>
          <cell r="IM84" t="e">
            <v>#N/A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C85" t="str">
            <v>L_Che384</v>
          </cell>
          <cell r="D85" t="str">
            <v>АО "Чеченэнерго"</v>
          </cell>
          <cell r="E85" t="str">
            <v>Чеченская Республика</v>
          </cell>
          <cell r="F85" t="str">
            <v>нд</v>
          </cell>
          <cell r="G85" t="str">
            <v>с</v>
          </cell>
          <cell r="H85">
            <v>0</v>
          </cell>
          <cell r="I85">
            <v>0</v>
          </cell>
          <cell r="J85">
            <v>0</v>
          </cell>
          <cell r="K85">
            <v>10940</v>
          </cell>
          <cell r="L85">
            <v>2019</v>
          </cell>
          <cell r="M85">
            <v>2024</v>
          </cell>
          <cell r="N85">
            <v>2024</v>
          </cell>
          <cell r="O85" t="str">
            <v>нд</v>
          </cell>
          <cell r="P85">
            <v>329.97996999999998</v>
          </cell>
          <cell r="Q85">
            <v>329.32301632495302</v>
          </cell>
          <cell r="R85">
            <v>677.87697422489032</v>
          </cell>
          <cell r="S85">
            <v>677.87697422489032</v>
          </cell>
          <cell r="T85">
            <v>677.54532330695815</v>
          </cell>
          <cell r="U85">
            <v>675.58909853527007</v>
          </cell>
          <cell r="V85">
            <v>285.98017552895311</v>
          </cell>
          <cell r="W85">
            <v>43.342840795999905</v>
          </cell>
          <cell r="X85">
            <v>59.393709995999984</v>
          </cell>
          <cell r="Y85">
            <v>389.60892300631701</v>
          </cell>
          <cell r="Z85">
            <v>178.60641024</v>
          </cell>
          <cell r="AA85">
            <v>0</v>
          </cell>
          <cell r="AB85">
            <v>104.40164179999999</v>
          </cell>
          <cell r="AC85">
            <v>0</v>
          </cell>
          <cell r="AD85">
            <v>25.406078359999999</v>
          </cell>
          <cell r="AE85">
            <v>0</v>
          </cell>
          <cell r="AF85">
            <v>48.79869008</v>
          </cell>
          <cell r="AG85">
            <v>59.393709995999984</v>
          </cell>
          <cell r="AI85">
            <v>-135.2635694440001</v>
          </cell>
          <cell r="AJ85">
            <v>178.60641024</v>
          </cell>
          <cell r="AK85" t="str">
            <v>-</v>
          </cell>
          <cell r="AL85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M85">
            <v>59.323898160000027</v>
          </cell>
          <cell r="AO85">
            <v>274.43584693746084</v>
          </cell>
          <cell r="AP85">
            <v>564.89747852074197</v>
          </cell>
          <cell r="AQ85">
            <v>564.89747852074197</v>
          </cell>
          <cell r="AR85">
            <v>564.62110275579846</v>
          </cell>
          <cell r="AS85">
            <v>562.99091544605847</v>
          </cell>
          <cell r="AT85">
            <v>331.58638301746089</v>
          </cell>
          <cell r="AU85">
            <v>-57.150536080000052</v>
          </cell>
          <cell r="AV85">
            <v>22.604940039999946</v>
          </cell>
          <cell r="AW85">
            <v>231.40453242859755</v>
          </cell>
          <cell r="AX85">
            <v>106.78837679</v>
          </cell>
          <cell r="AY85">
            <v>0</v>
          </cell>
          <cell r="AZ85">
            <v>22.28603365</v>
          </cell>
          <cell r="BA85">
            <v>0</v>
          </cell>
          <cell r="BB85">
            <v>42.313724560000004</v>
          </cell>
          <cell r="BC85">
            <v>0</v>
          </cell>
          <cell r="BD85">
            <v>42.188618579999996</v>
          </cell>
          <cell r="BE85">
            <v>22.604940039999946</v>
          </cell>
          <cell r="BG85">
            <v>-163.93891287000005</v>
          </cell>
          <cell r="BH85">
            <v>106.78837679</v>
          </cell>
          <cell r="BI85" t="str">
            <v>-</v>
          </cell>
          <cell r="BJ85" t="str">
            <v>Отклонение обусловлено опережением графика выполнения работ.
Отрицательный остаток освоения на 01.01.2024 и на конец отчетного периода обусловлен тем, что в утвержденной ИПР отражена неактуализированная сметная стоимость, в которой не учтены изменения структуры сети с момента проведения проектно-изыскательских работ и изменения границ ГЭС (включение в состав ГЭС пригородных поселков), а также изменения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учета».</v>
          </cell>
          <cell r="BK85">
            <v>0</v>
          </cell>
          <cell r="BL85">
            <v>0</v>
          </cell>
          <cell r="BM85">
            <v>0</v>
          </cell>
          <cell r="BN85">
            <v>7644</v>
          </cell>
          <cell r="BO85">
            <v>220.39949043999999</v>
          </cell>
          <cell r="BP85">
            <v>0</v>
          </cell>
          <cell r="BQ85">
            <v>0</v>
          </cell>
          <cell r="BR85">
            <v>0</v>
          </cell>
          <cell r="BS85">
            <v>3296</v>
          </cell>
          <cell r="BT85">
            <v>41.227555807461016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3296</v>
          </cell>
          <cell r="DM85">
            <v>41.227555807461016</v>
          </cell>
          <cell r="DS85">
            <v>0</v>
          </cell>
          <cell r="DT85" t="str">
            <v>-</v>
          </cell>
          <cell r="DU85" t="str">
            <v>нд</v>
          </cell>
          <cell r="DV85">
            <v>0</v>
          </cell>
          <cell r="DW85">
            <v>0</v>
          </cell>
          <cell r="DX85">
            <v>0</v>
          </cell>
          <cell r="DY85">
            <v>3296</v>
          </cell>
          <cell r="DZ85">
            <v>342.59142500605844</v>
          </cell>
          <cell r="EA85">
            <v>217.12578833000001</v>
          </cell>
          <cell r="EB85">
            <v>0</v>
          </cell>
          <cell r="EC85">
            <v>0</v>
          </cell>
          <cell r="ED85">
            <v>0</v>
          </cell>
          <cell r="EE85">
            <v>3296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0</v>
          </cell>
          <cell r="FL85">
            <v>0</v>
          </cell>
          <cell r="FM85">
            <v>0</v>
          </cell>
          <cell r="FN85">
            <v>3296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 t="str">
            <v>нд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B85">
            <v>0</v>
          </cell>
          <cell r="GE85">
            <v>0</v>
          </cell>
          <cell r="GF85">
            <v>0</v>
          </cell>
          <cell r="GI85">
            <v>0</v>
          </cell>
          <cell r="GJ85">
            <v>0</v>
          </cell>
          <cell r="GM85">
            <v>0</v>
          </cell>
          <cell r="GN85">
            <v>0</v>
          </cell>
          <cell r="GR85">
            <v>0</v>
          </cell>
          <cell r="GU85">
            <v>0</v>
          </cell>
          <cell r="GX85">
            <v>0.56104407000000001</v>
          </cell>
          <cell r="HC85" t="str">
            <v>Средства учета, контроля Э/Э</v>
          </cell>
          <cell r="HD85" t="str">
            <v>нд</v>
          </cell>
          <cell r="HE85">
            <v>4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7644</v>
          </cell>
          <cell r="HY85">
            <v>233.20829112999999</v>
          </cell>
          <cell r="HZ85">
            <v>0</v>
          </cell>
          <cell r="IA85">
            <v>0</v>
          </cell>
          <cell r="IB85">
            <v>0</v>
          </cell>
          <cell r="IC85">
            <v>-12.80880069</v>
          </cell>
          <cell r="ID85" t="str">
            <v>Учет э/э</v>
          </cell>
          <cell r="IE85">
            <v>123.22620584346095</v>
          </cell>
          <cell r="IF85">
            <v>621.01345543491459</v>
          </cell>
          <cell r="IG85">
            <v>285.39478702999997</v>
          </cell>
          <cell r="IH85">
            <v>43.38894269</v>
          </cell>
          <cell r="IJ85">
            <v>39.467874999999999</v>
          </cell>
          <cell r="IK85">
            <v>274.43584693746084</v>
          </cell>
          <cell r="IL85">
            <v>567.03314126775126</v>
          </cell>
          <cell r="IM85" t="str">
            <v>L_Che384</v>
          </cell>
        </row>
        <row r="86">
          <cell r="A86" t="str">
            <v>1.1.2.3</v>
          </cell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C86" t="str">
            <v>M_Che386</v>
          </cell>
          <cell r="D86" t="str">
            <v>АО "Чеченэнерго"</v>
          </cell>
          <cell r="E86" t="str">
            <v>Чеченская Республика</v>
          </cell>
          <cell r="F86" t="str">
            <v>нд</v>
          </cell>
          <cell r="G86" t="str">
            <v>с</v>
          </cell>
          <cell r="H86">
            <v>0</v>
          </cell>
          <cell r="I86">
            <v>0</v>
          </cell>
          <cell r="J86">
            <v>0</v>
          </cell>
          <cell r="K86">
            <v>11268</v>
          </cell>
          <cell r="L86">
            <v>2019</v>
          </cell>
          <cell r="M86">
            <v>2024</v>
          </cell>
          <cell r="N86">
            <v>2024</v>
          </cell>
          <cell r="O86" t="str">
            <v>нд</v>
          </cell>
          <cell r="P86">
            <v>411.50716999999997</v>
          </cell>
          <cell r="Q86">
            <v>411.08470598433553</v>
          </cell>
          <cell r="R86">
            <v>18.999745980335518</v>
          </cell>
          <cell r="S86">
            <v>18.999745980335518</v>
          </cell>
          <cell r="T86">
            <v>18.999745980335518</v>
          </cell>
          <cell r="U86">
            <v>18.999745980335518</v>
          </cell>
          <cell r="V86">
            <v>18.999745980335518</v>
          </cell>
          <cell r="W86">
            <v>392.08496000399998</v>
          </cell>
          <cell r="X86">
            <v>392.08496000400004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392.08496000400004</v>
          </cell>
          <cell r="AI86">
            <v>392.08496000399998</v>
          </cell>
          <cell r="AJ86">
            <v>0</v>
          </cell>
          <cell r="AK86" t="str">
            <v>-</v>
          </cell>
          <cell r="AL86" t="str">
            <v>нд</v>
          </cell>
          <cell r="AO86">
            <v>342.57058832027985</v>
          </cell>
          <cell r="AP86">
            <v>15.833121650279599</v>
          </cell>
          <cell r="AQ86">
            <v>15.833121650279599</v>
          </cell>
          <cell r="AR86">
            <v>15.833121650279599</v>
          </cell>
          <cell r="AS86">
            <v>15.833121650279599</v>
          </cell>
          <cell r="AT86">
            <v>15.833121650279599</v>
          </cell>
          <cell r="AU86">
            <v>326.73746667000023</v>
          </cell>
          <cell r="AV86">
            <v>326.73746667000023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326.73746667000023</v>
          </cell>
          <cell r="BG86">
            <v>326.73746667000023</v>
          </cell>
          <cell r="BH86">
            <v>0</v>
          </cell>
          <cell r="BI86" t="str">
            <v>-</v>
          </cell>
          <cell r="BJ86" t="str">
            <v>нд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11268</v>
          </cell>
          <cell r="BT86">
            <v>342.57058832027985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H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11268</v>
          </cell>
          <cell r="DM86">
            <v>342.57058832027985</v>
          </cell>
          <cell r="DS86">
            <v>0</v>
          </cell>
          <cell r="DT86" t="str">
            <v>-</v>
          </cell>
          <cell r="DU86" t="str">
            <v>нд</v>
          </cell>
          <cell r="DV86">
            <v>0</v>
          </cell>
          <cell r="DW86">
            <v>0</v>
          </cell>
          <cell r="DX86">
            <v>0</v>
          </cell>
          <cell r="DY86">
            <v>11268</v>
          </cell>
          <cell r="DZ86">
            <v>15.833121650279599</v>
          </cell>
          <cell r="EA86">
            <v>0</v>
          </cell>
          <cell r="EB86">
            <v>0</v>
          </cell>
          <cell r="EC86">
            <v>0</v>
          </cell>
          <cell r="ED86">
            <v>0</v>
          </cell>
          <cell r="EE86">
            <v>11268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L86">
            <v>0</v>
          </cell>
          <cell r="FM86">
            <v>0</v>
          </cell>
          <cell r="FN86">
            <v>11268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 t="str">
            <v>нд</v>
          </cell>
          <cell r="FW86">
            <v>0</v>
          </cell>
          <cell r="FX86">
            <v>0</v>
          </cell>
          <cell r="FY86">
            <v>0</v>
          </cell>
          <cell r="FZ86">
            <v>0</v>
          </cell>
          <cell r="GA86">
            <v>0</v>
          </cell>
          <cell r="GB86">
            <v>0</v>
          </cell>
          <cell r="GE86">
            <v>0</v>
          </cell>
          <cell r="GF86">
            <v>0</v>
          </cell>
          <cell r="GI86">
            <v>0</v>
          </cell>
          <cell r="GJ86">
            <v>0</v>
          </cell>
          <cell r="GM86">
            <v>0</v>
          </cell>
          <cell r="GN86">
            <v>0</v>
          </cell>
          <cell r="GR86">
            <v>0</v>
          </cell>
          <cell r="GU86">
            <v>0</v>
          </cell>
          <cell r="GX86">
            <v>0</v>
          </cell>
          <cell r="HC86" t="str">
            <v>Средства учета, контроля Э/Э</v>
          </cell>
          <cell r="HD86" t="str">
            <v>нд</v>
          </cell>
          <cell r="HE86">
            <v>4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  <cell r="HW86">
            <v>0</v>
          </cell>
          <cell r="HX86">
            <v>0</v>
          </cell>
          <cell r="HY86">
            <v>0</v>
          </cell>
          <cell r="HZ86">
            <v>0</v>
          </cell>
          <cell r="IA86">
            <v>0</v>
          </cell>
          <cell r="IB86">
            <v>0</v>
          </cell>
          <cell r="IC86">
            <v>0</v>
          </cell>
          <cell r="ID86" t="str">
            <v>Учет э/э</v>
          </cell>
          <cell r="IE86">
            <v>1061.3930149942803</v>
          </cell>
          <cell r="IF86">
            <v>0</v>
          </cell>
          <cell r="IG86">
            <v>0</v>
          </cell>
          <cell r="IH86">
            <v>734.65554831999998</v>
          </cell>
          <cell r="IJ86">
            <v>49.417191666666668</v>
          </cell>
          <cell r="IK86">
            <v>342.57058832027985</v>
          </cell>
          <cell r="IL86">
            <v>745.72068145356241</v>
          </cell>
          <cell r="IM86" t="e">
            <v>#N/A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C87" t="str">
            <v>M_Che388</v>
          </cell>
          <cell r="D87" t="str">
            <v>АО "Чеченэнерго"</v>
          </cell>
          <cell r="E87" t="str">
            <v>Чеченская Республика</v>
          </cell>
          <cell r="F87" t="str">
            <v>нд</v>
          </cell>
          <cell r="G87" t="str">
            <v>с</v>
          </cell>
          <cell r="H87">
            <v>0</v>
          </cell>
          <cell r="I87">
            <v>0</v>
          </cell>
          <cell r="J87">
            <v>0</v>
          </cell>
          <cell r="K87">
            <v>16804</v>
          </cell>
          <cell r="L87">
            <v>2019</v>
          </cell>
          <cell r="M87">
            <v>2024</v>
          </cell>
          <cell r="N87">
            <v>2024</v>
          </cell>
          <cell r="O87" t="str">
            <v>нд</v>
          </cell>
          <cell r="P87">
            <v>596.68187999999998</v>
          </cell>
          <cell r="Q87">
            <v>595.96785822867093</v>
          </cell>
          <cell r="R87">
            <v>28.030008224670958</v>
          </cell>
          <cell r="S87">
            <v>28.030008224670958</v>
          </cell>
          <cell r="T87">
            <v>28.030008224670958</v>
          </cell>
          <cell r="U87">
            <v>28.030008224670958</v>
          </cell>
          <cell r="V87">
            <v>28.030008224670958</v>
          </cell>
          <cell r="W87">
            <v>567.93785000399998</v>
          </cell>
          <cell r="X87">
            <v>567.93785000399998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567.93785000399998</v>
          </cell>
          <cell r="AI87">
            <v>567.93785000399998</v>
          </cell>
          <cell r="AJ87">
            <v>0</v>
          </cell>
          <cell r="AK87" t="str">
            <v>-</v>
          </cell>
          <cell r="AL87" t="str">
            <v>нд</v>
          </cell>
          <cell r="AO87">
            <v>496.6398818572261</v>
          </cell>
          <cell r="AP87">
            <v>23.358340187225799</v>
          </cell>
          <cell r="AQ87">
            <v>23.358340187225799</v>
          </cell>
          <cell r="AR87">
            <v>23.358340187225799</v>
          </cell>
          <cell r="AS87">
            <v>23.358340187225799</v>
          </cell>
          <cell r="AT87">
            <v>23.358340187225799</v>
          </cell>
          <cell r="AU87">
            <v>473.28154167000031</v>
          </cell>
          <cell r="AV87">
            <v>473.28154167000031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473.28154167000031</v>
          </cell>
          <cell r="BG87">
            <v>473.28154167000031</v>
          </cell>
          <cell r="BH87">
            <v>0</v>
          </cell>
          <cell r="BI87" t="str">
            <v>-</v>
          </cell>
          <cell r="BJ87" t="str">
            <v>нд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16804</v>
          </cell>
          <cell r="BT87">
            <v>496.6398818572261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16804</v>
          </cell>
          <cell r="DM87">
            <v>496.6398818572261</v>
          </cell>
          <cell r="DS87">
            <v>0</v>
          </cell>
          <cell r="DT87" t="str">
            <v>-</v>
          </cell>
          <cell r="DU87" t="str">
            <v>нд</v>
          </cell>
          <cell r="DV87">
            <v>0</v>
          </cell>
          <cell r="DW87">
            <v>0</v>
          </cell>
          <cell r="DX87">
            <v>0</v>
          </cell>
          <cell r="DY87">
            <v>16804</v>
          </cell>
          <cell r="DZ87">
            <v>23.358340187225799</v>
          </cell>
          <cell r="EA87">
            <v>0</v>
          </cell>
          <cell r="EB87">
            <v>0</v>
          </cell>
          <cell r="EC87">
            <v>0</v>
          </cell>
          <cell r="ED87">
            <v>0</v>
          </cell>
          <cell r="EE87">
            <v>16804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K87">
            <v>0</v>
          </cell>
          <cell r="FL87">
            <v>0</v>
          </cell>
          <cell r="FM87">
            <v>0</v>
          </cell>
          <cell r="FN87">
            <v>16804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 t="str">
            <v>нд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B87">
            <v>0</v>
          </cell>
          <cell r="GE87">
            <v>0</v>
          </cell>
          <cell r="GF87">
            <v>0</v>
          </cell>
          <cell r="GI87">
            <v>0</v>
          </cell>
          <cell r="GJ87">
            <v>0</v>
          </cell>
          <cell r="GM87">
            <v>0</v>
          </cell>
          <cell r="GN87">
            <v>0</v>
          </cell>
          <cell r="GR87">
            <v>0</v>
          </cell>
          <cell r="GU87">
            <v>0</v>
          </cell>
          <cell r="GX87">
            <v>0</v>
          </cell>
          <cell r="HC87" t="str">
            <v>Средства учета, контроля Э/Э</v>
          </cell>
          <cell r="HD87" t="str">
            <v>нд</v>
          </cell>
          <cell r="HE87">
            <v>4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  <cell r="HW87">
            <v>0</v>
          </cell>
          <cell r="HX87">
            <v>0</v>
          </cell>
          <cell r="HY87">
            <v>0</v>
          </cell>
          <cell r="HZ87">
            <v>0</v>
          </cell>
          <cell r="IA87">
            <v>0</v>
          </cell>
          <cell r="IB87">
            <v>0</v>
          </cell>
          <cell r="IC87">
            <v>0</v>
          </cell>
          <cell r="ID87" t="str">
            <v>Учет э/э</v>
          </cell>
          <cell r="IE87">
            <v>1537.8592735312263</v>
          </cell>
          <cell r="IF87">
            <v>0</v>
          </cell>
          <cell r="IG87">
            <v>0</v>
          </cell>
          <cell r="IH87">
            <v>1064.5777318600001</v>
          </cell>
          <cell r="IJ87">
            <v>71.808941666666669</v>
          </cell>
          <cell r="IK87">
            <v>496.6398818572261</v>
          </cell>
          <cell r="IL87">
            <v>1113.0164953869423</v>
          </cell>
          <cell r="IM87" t="e">
            <v>#N/A</v>
          </cell>
        </row>
        <row r="88">
          <cell r="A88" t="str">
            <v>1.1.2.3</v>
          </cell>
          <cell r="B88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C88" t="str">
            <v>M_Che389</v>
          </cell>
          <cell r="D88" t="str">
            <v>АО "Чеченэнерго"</v>
          </cell>
          <cell r="E88" t="str">
            <v>Чеченская Республика</v>
          </cell>
          <cell r="F88" t="str">
            <v>нд</v>
          </cell>
          <cell r="G88" t="str">
            <v>с</v>
          </cell>
          <cell r="H88">
            <v>0</v>
          </cell>
          <cell r="I88">
            <v>0</v>
          </cell>
          <cell r="J88">
            <v>0</v>
          </cell>
          <cell r="K88">
            <v>16544</v>
          </cell>
          <cell r="L88">
            <v>2019</v>
          </cell>
          <cell r="M88">
            <v>2024</v>
          </cell>
          <cell r="N88">
            <v>2024</v>
          </cell>
          <cell r="O88" t="str">
            <v>нд</v>
          </cell>
          <cell r="P88">
            <v>571.73262999999997</v>
          </cell>
          <cell r="Q88">
            <v>570.84102519678311</v>
          </cell>
          <cell r="R88">
            <v>759.0848725379891</v>
          </cell>
          <cell r="S88">
            <v>759.0848725379891</v>
          </cell>
          <cell r="T88">
            <v>606.39644550287301</v>
          </cell>
          <cell r="U88">
            <v>813.49740599373604</v>
          </cell>
          <cell r="V88">
            <v>27.283665192783001</v>
          </cell>
          <cell r="W88">
            <v>543.55736000400009</v>
          </cell>
          <cell r="X88">
            <v>543.55736000400009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543.55736000400009</v>
          </cell>
          <cell r="AI88">
            <v>543.55736000400009</v>
          </cell>
          <cell r="AJ88">
            <v>0</v>
          </cell>
          <cell r="AK88" t="str">
            <v>-</v>
          </cell>
          <cell r="AL88" t="str">
            <v>нд</v>
          </cell>
          <cell r="AO88">
            <v>475.70085433065231</v>
          </cell>
          <cell r="AP88">
            <v>632.57072711499097</v>
          </cell>
          <cell r="AQ88">
            <v>632.57072711499097</v>
          </cell>
          <cell r="AR88">
            <v>505.33037125239417</v>
          </cell>
          <cell r="AS88">
            <v>677.91450499478015</v>
          </cell>
          <cell r="AT88">
            <v>22.7363876606525</v>
          </cell>
          <cell r="AU88">
            <v>452.96446666999981</v>
          </cell>
          <cell r="AV88">
            <v>452.96446666999981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452.96446666999981</v>
          </cell>
          <cell r="BG88">
            <v>452.96446666999981</v>
          </cell>
          <cell r="BH88">
            <v>0</v>
          </cell>
          <cell r="BI88" t="str">
            <v>-</v>
          </cell>
          <cell r="BJ88" t="str">
            <v>нд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16544</v>
          </cell>
          <cell r="BT88">
            <v>475.70085433065231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16544</v>
          </cell>
          <cell r="DM88">
            <v>475.70085433065231</v>
          </cell>
          <cell r="DS88">
            <v>0</v>
          </cell>
          <cell r="DT88" t="str">
            <v>-</v>
          </cell>
          <cell r="DU88" t="str">
            <v>нд</v>
          </cell>
          <cell r="DV88">
            <v>0</v>
          </cell>
          <cell r="DW88">
            <v>0</v>
          </cell>
          <cell r="DX88">
            <v>0</v>
          </cell>
          <cell r="DY88">
            <v>16544</v>
          </cell>
          <cell r="DZ88">
            <v>677.91450499478015</v>
          </cell>
          <cell r="EA88">
            <v>0</v>
          </cell>
          <cell r="EB88">
            <v>0</v>
          </cell>
          <cell r="EC88">
            <v>0</v>
          </cell>
          <cell r="ED88">
            <v>0</v>
          </cell>
          <cell r="EE88">
            <v>16544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L88">
            <v>0</v>
          </cell>
          <cell r="FM88">
            <v>0</v>
          </cell>
          <cell r="FN88">
            <v>16544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U88">
            <v>0</v>
          </cell>
          <cell r="FV88" t="str">
            <v>нд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E88">
            <v>0</v>
          </cell>
          <cell r="GF88">
            <v>0</v>
          </cell>
          <cell r="GI88">
            <v>0</v>
          </cell>
          <cell r="GJ88">
            <v>0</v>
          </cell>
          <cell r="GM88">
            <v>0</v>
          </cell>
          <cell r="GN88">
            <v>0</v>
          </cell>
          <cell r="GR88">
            <v>0</v>
          </cell>
          <cell r="GU88">
            <v>0</v>
          </cell>
          <cell r="GX88">
            <v>0</v>
          </cell>
          <cell r="HC88" t="str">
            <v>Средства учета, контроля Э/Э</v>
          </cell>
          <cell r="HD88" t="str">
            <v>нд</v>
          </cell>
          <cell r="HE88">
            <v>4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  <cell r="HW88">
            <v>0</v>
          </cell>
          <cell r="HX88">
            <v>0</v>
          </cell>
          <cell r="HY88">
            <v>0</v>
          </cell>
          <cell r="HZ88">
            <v>0</v>
          </cell>
          <cell r="IA88">
            <v>0</v>
          </cell>
          <cell r="IB88">
            <v>0</v>
          </cell>
          <cell r="IC88">
            <v>0</v>
          </cell>
          <cell r="ID88" t="str">
            <v>Учет э/э</v>
          </cell>
          <cell r="IE88">
            <v>1472.2226810046523</v>
          </cell>
          <cell r="IF88">
            <v>0</v>
          </cell>
          <cell r="IG88">
            <v>0</v>
          </cell>
          <cell r="IH88">
            <v>1674.4363316700001</v>
          </cell>
          <cell r="IJ88">
            <v>68.646908333333329</v>
          </cell>
          <cell r="IK88">
            <v>475.70085433065231</v>
          </cell>
          <cell r="IL88">
            <v>1065.3948512168643</v>
          </cell>
          <cell r="IM88" t="e">
            <v>#N/A</v>
          </cell>
        </row>
        <row r="89">
          <cell r="A89" t="str">
            <v>1.1.2.3</v>
          </cell>
          <cell r="B89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C89" t="str">
            <v>O_Che474</v>
          </cell>
          <cell r="D89" t="str">
            <v>АО "Чеченэнерго"</v>
          </cell>
          <cell r="E89" t="str">
            <v>Чеченская Республика</v>
          </cell>
          <cell r="F89" t="str">
            <v>Учет э/э</v>
          </cell>
          <cell r="G89" t="str">
            <v>с</v>
          </cell>
          <cell r="H89">
            <v>0</v>
          </cell>
          <cell r="I89">
            <v>0</v>
          </cell>
          <cell r="J89">
            <v>0</v>
          </cell>
          <cell r="K89">
            <v>6759</v>
          </cell>
          <cell r="L89">
            <v>2024</v>
          </cell>
          <cell r="M89">
            <v>2025</v>
          </cell>
          <cell r="N89">
            <v>2024</v>
          </cell>
          <cell r="O89" t="str">
            <v>нд</v>
          </cell>
          <cell r="P89">
            <v>359.84766000000002</v>
          </cell>
          <cell r="Q89">
            <v>336.82990900832903</v>
          </cell>
          <cell r="R89">
            <v>336.82990900832903</v>
          </cell>
          <cell r="S89">
            <v>336.82990900832903</v>
          </cell>
          <cell r="T89">
            <v>352.88967917881598</v>
          </cell>
          <cell r="U89">
            <v>351.91146407143003</v>
          </cell>
          <cell r="V89">
            <v>0</v>
          </cell>
          <cell r="W89">
            <v>336.82990900832903</v>
          </cell>
          <cell r="X89" t="str">
            <v>нд</v>
          </cell>
          <cell r="Y89">
            <v>168.41495449999999</v>
          </cell>
          <cell r="Z89">
            <v>84.225309510000002</v>
          </cell>
          <cell r="AA89" t="str">
            <v>нд</v>
          </cell>
          <cell r="AB89">
            <v>0</v>
          </cell>
          <cell r="AC89" t="str">
            <v>нд</v>
          </cell>
          <cell r="AD89">
            <v>70.374096280000003</v>
          </cell>
          <cell r="AE89" t="str">
            <v>нд</v>
          </cell>
          <cell r="AF89">
            <v>13.851213230000001</v>
          </cell>
          <cell r="AG89" t="str">
            <v>нд</v>
          </cell>
          <cell r="AI89">
            <v>252.60459949832904</v>
          </cell>
          <cell r="AJ89" t="str">
            <v>нд</v>
          </cell>
          <cell r="AK89" t="str">
            <v>нд</v>
          </cell>
          <cell r="AL89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M89">
            <v>66.889803639999997</v>
          </cell>
          <cell r="AO89">
            <v>280.69159084027422</v>
          </cell>
          <cell r="AP89">
            <v>280.69159084027422</v>
          </cell>
          <cell r="AQ89">
            <v>280.69159084027422</v>
          </cell>
          <cell r="AR89">
            <v>294.07473264901336</v>
          </cell>
          <cell r="AS89">
            <v>293.25955339285838</v>
          </cell>
          <cell r="AT89">
            <v>0</v>
          </cell>
          <cell r="AU89">
            <v>280.69159084027422</v>
          </cell>
          <cell r="AV89" t="str">
            <v>нд</v>
          </cell>
          <cell r="AW89">
            <v>174.07473264901336</v>
          </cell>
          <cell r="AX89">
            <v>100.89764246999999</v>
          </cell>
          <cell r="AY89" t="str">
            <v>нд</v>
          </cell>
          <cell r="AZ89">
            <v>27.569064149999999</v>
          </cell>
          <cell r="BA89" t="str">
            <v>нд</v>
          </cell>
          <cell r="BB89">
            <v>73.328578319999991</v>
          </cell>
          <cell r="BC89" t="str">
            <v>нд</v>
          </cell>
          <cell r="BD89">
            <v>0</v>
          </cell>
          <cell r="BE89" t="str">
            <v>нд</v>
          </cell>
          <cell r="BG89" t="str">
            <v>нд</v>
          </cell>
          <cell r="BH89" t="str">
            <v>нд</v>
          </cell>
          <cell r="BI89" t="str">
            <v>нд</v>
          </cell>
          <cell r="BJ89" t="str">
            <v>Объект реализуется вне плана в связи с необходимостью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 t="str">
            <v>нд</v>
          </cell>
          <cell r="BQ89" t="str">
            <v>нд</v>
          </cell>
          <cell r="BR89" t="str">
            <v>нд</v>
          </cell>
          <cell r="BS89" t="str">
            <v>нд</v>
          </cell>
          <cell r="BT89" t="str">
            <v>нд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 t="str">
            <v>нд</v>
          </cell>
          <cell r="CF89" t="str">
            <v>нд</v>
          </cell>
          <cell r="CG89" t="str">
            <v>нд</v>
          </cell>
          <cell r="CH89" t="str">
            <v>нд</v>
          </cell>
          <cell r="CI89" t="str">
            <v>нд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 t="str">
            <v>нд</v>
          </cell>
          <cell r="CP89" t="str">
            <v>нд</v>
          </cell>
          <cell r="CQ89" t="str">
            <v>нд</v>
          </cell>
          <cell r="CR89" t="str">
            <v>нд</v>
          </cell>
          <cell r="CS89" t="str">
            <v>нд</v>
          </cell>
          <cell r="CX89">
            <v>0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C89" t="str">
            <v>нд</v>
          </cell>
          <cell r="DH89">
            <v>0</v>
          </cell>
          <cell r="DI89" t="str">
            <v>нд</v>
          </cell>
          <cell r="DJ89" t="str">
            <v>нд</v>
          </cell>
          <cell r="DK89" t="str">
            <v>нд</v>
          </cell>
          <cell r="DL89" t="str">
            <v>нд</v>
          </cell>
          <cell r="DM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>
            <v>0</v>
          </cell>
          <cell r="DW89">
            <v>0</v>
          </cell>
          <cell r="DX89">
            <v>0</v>
          </cell>
          <cell r="DY89">
            <v>6759</v>
          </cell>
          <cell r="DZ89">
            <v>293.25955339285838</v>
          </cell>
          <cell r="EA89">
            <v>100.89764246999999</v>
          </cell>
          <cell r="EB89" t="str">
            <v>нд</v>
          </cell>
          <cell r="EC89" t="str">
            <v>нд</v>
          </cell>
          <cell r="ED89" t="str">
            <v>нд</v>
          </cell>
          <cell r="EE89" t="str">
            <v>нд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 t="str">
            <v>нд</v>
          </cell>
          <cell r="EN89" t="str">
            <v>нд</v>
          </cell>
          <cell r="EO89" t="str">
            <v>нд</v>
          </cell>
          <cell r="EP89" t="str">
            <v>нд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 t="str">
            <v>нд</v>
          </cell>
          <cell r="EV89" t="str">
            <v>нд</v>
          </cell>
          <cell r="EW89" t="str">
            <v>нд</v>
          </cell>
          <cell r="EX89" t="str">
            <v>нд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 t="str">
            <v>нд</v>
          </cell>
          <cell r="FD89" t="str">
            <v>нд</v>
          </cell>
          <cell r="FE89" t="str">
            <v>нд</v>
          </cell>
          <cell r="FF89" t="str">
            <v>нд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 t="str">
            <v>нд</v>
          </cell>
          <cell r="FL89" t="str">
            <v>нд</v>
          </cell>
          <cell r="FM89" t="str">
            <v>нд</v>
          </cell>
          <cell r="FN89" t="str">
            <v>нд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Y89">
            <v>0</v>
          </cell>
          <cell r="FZ89">
            <v>0</v>
          </cell>
          <cell r="GA89" t="str">
            <v>нд</v>
          </cell>
          <cell r="GB89" t="str">
            <v>нд</v>
          </cell>
          <cell r="GE89" t="str">
            <v>нд</v>
          </cell>
          <cell r="GF89" t="str">
            <v>нд</v>
          </cell>
          <cell r="GI89" t="str">
            <v>нд</v>
          </cell>
          <cell r="GJ89" t="str">
            <v>нд</v>
          </cell>
          <cell r="GM89" t="str">
            <v>нд</v>
          </cell>
          <cell r="GN89" t="str">
            <v>нд</v>
          </cell>
          <cell r="GR89">
            <v>0</v>
          </cell>
          <cell r="GU89">
            <v>0</v>
          </cell>
          <cell r="GX89">
            <v>0</v>
          </cell>
          <cell r="HC89" t="str">
            <v>Средства учета, контроля Э/Э</v>
          </cell>
          <cell r="HD89" t="str">
            <v>нд</v>
          </cell>
          <cell r="HE89" t="str">
            <v>нд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  <cell r="HW89">
            <v>0</v>
          </cell>
          <cell r="HX89">
            <v>0</v>
          </cell>
          <cell r="HY89">
            <v>0</v>
          </cell>
          <cell r="HZ89">
            <v>0</v>
          </cell>
          <cell r="IA89">
            <v>0</v>
          </cell>
          <cell r="IB89">
            <v>0</v>
          </cell>
          <cell r="IC89">
            <v>0</v>
          </cell>
          <cell r="ID89" t="str">
            <v>Учет э/э</v>
          </cell>
          <cell r="IE89" t="e">
            <v>#VALUE!</v>
          </cell>
          <cell r="IF89">
            <v>342.48968714901332</v>
          </cell>
          <cell r="IG89">
            <v>185.12295197999998</v>
          </cell>
          <cell r="IH89">
            <v>252.60459950000001</v>
          </cell>
          <cell r="IJ89" t="str">
            <v>нд</v>
          </cell>
          <cell r="IK89" t="str">
            <v>нд</v>
          </cell>
          <cell r="IL89" t="str">
            <v>нд</v>
          </cell>
          <cell r="IM89" t="e">
            <v>#N/A</v>
          </cell>
        </row>
        <row r="90">
          <cell r="C90" t="str">
            <v>Г</v>
          </cell>
          <cell r="D90" t="str">
            <v>АО "Чеченэнерго"</v>
          </cell>
          <cell r="E90" t="str">
            <v>Чеченская Республика</v>
          </cell>
          <cell r="F90" t="str">
            <v>нд</v>
          </cell>
          <cell r="G90" t="str">
            <v>нд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 t="str">
            <v>нд</v>
          </cell>
          <cell r="M90" t="str">
            <v>нд</v>
          </cell>
          <cell r="N90" t="str">
            <v>нд</v>
          </cell>
          <cell r="O90" t="str">
            <v>нд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 t="str">
            <v>-</v>
          </cell>
          <cell r="AL90" t="str">
            <v>нд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 t="str">
            <v>-</v>
          </cell>
          <cell r="BJ90" t="str">
            <v>нд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 t="str">
            <v>-</v>
          </cell>
          <cell r="DU90" t="str">
            <v>нд</v>
          </cell>
          <cell r="DV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L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 t="str">
            <v>нд</v>
          </cell>
          <cell r="FW90">
            <v>0</v>
          </cell>
          <cell r="FX90">
            <v>0</v>
          </cell>
          <cell r="FY90">
            <v>0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 t="str">
            <v>нд</v>
          </cell>
          <cell r="HD90" t="str">
            <v>нд</v>
          </cell>
          <cell r="ID90" t="str">
            <v>нд</v>
          </cell>
          <cell r="IJ90">
            <v>0</v>
          </cell>
          <cell r="IK90">
            <v>0</v>
          </cell>
          <cell r="IL90">
            <v>0</v>
          </cell>
          <cell r="IS90" t="str">
            <v>Г</v>
          </cell>
          <cell r="IT90" t="str">
            <v>Г</v>
          </cell>
          <cell r="IU90" t="b">
            <v>1</v>
          </cell>
        </row>
        <row r="91">
          <cell r="C91" t="str">
            <v>Г</v>
          </cell>
          <cell r="D91" t="str">
            <v>АО "Чеченэнерго"</v>
          </cell>
          <cell r="E91" t="str">
            <v>Чеченская Республика</v>
          </cell>
          <cell r="F91" t="str">
            <v>нд</v>
          </cell>
          <cell r="G91" t="str">
            <v>нд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 t="str">
            <v>-</v>
          </cell>
          <cell r="AL91" t="str">
            <v>нд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 t="str">
            <v>-</v>
          </cell>
          <cell r="BJ91" t="str">
            <v>нд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 t="str">
            <v>-</v>
          </cell>
          <cell r="DU91" t="str">
            <v>нд</v>
          </cell>
          <cell r="DV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L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 t="str">
            <v>нд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 t="str">
            <v>нд</v>
          </cell>
          <cell r="HD91" t="str">
            <v>нд</v>
          </cell>
          <cell r="ID91" t="str">
            <v>нд</v>
          </cell>
          <cell r="IJ91">
            <v>0</v>
          </cell>
          <cell r="IK91">
            <v>0</v>
          </cell>
          <cell r="IL91">
            <v>0</v>
          </cell>
          <cell r="IS91" t="str">
            <v>Г</v>
          </cell>
          <cell r="IT91" t="str">
            <v>Г</v>
          </cell>
          <cell r="IU91" t="b">
            <v>1</v>
          </cell>
        </row>
        <row r="92">
          <cell r="C92" t="str">
            <v>Г</v>
          </cell>
          <cell r="D92" t="str">
            <v>АО "Чеченэнерго"</v>
          </cell>
          <cell r="E92" t="str">
            <v>Чеченская Республика</v>
          </cell>
          <cell r="F92" t="str">
            <v>нд</v>
          </cell>
          <cell r="G92" t="str">
            <v>нд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 t="str">
            <v>-</v>
          </cell>
          <cell r="AL92" t="str">
            <v>нд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 t="str">
            <v>-</v>
          </cell>
          <cell r="BJ92" t="str">
            <v>нд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T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 t="str">
            <v>-</v>
          </cell>
          <cell r="DU92" t="str">
            <v>нд</v>
          </cell>
          <cell r="DV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L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 t="str">
            <v>нд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U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 t="str">
            <v>нд</v>
          </cell>
          <cell r="HD92" t="str">
            <v>нд</v>
          </cell>
          <cell r="ID92" t="str">
            <v>нд</v>
          </cell>
          <cell r="IJ92">
            <v>0</v>
          </cell>
          <cell r="IK92">
            <v>0</v>
          </cell>
          <cell r="IL92">
            <v>0</v>
          </cell>
          <cell r="IS92" t="str">
            <v>Г</v>
          </cell>
          <cell r="IT92" t="str">
            <v>Г</v>
          </cell>
          <cell r="IU92" t="b">
            <v>1</v>
          </cell>
        </row>
        <row r="93">
          <cell r="C93" t="str">
            <v>Г</v>
          </cell>
          <cell r="D93" t="str">
            <v>АО "Чеченэнерго"</v>
          </cell>
          <cell r="E93" t="str">
            <v>Чеченская Республика</v>
          </cell>
          <cell r="F93" t="str">
            <v>нд</v>
          </cell>
          <cell r="G93" t="str">
            <v>нд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 t="str">
            <v>-</v>
          </cell>
          <cell r="AL93" t="str">
            <v>нд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 t="str">
            <v>-</v>
          </cell>
          <cell r="BJ93" t="str">
            <v>нд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0</v>
          </cell>
          <cell r="CT93">
            <v>0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 t="str">
            <v>-</v>
          </cell>
          <cell r="DU93" t="str">
            <v>нд</v>
          </cell>
          <cell r="DV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L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 t="str">
            <v>нд</v>
          </cell>
          <cell r="FW93">
            <v>0</v>
          </cell>
          <cell r="FX93">
            <v>0</v>
          </cell>
          <cell r="FY93">
            <v>0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 t="str">
            <v>нд</v>
          </cell>
          <cell r="HD93" t="str">
            <v>нд</v>
          </cell>
          <cell r="ID93" t="str">
            <v>нд</v>
          </cell>
          <cell r="IJ93">
            <v>0</v>
          </cell>
          <cell r="IK93">
            <v>0</v>
          </cell>
          <cell r="IL93">
            <v>0</v>
          </cell>
          <cell r="IS93" t="str">
            <v>Г</v>
          </cell>
          <cell r="IT93" t="str">
            <v>Г</v>
          </cell>
          <cell r="IU93" t="b">
            <v>1</v>
          </cell>
        </row>
        <row r="94">
          <cell r="C94" t="str">
            <v>Г</v>
          </cell>
          <cell r="D94" t="str">
            <v>АО "Чеченэнерго"</v>
          </cell>
          <cell r="E94" t="str">
            <v>Чеченская Республика</v>
          </cell>
          <cell r="F94" t="str">
            <v>нд</v>
          </cell>
          <cell r="G94" t="str">
            <v>нд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 t="str">
            <v>-</v>
          </cell>
          <cell r="AL94" t="str">
            <v>нд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 t="str">
            <v>-</v>
          </cell>
          <cell r="BJ94" t="str">
            <v>нд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>
            <v>0</v>
          </cell>
          <cell r="CT94">
            <v>0</v>
          </cell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0</v>
          </cell>
          <cell r="DO94">
            <v>0</v>
          </cell>
          <cell r="DP94">
            <v>0</v>
          </cell>
          <cell r="DQ94">
            <v>0</v>
          </cell>
          <cell r="DR94">
            <v>0</v>
          </cell>
          <cell r="DS94">
            <v>0</v>
          </cell>
          <cell r="DT94" t="str">
            <v>-</v>
          </cell>
          <cell r="DU94" t="str">
            <v>нд</v>
          </cell>
          <cell r="DV94">
            <v>0</v>
          </cell>
          <cell r="DW94">
            <v>0</v>
          </cell>
          <cell r="DX94">
            <v>0</v>
          </cell>
          <cell r="DY94">
            <v>0</v>
          </cell>
          <cell r="DZ94">
            <v>0</v>
          </cell>
          <cell r="EA94">
            <v>0</v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0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0</v>
          </cell>
          <cell r="FH94">
            <v>0</v>
          </cell>
          <cell r="FI94">
            <v>0</v>
          </cell>
          <cell r="FJ94">
            <v>0</v>
          </cell>
          <cell r="FK94">
            <v>0</v>
          </cell>
          <cell r="FL94">
            <v>0</v>
          </cell>
          <cell r="FM94">
            <v>0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 t="str">
            <v>нд</v>
          </cell>
          <cell r="FW94">
            <v>0</v>
          </cell>
          <cell r="FX94">
            <v>0</v>
          </cell>
          <cell r="FY94">
            <v>0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 t="str">
            <v>нд</v>
          </cell>
          <cell r="HD94" t="str">
            <v>нд</v>
          </cell>
          <cell r="ID94" t="str">
            <v>нд</v>
          </cell>
          <cell r="IJ94">
            <v>0</v>
          </cell>
          <cell r="IK94">
            <v>0</v>
          </cell>
          <cell r="IL94">
            <v>0</v>
          </cell>
          <cell r="IS94" t="str">
            <v>Г</v>
          </cell>
          <cell r="IT94" t="str">
            <v>Г</v>
          </cell>
          <cell r="IU94" t="b">
            <v>1</v>
          </cell>
        </row>
        <row r="95">
          <cell r="C95" t="str">
            <v>Г</v>
          </cell>
          <cell r="D95" t="str">
            <v>АО "Чеченэнерго"</v>
          </cell>
          <cell r="E95" t="str">
            <v>Чеченская Республика</v>
          </cell>
          <cell r="F95" t="str">
            <v>нд</v>
          </cell>
          <cell r="G95" t="str">
            <v>нд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 t="str">
            <v>-</v>
          </cell>
          <cell r="AL95" t="str">
            <v>нд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 t="str">
            <v>-</v>
          </cell>
          <cell r="BJ95" t="str">
            <v>нд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 t="str">
            <v>-</v>
          </cell>
          <cell r="DU95" t="str">
            <v>нд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 t="str">
            <v>нд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 t="str">
            <v>нд</v>
          </cell>
          <cell r="HD95" t="str">
            <v>нд</v>
          </cell>
          <cell r="ID95" t="str">
            <v>нд</v>
          </cell>
          <cell r="IJ95">
            <v>0</v>
          </cell>
          <cell r="IK95">
            <v>0</v>
          </cell>
          <cell r="IL95">
            <v>0</v>
          </cell>
          <cell r="IS95" t="str">
            <v>Г</v>
          </cell>
          <cell r="IT95" t="str">
            <v>Г</v>
          </cell>
          <cell r="IU95" t="b">
            <v>1</v>
          </cell>
        </row>
        <row r="96">
          <cell r="C96" t="str">
            <v>Г</v>
          </cell>
          <cell r="D96" t="str">
            <v>АО "Чеченэнерго"</v>
          </cell>
          <cell r="E96" t="str">
            <v>Чеченская Республика</v>
          </cell>
          <cell r="F96" t="str">
            <v>нд</v>
          </cell>
          <cell r="G96" t="str">
            <v>нд</v>
          </cell>
          <cell r="H96">
            <v>1182.471</v>
          </cell>
          <cell r="I96">
            <v>61.175999999999995</v>
          </cell>
          <cell r="J96">
            <v>0</v>
          </cell>
          <cell r="K96">
            <v>0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>
            <v>2373.9300800000001</v>
          </cell>
          <cell r="Q96">
            <v>1965.9633414902362</v>
          </cell>
          <cell r="R96">
            <v>2148.6556295845003</v>
          </cell>
          <cell r="S96">
            <v>2148.6556295845003</v>
          </cell>
          <cell r="T96">
            <v>1447.1733292191764</v>
          </cell>
          <cell r="U96">
            <v>1429.6878992511763</v>
          </cell>
          <cell r="V96">
            <v>1183.4281699544999</v>
          </cell>
          <cell r="W96">
            <v>782.53517153573614</v>
          </cell>
          <cell r="X96">
            <v>789.50269483823604</v>
          </cell>
          <cell r="Y96">
            <v>78.271175120000279</v>
          </cell>
          <cell r="Z96">
            <v>50.077493230000009</v>
          </cell>
          <cell r="AA96">
            <v>0</v>
          </cell>
          <cell r="AB96">
            <v>10.74012901</v>
          </cell>
          <cell r="AC96">
            <v>0</v>
          </cell>
          <cell r="AD96">
            <v>33.758552299999998</v>
          </cell>
          <cell r="AE96">
            <v>144</v>
          </cell>
          <cell r="AF96">
            <v>5.5788119199999997</v>
          </cell>
          <cell r="AG96">
            <v>645.50269483823604</v>
          </cell>
          <cell r="AH96">
            <v>0</v>
          </cell>
          <cell r="AI96">
            <v>732.45767830573595</v>
          </cell>
          <cell r="AJ96">
            <v>-93.922506770000012</v>
          </cell>
          <cell r="AK96">
            <v>-0.65223963034722232</v>
          </cell>
          <cell r="AL96" t="str">
            <v>нд</v>
          </cell>
          <cell r="AM96">
            <v>21.872125979999989</v>
          </cell>
          <cell r="AN96">
            <v>0</v>
          </cell>
          <cell r="AO96">
            <v>1653.4156879573027</v>
          </cell>
          <cell r="AP96">
            <v>1795.90162323</v>
          </cell>
          <cell r="AQ96">
            <v>1795.90162323</v>
          </cell>
          <cell r="AR96">
            <v>1216.4811057416759</v>
          </cell>
          <cell r="AS96">
            <v>1198.9956757736759</v>
          </cell>
          <cell r="AT96">
            <v>1045.2835642300001</v>
          </cell>
          <cell r="AU96">
            <v>608.13212372730266</v>
          </cell>
          <cell r="AV96">
            <v>624.27417498830266</v>
          </cell>
          <cell r="AW96">
            <v>13.785386290000002</v>
          </cell>
          <cell r="AX96">
            <v>9.4472250100000004</v>
          </cell>
          <cell r="AY96">
            <v>0</v>
          </cell>
          <cell r="AZ96">
            <v>10.74012901</v>
          </cell>
          <cell r="BA96">
            <v>0</v>
          </cell>
          <cell r="BB96">
            <v>3.0452572800000013</v>
          </cell>
          <cell r="BC96">
            <v>120</v>
          </cell>
          <cell r="BD96">
            <v>-4.3381612800000013</v>
          </cell>
          <cell r="BE96">
            <v>504.27417498830266</v>
          </cell>
          <cell r="BF96">
            <v>0</v>
          </cell>
          <cell r="BG96">
            <v>598.68489871730264</v>
          </cell>
          <cell r="BH96">
            <v>-110.55277499</v>
          </cell>
          <cell r="BI96">
            <v>-0.92127312491666669</v>
          </cell>
          <cell r="BJ96" t="str">
            <v>нд</v>
          </cell>
          <cell r="BK96">
            <v>284.16300000000001</v>
          </cell>
          <cell r="BL96">
            <v>14.009</v>
          </cell>
          <cell r="BM96">
            <v>0</v>
          </cell>
          <cell r="BN96">
            <v>0</v>
          </cell>
          <cell r="BO96">
            <v>342.86904903999999</v>
          </cell>
          <cell r="BP96">
            <v>1182.471</v>
          </cell>
          <cell r="BQ96">
            <v>61.175999999999995</v>
          </cell>
          <cell r="BR96">
            <v>0</v>
          </cell>
          <cell r="BS96">
            <v>0</v>
          </cell>
          <cell r="BT96">
            <v>1653.4156879573027</v>
          </cell>
          <cell r="BU96">
            <v>561.72399999999993</v>
          </cell>
          <cell r="BV96">
            <v>31.061999999999998</v>
          </cell>
          <cell r="BW96">
            <v>0</v>
          </cell>
          <cell r="BX96">
            <v>0</v>
          </cell>
          <cell r="BY96">
            <v>716.19990148000011</v>
          </cell>
          <cell r="BZ96">
            <v>561.71399999999994</v>
          </cell>
          <cell r="CA96">
            <v>31.061999999999998</v>
          </cell>
          <cell r="CB96">
            <v>0</v>
          </cell>
          <cell r="CC96">
            <v>0</v>
          </cell>
          <cell r="CD96">
            <v>711.8617402000001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126.196</v>
          </cell>
          <cell r="CK96">
            <v>7.0890000000000004</v>
          </cell>
          <cell r="CL96">
            <v>0</v>
          </cell>
          <cell r="CM96">
            <v>0</v>
          </cell>
          <cell r="CN96">
            <v>166.46353902999999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250.94800000000001</v>
          </cell>
          <cell r="CU96">
            <v>17.832999999999998</v>
          </cell>
          <cell r="CV96">
            <v>0</v>
          </cell>
          <cell r="CW96">
            <v>0</v>
          </cell>
          <cell r="CX96">
            <v>333.18821276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D96">
            <v>184.57</v>
          </cell>
          <cell r="DE96">
            <v>6.14</v>
          </cell>
          <cell r="DF96">
            <v>0</v>
          </cell>
          <cell r="DG96">
            <v>0</v>
          </cell>
          <cell r="DH96">
            <v>212.20998840999999</v>
          </cell>
          <cell r="DI96">
            <v>1182.471</v>
          </cell>
          <cell r="DJ96">
            <v>61.175999999999995</v>
          </cell>
          <cell r="DK96">
            <v>0</v>
          </cell>
          <cell r="DL96">
            <v>0</v>
          </cell>
          <cell r="DM96">
            <v>1653.4156879573027</v>
          </cell>
          <cell r="DN96">
            <v>0</v>
          </cell>
          <cell r="DO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711.86174019999999</v>
          </cell>
          <cell r="DT96" t="str">
            <v>-</v>
          </cell>
          <cell r="DU96" t="str">
            <v>нд</v>
          </cell>
          <cell r="DV96">
            <v>336.59399999999994</v>
          </cell>
          <cell r="DW96">
            <v>16.104999999999997</v>
          </cell>
          <cell r="DX96">
            <v>0</v>
          </cell>
          <cell r="DY96">
            <v>0</v>
          </cell>
          <cell r="DZ96">
            <v>144.26488653367596</v>
          </cell>
          <cell r="EA96">
            <v>0</v>
          </cell>
          <cell r="EB96">
            <v>1182.471</v>
          </cell>
          <cell r="EC96">
            <v>61.175999999999995</v>
          </cell>
          <cell r="ED96">
            <v>0</v>
          </cell>
          <cell r="EE96">
            <v>0</v>
          </cell>
          <cell r="EF96">
            <v>561.72399999999993</v>
          </cell>
          <cell r="EG96">
            <v>31.061999999999998</v>
          </cell>
          <cell r="EH96">
            <v>0</v>
          </cell>
          <cell r="EI96">
            <v>561.71399999999994</v>
          </cell>
          <cell r="EJ96">
            <v>31.061999999999998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126.196</v>
          </cell>
          <cell r="ER96">
            <v>7.0890000000000004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250.94800000000001</v>
          </cell>
          <cell r="EZ96">
            <v>17.832999999999998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E96">
            <v>0</v>
          </cell>
          <cell r="FF96">
            <v>0</v>
          </cell>
          <cell r="FG96">
            <v>184.57</v>
          </cell>
          <cell r="FH96">
            <v>6.14</v>
          </cell>
          <cell r="FI96">
            <v>0</v>
          </cell>
          <cell r="FJ96">
            <v>0</v>
          </cell>
          <cell r="FK96">
            <v>1182.471</v>
          </cell>
          <cell r="FL96">
            <v>61.175999999999995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S96">
            <v>561.71399999999994</v>
          </cell>
          <cell r="FT96">
            <v>31.061999999999998</v>
          </cell>
          <cell r="FU96">
            <v>0</v>
          </cell>
          <cell r="FV96" t="str">
            <v>нд</v>
          </cell>
          <cell r="FW96">
            <v>1182.471</v>
          </cell>
          <cell r="FX96">
            <v>61.175999999999995</v>
          </cell>
          <cell r="FY96">
            <v>442.60699999999997</v>
          </cell>
          <cell r="FZ96">
            <v>31.061999999999998</v>
          </cell>
          <cell r="GA96">
            <v>0</v>
          </cell>
          <cell r="GB96">
            <v>0</v>
          </cell>
          <cell r="GC96">
            <v>126.196</v>
          </cell>
          <cell r="GD96">
            <v>7.0890000000000004</v>
          </cell>
          <cell r="GE96">
            <v>0</v>
          </cell>
          <cell r="GF96">
            <v>0</v>
          </cell>
          <cell r="GG96">
            <v>250.94800000000001</v>
          </cell>
          <cell r="GH96">
            <v>17.832999999999998</v>
          </cell>
          <cell r="GI96">
            <v>0</v>
          </cell>
          <cell r="GJ96">
            <v>0</v>
          </cell>
          <cell r="GK96">
            <v>184.57</v>
          </cell>
          <cell r="GL96">
            <v>6.14</v>
          </cell>
          <cell r="GM96">
            <v>1182.471</v>
          </cell>
          <cell r="GN96">
            <v>61.175999999999995</v>
          </cell>
          <cell r="GO96">
            <v>0</v>
          </cell>
          <cell r="GP96">
            <v>0</v>
          </cell>
          <cell r="GQ96">
            <v>0</v>
          </cell>
          <cell r="GR96">
            <v>10.74012901</v>
          </cell>
          <cell r="GS96">
            <v>0</v>
          </cell>
          <cell r="GT96">
            <v>0</v>
          </cell>
          <cell r="GU96">
            <v>3.04525728</v>
          </cell>
          <cell r="GV96">
            <v>0</v>
          </cell>
          <cell r="GW96">
            <v>0</v>
          </cell>
          <cell r="GX96">
            <v>5.5788119199999997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 t="str">
            <v>нд</v>
          </cell>
          <cell r="HD96" t="str">
            <v>нд</v>
          </cell>
          <cell r="ID96" t="str">
            <v>нд</v>
          </cell>
          <cell r="IJ96">
            <v>201.05391666666668</v>
          </cell>
          <cell r="IK96">
            <v>1653.4156879573027</v>
          </cell>
          <cell r="IL96">
            <v>4256.7482430581795</v>
          </cell>
          <cell r="IS96" t="str">
            <v>Г</v>
          </cell>
          <cell r="IT96" t="str">
            <v>Г</v>
          </cell>
          <cell r="IU96" t="b">
            <v>1</v>
          </cell>
        </row>
        <row r="97">
          <cell r="A97" t="str">
            <v>1.1.4</v>
          </cell>
          <cell r="B97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97" t="str">
            <v>L_Che367</v>
          </cell>
          <cell r="D97" t="str">
            <v>АО "Чеченэнерго"</v>
          </cell>
          <cell r="E97" t="str">
            <v>Чеченская Республика</v>
          </cell>
          <cell r="F97" t="str">
            <v>нд</v>
          </cell>
          <cell r="G97" t="str">
            <v>с</v>
          </cell>
          <cell r="H97">
            <v>71.588999999999999</v>
          </cell>
          <cell r="I97">
            <v>6.75</v>
          </cell>
          <cell r="J97">
            <v>0</v>
          </cell>
          <cell r="K97">
            <v>0</v>
          </cell>
          <cell r="L97">
            <v>2019</v>
          </cell>
          <cell r="M97">
            <v>2024</v>
          </cell>
          <cell r="N97">
            <v>2024</v>
          </cell>
          <cell r="O97" t="str">
            <v>нд</v>
          </cell>
          <cell r="P97">
            <v>143.42508000000001</v>
          </cell>
          <cell r="Q97">
            <v>133.23872162599199</v>
          </cell>
          <cell r="R97">
            <v>123.096976173</v>
          </cell>
          <cell r="S97">
            <v>123.096976173</v>
          </cell>
          <cell r="T97">
            <v>125.10096569299998</v>
          </cell>
          <cell r="U97">
            <v>125.10096569299998</v>
          </cell>
          <cell r="V97">
            <v>116.49835010299998</v>
          </cell>
          <cell r="W97">
            <v>16.740371522992007</v>
          </cell>
          <cell r="X97">
            <v>16.740371523992003</v>
          </cell>
          <cell r="Y97">
            <v>8.6026155899999956</v>
          </cell>
          <cell r="Z97">
            <v>3.1657337100000005</v>
          </cell>
          <cell r="AA97">
            <v>0</v>
          </cell>
          <cell r="AB97">
            <v>2.0039895200000002</v>
          </cell>
          <cell r="AC97">
            <v>0</v>
          </cell>
          <cell r="AD97">
            <v>1.1617441900000001</v>
          </cell>
          <cell r="AE97">
            <v>0</v>
          </cell>
          <cell r="AF97">
            <v>0</v>
          </cell>
          <cell r="AG97">
            <v>16.740371523992003</v>
          </cell>
          <cell r="AI97">
            <v>13.574637812992005</v>
          </cell>
          <cell r="AJ97">
            <v>3.1657337100000005</v>
          </cell>
          <cell r="AK97" t="str">
            <v>-</v>
          </cell>
          <cell r="AL97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M97">
            <v>5.4368818799999952</v>
          </cell>
          <cell r="AO97">
            <v>112.046985936792</v>
          </cell>
          <cell r="AP97">
            <v>102.91010491999999</v>
          </cell>
          <cell r="AQ97">
            <v>102.91010491999999</v>
          </cell>
          <cell r="AR97">
            <v>104.91409443999999</v>
          </cell>
          <cell r="AS97">
            <v>104.91409443999999</v>
          </cell>
          <cell r="AT97">
            <v>102.91010491999999</v>
          </cell>
          <cell r="AU97">
            <v>9.1368810167920032</v>
          </cell>
          <cell r="AV97">
            <v>10.104240217792004</v>
          </cell>
          <cell r="AW97">
            <v>2.0039895200000002</v>
          </cell>
          <cell r="AX97">
            <v>2.0039895200000002</v>
          </cell>
          <cell r="AY97">
            <v>0</v>
          </cell>
          <cell r="AZ97">
            <v>2.0039895200000002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10.104240217792004</v>
          </cell>
          <cell r="BG97">
            <v>7.132891496792003</v>
          </cell>
          <cell r="BH97">
            <v>2.0039895200000002</v>
          </cell>
          <cell r="BI97" t="str">
            <v>-</v>
          </cell>
          <cell r="BJ97" t="str">
            <v>Отклонение обусловлено отражением затрат заказчика-застройщика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71.588999999999999</v>
          </cell>
          <cell r="BQ97">
            <v>6.75</v>
          </cell>
          <cell r="BR97">
            <v>0</v>
          </cell>
          <cell r="BS97">
            <v>0</v>
          </cell>
          <cell r="BT97">
            <v>112.046985936792</v>
          </cell>
          <cell r="BU97">
            <v>62.09</v>
          </cell>
          <cell r="BV97">
            <v>6.75</v>
          </cell>
          <cell r="BW97">
            <v>0</v>
          </cell>
          <cell r="BX97">
            <v>0</v>
          </cell>
          <cell r="BY97">
            <v>104.91409444</v>
          </cell>
          <cell r="BZ97">
            <v>62.09</v>
          </cell>
          <cell r="CA97">
            <v>6.75</v>
          </cell>
          <cell r="CB97">
            <v>0</v>
          </cell>
          <cell r="CC97">
            <v>0</v>
          </cell>
          <cell r="CD97">
            <v>104.91409444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62.09</v>
          </cell>
          <cell r="CU97">
            <v>6.75</v>
          </cell>
          <cell r="CX97">
            <v>104.91409444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H97">
            <v>0</v>
          </cell>
          <cell r="DI97">
            <v>71.588999999999999</v>
          </cell>
          <cell r="DJ97">
            <v>6.75</v>
          </cell>
          <cell r="DK97">
            <v>0</v>
          </cell>
          <cell r="DL97">
            <v>0</v>
          </cell>
          <cell r="DM97">
            <v>112.046985936792</v>
          </cell>
          <cell r="DS97">
            <v>104.91409444</v>
          </cell>
          <cell r="DT97" t="str">
            <v>-</v>
          </cell>
          <cell r="DU97" t="str">
            <v>Отклонение обусловлено опережением графика выполнения работ.</v>
          </cell>
          <cell r="DV97">
            <v>9.4989999999999952</v>
          </cell>
          <cell r="DW97">
            <v>0</v>
          </cell>
          <cell r="DX97">
            <v>0</v>
          </cell>
          <cell r="DY97">
            <v>0</v>
          </cell>
          <cell r="DZ97">
            <v>-1.4210854715202004E-14</v>
          </cell>
          <cell r="EA97">
            <v>0</v>
          </cell>
          <cell r="EB97">
            <v>71.588999999999999</v>
          </cell>
          <cell r="EC97">
            <v>6.75</v>
          </cell>
          <cell r="ED97">
            <v>0</v>
          </cell>
          <cell r="EE97">
            <v>0</v>
          </cell>
          <cell r="EF97">
            <v>62.09</v>
          </cell>
          <cell r="EG97">
            <v>6.75</v>
          </cell>
          <cell r="EH97">
            <v>0</v>
          </cell>
          <cell r="EI97">
            <v>62.09</v>
          </cell>
          <cell r="EJ97">
            <v>6.75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62.09</v>
          </cell>
          <cell r="EZ97">
            <v>6.75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71.588999999999999</v>
          </cell>
          <cell r="FL97">
            <v>6.75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62.09</v>
          </cell>
          <cell r="FT97">
            <v>6.75</v>
          </cell>
          <cell r="FU97">
            <v>0</v>
          </cell>
          <cell r="FV97" t="str">
            <v>Отклонение обусловлено опережением графика выполнения работ.</v>
          </cell>
          <cell r="FW97">
            <v>71.588999999999999</v>
          </cell>
          <cell r="FX97">
            <v>6.75</v>
          </cell>
          <cell r="FY97">
            <v>62.09</v>
          </cell>
          <cell r="FZ97">
            <v>6.75</v>
          </cell>
          <cell r="GA97">
            <v>0</v>
          </cell>
          <cell r="GB97">
            <v>0</v>
          </cell>
          <cell r="GE97">
            <v>0</v>
          </cell>
          <cell r="GF97">
            <v>0</v>
          </cell>
          <cell r="GG97">
            <v>62.09</v>
          </cell>
          <cell r="GH97">
            <v>6.75</v>
          </cell>
          <cell r="GI97">
            <v>0</v>
          </cell>
          <cell r="GJ97">
            <v>0</v>
          </cell>
          <cell r="GM97">
            <v>71.588999999999999</v>
          </cell>
          <cell r="GN97">
            <v>6.75</v>
          </cell>
          <cell r="GR97">
            <v>2.0039895200000002</v>
          </cell>
          <cell r="GU97">
            <v>0</v>
          </cell>
          <cell r="GX97">
            <v>0</v>
          </cell>
          <cell r="HC97" t="str">
            <v>Распределительная сеть</v>
          </cell>
          <cell r="HD97">
            <v>0.4</v>
          </cell>
          <cell r="HE97">
            <v>4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0</v>
          </cell>
          <cell r="IA97">
            <v>0</v>
          </cell>
          <cell r="IB97">
            <v>0</v>
          </cell>
          <cell r="IC97">
            <v>0</v>
          </cell>
          <cell r="ID97" t="str">
            <v>Прочее</v>
          </cell>
          <cell r="IE97">
            <v>138.89159767857601</v>
          </cell>
          <cell r="IF97">
            <v>115.52069954999999</v>
          </cell>
          <cell r="IG97">
            <v>110.08381767</v>
          </cell>
          <cell r="IH97">
            <v>20.707529310000002</v>
          </cell>
          <cell r="IJ97">
            <v>14.580549999999999</v>
          </cell>
          <cell r="IK97">
            <v>112.046985936792</v>
          </cell>
          <cell r="IL97">
            <v>251.70668793495383</v>
          </cell>
          <cell r="IM97" t="str">
            <v>L_Che367</v>
          </cell>
        </row>
        <row r="98">
          <cell r="A98" t="str">
            <v>1.1.4</v>
          </cell>
          <cell r="B98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98" t="str">
            <v>L_Che368</v>
          </cell>
          <cell r="D98" t="str">
            <v>АО "Чеченэнерго"</v>
          </cell>
          <cell r="E98" t="str">
            <v>Чеченская Республика</v>
          </cell>
          <cell r="F98" t="str">
            <v>нд</v>
          </cell>
          <cell r="G98" t="str">
            <v>с</v>
          </cell>
          <cell r="H98">
            <v>60.326000000000001</v>
          </cell>
          <cell r="I98">
            <v>2.129</v>
          </cell>
          <cell r="J98">
            <v>0</v>
          </cell>
          <cell r="K98">
            <v>0</v>
          </cell>
          <cell r="L98">
            <v>2019</v>
          </cell>
          <cell r="M98">
            <v>2024</v>
          </cell>
          <cell r="N98">
            <v>2024</v>
          </cell>
          <cell r="O98" t="str">
            <v>нд</v>
          </cell>
          <cell r="P98">
            <v>97.169420000000002</v>
          </cell>
          <cell r="Q98">
            <v>90.011808841524001</v>
          </cell>
          <cell r="R98">
            <v>49.668985104500003</v>
          </cell>
          <cell r="S98">
            <v>49.668985104500003</v>
          </cell>
          <cell r="T98">
            <v>52.253464624499998</v>
          </cell>
          <cell r="U98">
            <v>52.253464624499998</v>
          </cell>
          <cell r="V98">
            <v>46.803724044500001</v>
          </cell>
          <cell r="W98">
            <v>43.208084797024</v>
          </cell>
          <cell r="X98">
            <v>43.208084795523995</v>
          </cell>
          <cell r="Y98">
            <v>5.4497405799999985</v>
          </cell>
          <cell r="Z98">
            <v>5.4497405800000003</v>
          </cell>
          <cell r="AA98">
            <v>0</v>
          </cell>
          <cell r="AB98">
            <v>2.5844795199999999</v>
          </cell>
          <cell r="AC98">
            <v>0</v>
          </cell>
          <cell r="AD98">
            <v>2.8652610599999999</v>
          </cell>
          <cell r="AE98">
            <v>0</v>
          </cell>
          <cell r="AF98">
            <v>0</v>
          </cell>
          <cell r="AG98">
            <v>43.208084795523995</v>
          </cell>
          <cell r="AI98">
            <v>37.758344217024003</v>
          </cell>
          <cell r="AJ98">
            <v>5.4497405800000003</v>
          </cell>
          <cell r="AK98" t="str">
            <v>-</v>
          </cell>
          <cell r="AL98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O98">
            <v>75.724334728724003</v>
          </cell>
          <cell r="AP98">
            <v>41.452809600000002</v>
          </cell>
          <cell r="AQ98">
            <v>41.452809600000002</v>
          </cell>
          <cell r="AR98">
            <v>44.037289119999997</v>
          </cell>
          <cell r="AS98">
            <v>44.037289119999997</v>
          </cell>
          <cell r="AT98">
            <v>41.452809600000002</v>
          </cell>
          <cell r="AU98">
            <v>34.271525128724001</v>
          </cell>
          <cell r="AV98">
            <v>34.872312688724001</v>
          </cell>
          <cell r="AW98">
            <v>2.5844795199999986</v>
          </cell>
          <cell r="AX98">
            <v>2.5844795199999986</v>
          </cell>
          <cell r="AY98">
            <v>0</v>
          </cell>
          <cell r="AZ98">
            <v>2.5844795199999986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34.872312688724001</v>
          </cell>
          <cell r="BG98">
            <v>31.687045608724002</v>
          </cell>
          <cell r="BH98">
            <v>2.5844795199999986</v>
          </cell>
          <cell r="BI98" t="str">
            <v>-</v>
          </cell>
          <cell r="BJ98" t="str">
            <v>Отклонение обусловлено отражением затрат заказчика-застройщика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60.326000000000001</v>
          </cell>
          <cell r="BQ98">
            <v>2.129</v>
          </cell>
          <cell r="BR98">
            <v>0</v>
          </cell>
          <cell r="BS98">
            <v>0</v>
          </cell>
          <cell r="BT98">
            <v>75.724334728724017</v>
          </cell>
          <cell r="BU98">
            <v>31.146999999999998</v>
          </cell>
          <cell r="BV98">
            <v>2.129</v>
          </cell>
          <cell r="BW98">
            <v>0</v>
          </cell>
          <cell r="BX98">
            <v>0</v>
          </cell>
          <cell r="BY98">
            <v>44.037289119999997</v>
          </cell>
          <cell r="BZ98">
            <v>31.146999999999998</v>
          </cell>
          <cell r="CA98">
            <v>2.129</v>
          </cell>
          <cell r="CB98">
            <v>0</v>
          </cell>
          <cell r="CC98">
            <v>0</v>
          </cell>
          <cell r="CD98">
            <v>44.037289119999997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31.146999999999998</v>
          </cell>
          <cell r="CK98">
            <v>2.129</v>
          </cell>
          <cell r="CL98">
            <v>0</v>
          </cell>
          <cell r="CM98">
            <v>0</v>
          </cell>
          <cell r="CN98">
            <v>44.037289119999997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H98">
            <v>0</v>
          </cell>
          <cell r="DI98">
            <v>60.326000000000001</v>
          </cell>
          <cell r="DJ98">
            <v>2.129</v>
          </cell>
          <cell r="DK98">
            <v>0</v>
          </cell>
          <cell r="DL98">
            <v>0</v>
          </cell>
          <cell r="DM98">
            <v>75.724334728724017</v>
          </cell>
          <cell r="DS98">
            <v>44.037289119999997</v>
          </cell>
          <cell r="DT98" t="str">
            <v>-</v>
          </cell>
          <cell r="DU98" t="str">
            <v>Отклонение обусловлено опережением графика выполнения работ.</v>
          </cell>
          <cell r="DV98">
            <v>29.179000000000002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60.326000000000001</v>
          </cell>
          <cell r="EC98">
            <v>2.129</v>
          </cell>
          <cell r="ED98">
            <v>0</v>
          </cell>
          <cell r="EE98">
            <v>0</v>
          </cell>
          <cell r="EF98">
            <v>31.146999999999998</v>
          </cell>
          <cell r="EG98">
            <v>2.129</v>
          </cell>
          <cell r="EH98">
            <v>0</v>
          </cell>
          <cell r="EI98">
            <v>31.146999999999998</v>
          </cell>
          <cell r="EJ98">
            <v>2.129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31.146999999999998</v>
          </cell>
          <cell r="ER98">
            <v>2.129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60.326000000000001</v>
          </cell>
          <cell r="FL98">
            <v>2.129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S98">
            <v>31.146999999999998</v>
          </cell>
          <cell r="FT98">
            <v>2.129</v>
          </cell>
          <cell r="FU98">
            <v>0</v>
          </cell>
          <cell r="FV98" t="str">
            <v>Отклонение обусловлено опережением графика выполнения работ.</v>
          </cell>
          <cell r="FW98">
            <v>60.326000000000001</v>
          </cell>
          <cell r="FX98">
            <v>2.129</v>
          </cell>
          <cell r="FY98">
            <v>2.129</v>
          </cell>
          <cell r="FZ98">
            <v>2.129</v>
          </cell>
          <cell r="GA98">
            <v>0</v>
          </cell>
          <cell r="GB98">
            <v>0</v>
          </cell>
          <cell r="GC98">
            <v>31.146999999999998</v>
          </cell>
          <cell r="GD98">
            <v>2.129</v>
          </cell>
          <cell r="GE98">
            <v>0</v>
          </cell>
          <cell r="GF98">
            <v>0</v>
          </cell>
          <cell r="GI98">
            <v>0</v>
          </cell>
          <cell r="GJ98">
            <v>0</v>
          </cell>
          <cell r="GM98">
            <v>60.326000000000001</v>
          </cell>
          <cell r="GN98">
            <v>2.129</v>
          </cell>
          <cell r="GR98">
            <v>2.5844795199999999</v>
          </cell>
          <cell r="GU98">
            <v>0</v>
          </cell>
          <cell r="GX98">
            <v>0</v>
          </cell>
          <cell r="HC98" t="str">
            <v>Распределительная сеть</v>
          </cell>
          <cell r="HD98">
            <v>0.4</v>
          </cell>
          <cell r="HE98">
            <v>4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0</v>
          </cell>
          <cell r="IA98">
            <v>0</v>
          </cell>
          <cell r="IB98">
            <v>0</v>
          </cell>
          <cell r="IC98">
            <v>0</v>
          </cell>
          <cell r="ID98" t="str">
            <v>Прочее</v>
          </cell>
          <cell r="IE98">
            <v>153.804732212972</v>
          </cell>
          <cell r="IF98">
            <v>52.071509219999996</v>
          </cell>
          <cell r="IG98">
            <v>52.071509219999996</v>
          </cell>
          <cell r="IH98">
            <v>69.445389829999996</v>
          </cell>
          <cell r="IJ98">
            <v>9.1499500000000005</v>
          </cell>
          <cell r="IK98">
            <v>75.724334728724003</v>
          </cell>
          <cell r="IL98">
            <v>202.94905403512402</v>
          </cell>
          <cell r="IM98" t="str">
            <v>L_Che368</v>
          </cell>
        </row>
        <row r="99">
          <cell r="A99" t="str">
            <v>1.1.4</v>
          </cell>
          <cell r="B99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99" t="str">
            <v>L_Che369</v>
          </cell>
          <cell r="D99" t="str">
            <v>АО "Чеченэнерго"</v>
          </cell>
          <cell r="E99" t="str">
            <v>Чеченская Республика</v>
          </cell>
          <cell r="F99" t="str">
            <v>нд</v>
          </cell>
          <cell r="G99" t="str">
            <v>с</v>
          </cell>
          <cell r="H99">
            <v>242.328</v>
          </cell>
          <cell r="I99">
            <v>7.09</v>
          </cell>
          <cell r="J99">
            <v>0</v>
          </cell>
          <cell r="K99">
            <v>0</v>
          </cell>
          <cell r="L99">
            <v>2019</v>
          </cell>
          <cell r="M99">
            <v>2024</v>
          </cell>
          <cell r="N99">
            <v>2024</v>
          </cell>
          <cell r="O99" t="str">
            <v>нд</v>
          </cell>
          <cell r="P99">
            <v>734.17843000000005</v>
          </cell>
          <cell r="Q99">
            <v>444.95027142867605</v>
          </cell>
          <cell r="R99">
            <v>1160.2179580840002</v>
          </cell>
          <cell r="S99">
            <v>1160.2179580840002</v>
          </cell>
          <cell r="T99">
            <v>444.95027142867599</v>
          </cell>
          <cell r="U99">
            <v>427.46484146067627</v>
          </cell>
          <cell r="V99">
            <v>241.01508029399997</v>
          </cell>
          <cell r="W99">
            <v>203.93519113467607</v>
          </cell>
          <cell r="X99">
            <v>203.45157492467604</v>
          </cell>
          <cell r="Y99">
            <v>18.461206990000299</v>
          </cell>
          <cell r="Z99">
            <v>7.3865145399999994</v>
          </cell>
          <cell r="AA99">
            <v>0</v>
          </cell>
          <cell r="AB99">
            <v>0</v>
          </cell>
          <cell r="AC99">
            <v>0</v>
          </cell>
          <cell r="AD99">
            <v>1.8077026199999999</v>
          </cell>
          <cell r="AE99">
            <v>144</v>
          </cell>
          <cell r="AF99">
            <v>5.5788119199999997</v>
          </cell>
          <cell r="AG99">
            <v>59.451574924676038</v>
          </cell>
          <cell r="AI99">
            <v>196.54867659467607</v>
          </cell>
          <cell r="AJ99">
            <v>-136.61348545999999</v>
          </cell>
          <cell r="AK99">
            <v>-0.94870476013888883</v>
          </cell>
          <cell r="AL99" t="str">
            <v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v>
          </cell>
          <cell r="AM99">
            <v>4.753136539999999</v>
          </cell>
          <cell r="AO99">
            <v>373.96030491167608</v>
          </cell>
          <cell r="AP99">
            <v>967.16620869000008</v>
          </cell>
          <cell r="AQ99">
            <v>967.16620869000008</v>
          </cell>
          <cell r="AR99">
            <v>373.96030491167608</v>
          </cell>
          <cell r="AS99">
            <v>356.47487494367601</v>
          </cell>
          <cell r="AT99">
            <v>216.54814969</v>
          </cell>
          <cell r="AU99">
            <v>157.41215522167607</v>
          </cell>
          <cell r="AV99">
            <v>164.05981485167601</v>
          </cell>
          <cell r="AW99">
            <v>0</v>
          </cell>
          <cell r="AX99">
            <v>-4.3381612800000013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120</v>
          </cell>
          <cell r="BD99">
            <v>-4.3381612800000013</v>
          </cell>
          <cell r="BE99">
            <v>44.059814851676009</v>
          </cell>
          <cell r="BG99">
            <v>161.75031650167608</v>
          </cell>
          <cell r="BH99">
            <v>-124.33816128000001</v>
          </cell>
          <cell r="BI99">
            <v>-1.0361513440000001</v>
          </cell>
          <cell r="BJ99" t="str">
            <v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242.328</v>
          </cell>
          <cell r="BQ99">
            <v>7.09</v>
          </cell>
          <cell r="BR99">
            <v>0</v>
          </cell>
          <cell r="BS99">
            <v>0</v>
          </cell>
          <cell r="BT99">
            <v>373.96030491167596</v>
          </cell>
          <cell r="BU99">
            <v>184.58</v>
          </cell>
          <cell r="BV99">
            <v>6.14</v>
          </cell>
          <cell r="BW99">
            <v>0</v>
          </cell>
          <cell r="BX99">
            <v>0</v>
          </cell>
          <cell r="BY99">
            <v>216.54814969</v>
          </cell>
          <cell r="BZ99">
            <v>184.57</v>
          </cell>
          <cell r="CA99">
            <v>6.14</v>
          </cell>
          <cell r="CB99">
            <v>0</v>
          </cell>
          <cell r="CC99">
            <v>0</v>
          </cell>
          <cell r="CD99">
            <v>212.20998840999999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184.57</v>
          </cell>
          <cell r="DE99">
            <v>6.14</v>
          </cell>
          <cell r="DH99">
            <v>212.20998840999999</v>
          </cell>
          <cell r="DI99">
            <v>242.328</v>
          </cell>
          <cell r="DJ99">
            <v>7.09</v>
          </cell>
          <cell r="DK99">
            <v>0</v>
          </cell>
          <cell r="DL99">
            <v>0</v>
          </cell>
          <cell r="DM99">
            <v>373.96030491167596</v>
          </cell>
          <cell r="DS99">
            <v>212.20998840999999</v>
          </cell>
          <cell r="DT99" t="str">
            <v>-</v>
          </cell>
          <cell r="DU99" t="str">
            <v>Отклонение обусловлено опережением графика выполнения работ.</v>
          </cell>
          <cell r="DV99">
            <v>57.75800000000001</v>
          </cell>
          <cell r="DW99">
            <v>0.95000000000000018</v>
          </cell>
          <cell r="DX99">
            <v>0</v>
          </cell>
          <cell r="DY99">
            <v>0</v>
          </cell>
          <cell r="DZ99">
            <v>144.26488653367602</v>
          </cell>
          <cell r="EA99">
            <v>0</v>
          </cell>
          <cell r="EB99">
            <v>242.328</v>
          </cell>
          <cell r="EC99">
            <v>7.09</v>
          </cell>
          <cell r="ED99">
            <v>0</v>
          </cell>
          <cell r="EE99">
            <v>0</v>
          </cell>
          <cell r="EF99">
            <v>184.58</v>
          </cell>
          <cell r="EG99">
            <v>6.14</v>
          </cell>
          <cell r="EH99">
            <v>0</v>
          </cell>
          <cell r="EI99">
            <v>184.57</v>
          </cell>
          <cell r="EJ99">
            <v>6.14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184.57</v>
          </cell>
          <cell r="FH99">
            <v>6.14</v>
          </cell>
          <cell r="FI99">
            <v>0</v>
          </cell>
          <cell r="FJ99">
            <v>0</v>
          </cell>
          <cell r="FK99">
            <v>242.328</v>
          </cell>
          <cell r="FL99">
            <v>7.09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184.57</v>
          </cell>
          <cell r="FT99">
            <v>6.14</v>
          </cell>
          <cell r="FU99">
            <v>0</v>
          </cell>
          <cell r="FV99" t="str">
            <v>Отклонение обусловлено опережением графика выполнения работ.</v>
          </cell>
          <cell r="FW99">
            <v>242.328</v>
          </cell>
          <cell r="FX99">
            <v>7.09</v>
          </cell>
          <cell r="FY99">
            <v>184.57</v>
          </cell>
          <cell r="FZ99">
            <v>6.14</v>
          </cell>
          <cell r="GA99">
            <v>0</v>
          </cell>
          <cell r="GB99">
            <v>0</v>
          </cell>
          <cell r="GE99">
            <v>0</v>
          </cell>
          <cell r="GF99">
            <v>0</v>
          </cell>
          <cell r="GI99">
            <v>0</v>
          </cell>
          <cell r="GJ99">
            <v>0</v>
          </cell>
          <cell r="GK99">
            <v>184.57</v>
          </cell>
          <cell r="GL99">
            <v>6.14</v>
          </cell>
          <cell r="GM99">
            <v>242.328</v>
          </cell>
          <cell r="GN99">
            <v>7.09</v>
          </cell>
          <cell r="GR99">
            <v>0</v>
          </cell>
          <cell r="GU99">
            <v>0</v>
          </cell>
          <cell r="GX99">
            <v>5.5788119199999997</v>
          </cell>
          <cell r="HC99" t="str">
            <v>Распределительная сеть</v>
          </cell>
          <cell r="HD99">
            <v>0.4</v>
          </cell>
          <cell r="HE99">
            <v>4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  <cell r="HT99">
            <v>0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0</v>
          </cell>
          <cell r="IA99">
            <v>0</v>
          </cell>
          <cell r="IB99">
            <v>0</v>
          </cell>
          <cell r="IC99">
            <v>0</v>
          </cell>
          <cell r="ID99" t="str">
            <v>Прочее</v>
          </cell>
          <cell r="IE99">
            <v>741.47169468802804</v>
          </cell>
          <cell r="IF99">
            <v>235.00935668000031</v>
          </cell>
          <cell r="IG99">
            <v>215.25834166999999</v>
          </cell>
          <cell r="IH99">
            <v>502.56387962999997</v>
          </cell>
          <cell r="IJ99">
            <v>53.292158333333333</v>
          </cell>
          <cell r="IK99">
            <v>373.96030491167608</v>
          </cell>
          <cell r="IL99">
            <v>1270.8912032501564</v>
          </cell>
          <cell r="IM99" t="str">
            <v>L_Che369</v>
          </cell>
        </row>
        <row r="100">
          <cell r="A100" t="str">
            <v>1.1.4</v>
          </cell>
          <cell r="B100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0" t="str">
            <v>L_Che370</v>
          </cell>
          <cell r="D100" t="str">
            <v>АО "Чеченэнерго"</v>
          </cell>
          <cell r="E100" t="str">
            <v>Чеченская Республика</v>
          </cell>
          <cell r="F100" t="str">
            <v>нд</v>
          </cell>
          <cell r="G100" t="str">
            <v>с</v>
          </cell>
          <cell r="H100">
            <v>252.809</v>
          </cell>
          <cell r="I100">
            <v>14.132999999999999</v>
          </cell>
          <cell r="J100">
            <v>0</v>
          </cell>
          <cell r="K100">
            <v>0</v>
          </cell>
          <cell r="L100">
            <v>2019</v>
          </cell>
          <cell r="M100">
            <v>2024</v>
          </cell>
          <cell r="N100">
            <v>2024</v>
          </cell>
          <cell r="O100" t="str">
            <v>нд</v>
          </cell>
          <cell r="P100">
            <v>433.30349999999999</v>
          </cell>
          <cell r="Q100">
            <v>409.16819011861202</v>
          </cell>
          <cell r="R100">
            <v>188.67278637200002</v>
          </cell>
          <cell r="S100">
            <v>188.67278637200002</v>
          </cell>
          <cell r="T100">
            <v>188.67278637200002</v>
          </cell>
          <cell r="U100">
            <v>188.67278637200002</v>
          </cell>
          <cell r="V100">
            <v>180.64052981200001</v>
          </cell>
          <cell r="W100">
            <v>228.52766030661201</v>
          </cell>
          <cell r="X100">
            <v>231.72333368661202</v>
          </cell>
          <cell r="Y100">
            <v>8.0322565599999951</v>
          </cell>
          <cell r="Z100">
            <v>8.0322565600000004</v>
          </cell>
          <cell r="AA100">
            <v>0</v>
          </cell>
          <cell r="AB100">
            <v>0</v>
          </cell>
          <cell r="AC100">
            <v>0</v>
          </cell>
          <cell r="AD100">
            <v>8.0322565600000004</v>
          </cell>
          <cell r="AE100">
            <v>0</v>
          </cell>
          <cell r="AF100">
            <v>0</v>
          </cell>
          <cell r="AG100">
            <v>231.72333368661202</v>
          </cell>
          <cell r="AI100">
            <v>220.495403746612</v>
          </cell>
          <cell r="AJ100">
            <v>8.0322565600000004</v>
          </cell>
          <cell r="AK100" t="str">
            <v>-</v>
          </cell>
          <cell r="AL100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O100">
            <v>344.161916879812</v>
          </cell>
          <cell r="AP100">
            <v>158.85003632999999</v>
          </cell>
          <cell r="AQ100">
            <v>158.85003632999999</v>
          </cell>
          <cell r="AR100">
            <v>158.85003632999999</v>
          </cell>
          <cell r="AS100">
            <v>158.85003632999999</v>
          </cell>
          <cell r="AT100">
            <v>158.85003632999999</v>
          </cell>
          <cell r="AU100">
            <v>185.311880549812</v>
          </cell>
          <cell r="AV100">
            <v>188.50755392981199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188.50755392981199</v>
          </cell>
          <cell r="BG100">
            <v>185.311880549812</v>
          </cell>
          <cell r="BH100">
            <v>0</v>
          </cell>
          <cell r="BI100" t="str">
            <v>-</v>
          </cell>
          <cell r="BJ100" t="str">
            <v>нд</v>
          </cell>
          <cell r="BK100">
            <v>130.96</v>
          </cell>
          <cell r="BL100">
            <v>7.2830000000000004</v>
          </cell>
          <cell r="BM100">
            <v>0</v>
          </cell>
          <cell r="BN100">
            <v>0</v>
          </cell>
          <cell r="BO100">
            <v>158.85003633000002</v>
          </cell>
          <cell r="BP100">
            <v>252.809</v>
          </cell>
          <cell r="BQ100">
            <v>14.132999999999999</v>
          </cell>
          <cell r="BR100">
            <v>0</v>
          </cell>
          <cell r="BS100">
            <v>0</v>
          </cell>
          <cell r="BT100">
            <v>344.161916879812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H100">
            <v>0</v>
          </cell>
          <cell r="DI100">
            <v>252.809</v>
          </cell>
          <cell r="DJ100">
            <v>14.132999999999999</v>
          </cell>
          <cell r="DK100">
            <v>0</v>
          </cell>
          <cell r="DL100">
            <v>0</v>
          </cell>
          <cell r="DM100">
            <v>344.161916879812</v>
          </cell>
          <cell r="DS100">
            <v>0</v>
          </cell>
          <cell r="DT100" t="str">
            <v>-</v>
          </cell>
          <cell r="DU100" t="str">
            <v>нд</v>
          </cell>
          <cell r="DV100">
            <v>121.84899999999999</v>
          </cell>
          <cell r="DW100">
            <v>6.8499999999999988</v>
          </cell>
          <cell r="DX100">
            <v>0</v>
          </cell>
          <cell r="DY100">
            <v>0</v>
          </cell>
          <cell r="DZ100">
            <v>-2.8421709430404007E-14</v>
          </cell>
          <cell r="EA100">
            <v>0</v>
          </cell>
          <cell r="EB100">
            <v>252.809</v>
          </cell>
          <cell r="EC100">
            <v>14.132999999999999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0</v>
          </cell>
          <cell r="FC100">
            <v>0</v>
          </cell>
          <cell r="FD100">
            <v>0</v>
          </cell>
          <cell r="FE100">
            <v>0</v>
          </cell>
          <cell r="FF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FK100">
            <v>252.809</v>
          </cell>
          <cell r="FL100">
            <v>14.132999999999999</v>
          </cell>
          <cell r="FM100">
            <v>0</v>
          </cell>
          <cell r="FN100">
            <v>0</v>
          </cell>
          <cell r="FO100">
            <v>0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U100">
            <v>0</v>
          </cell>
          <cell r="FV100" t="str">
            <v>нд</v>
          </cell>
          <cell r="FW100">
            <v>252.809</v>
          </cell>
          <cell r="FX100">
            <v>14.132999999999999</v>
          </cell>
          <cell r="FY100">
            <v>0</v>
          </cell>
          <cell r="FZ100">
            <v>0</v>
          </cell>
          <cell r="GA100">
            <v>0</v>
          </cell>
          <cell r="GB100">
            <v>0</v>
          </cell>
          <cell r="GE100">
            <v>0</v>
          </cell>
          <cell r="GF100">
            <v>0</v>
          </cell>
          <cell r="GI100">
            <v>0</v>
          </cell>
          <cell r="GJ100">
            <v>0</v>
          </cell>
          <cell r="GM100">
            <v>252.809</v>
          </cell>
          <cell r="GN100">
            <v>14.132999999999999</v>
          </cell>
          <cell r="GR100">
            <v>0</v>
          </cell>
          <cell r="GU100">
            <v>0</v>
          </cell>
          <cell r="GX100">
            <v>0</v>
          </cell>
          <cell r="HC100" t="str">
            <v>Распределительная сеть</v>
          </cell>
          <cell r="HD100">
            <v>0.4</v>
          </cell>
          <cell r="HE100">
            <v>4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  <cell r="HT100">
            <v>0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130.96</v>
          </cell>
          <cell r="IA100">
            <v>7.2830000000000004</v>
          </cell>
          <cell r="IB100">
            <v>0</v>
          </cell>
          <cell r="IC100">
            <v>158.85003633000002</v>
          </cell>
          <cell r="ID100" t="str">
            <v>Прочее</v>
          </cell>
          <cell r="IE100">
            <v>764.39280449623607</v>
          </cell>
          <cell r="IF100">
            <v>8.0322565599999951</v>
          </cell>
          <cell r="IG100">
            <v>8.0322565600000004</v>
          </cell>
          <cell r="IH100">
            <v>405.80728429999999</v>
          </cell>
          <cell r="IJ100">
            <v>40.335266666666669</v>
          </cell>
          <cell r="IK100">
            <v>344.161916879812</v>
          </cell>
          <cell r="IL100">
            <v>785.62676340441772</v>
          </cell>
          <cell r="IM100" t="str">
            <v>L_Che370</v>
          </cell>
        </row>
        <row r="101">
          <cell r="A101" t="str">
            <v>1.1.4</v>
          </cell>
          <cell r="B101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1" t="str">
            <v>L_Che372</v>
          </cell>
          <cell r="D101" t="str">
            <v>АО "Чеченэнерго"</v>
          </cell>
          <cell r="E101" t="str">
            <v>Чеченская Республика</v>
          </cell>
          <cell r="F101" t="str">
            <v>нд</v>
          </cell>
          <cell r="G101" t="str">
            <v>с</v>
          </cell>
          <cell r="H101">
            <v>62.091000000000001</v>
          </cell>
          <cell r="I101">
            <v>1.1160000000000001</v>
          </cell>
          <cell r="J101">
            <v>0</v>
          </cell>
          <cell r="K101">
            <v>0</v>
          </cell>
          <cell r="L101">
            <v>2019</v>
          </cell>
          <cell r="M101">
            <v>2024</v>
          </cell>
          <cell r="N101">
            <v>2024</v>
          </cell>
          <cell r="O101" t="str">
            <v>нд</v>
          </cell>
          <cell r="P101">
            <v>98.801680000000005</v>
          </cell>
          <cell r="Q101">
            <v>89.062934511468001</v>
          </cell>
          <cell r="R101">
            <v>52.002826513999999</v>
          </cell>
          <cell r="S101">
            <v>52.002826513999999</v>
          </cell>
          <cell r="T101">
            <v>52.002826513999999</v>
          </cell>
          <cell r="U101">
            <v>52.002826513999999</v>
          </cell>
          <cell r="V101">
            <v>49.687492843999998</v>
          </cell>
          <cell r="W101">
            <v>39.375441667468003</v>
          </cell>
          <cell r="X101">
            <v>40.304067207467995</v>
          </cell>
          <cell r="Y101">
            <v>2.315333669999998</v>
          </cell>
          <cell r="Z101">
            <v>2.3153336699999998</v>
          </cell>
          <cell r="AA101">
            <v>0</v>
          </cell>
          <cell r="AB101">
            <v>0</v>
          </cell>
          <cell r="AC101">
            <v>0</v>
          </cell>
          <cell r="AD101">
            <v>2.3153336699999998</v>
          </cell>
          <cell r="AE101">
            <v>0</v>
          </cell>
          <cell r="AF101">
            <v>0</v>
          </cell>
          <cell r="AG101">
            <v>40.304067207467995</v>
          </cell>
          <cell r="AI101">
            <v>37.060107997468002</v>
          </cell>
          <cell r="AJ101">
            <v>2.3153336699999998</v>
          </cell>
          <cell r="AK101" t="str">
            <v>-</v>
          </cell>
          <cell r="AL101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O101">
            <v>74.950110315868002</v>
          </cell>
          <cell r="AP101">
            <v>43.782113989999999</v>
          </cell>
          <cell r="AQ101">
            <v>43.782113989999999</v>
          </cell>
          <cell r="AR101">
            <v>43.782113989999999</v>
          </cell>
          <cell r="AS101">
            <v>43.782113989999999</v>
          </cell>
          <cell r="AT101">
            <v>43.782113989999999</v>
          </cell>
          <cell r="AU101">
            <v>31.167996325868003</v>
          </cell>
          <cell r="AV101">
            <v>32.096621865868002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32.096621865868002</v>
          </cell>
          <cell r="BG101">
            <v>31.167996325868003</v>
          </cell>
          <cell r="BH101">
            <v>0</v>
          </cell>
          <cell r="BI101" t="str">
            <v>-</v>
          </cell>
          <cell r="BJ101" t="str">
            <v>нд</v>
          </cell>
          <cell r="BK101">
            <v>31.722000000000001</v>
          </cell>
          <cell r="BL101">
            <v>1.1160000000000001</v>
          </cell>
          <cell r="BM101">
            <v>0</v>
          </cell>
          <cell r="BN101">
            <v>0</v>
          </cell>
          <cell r="BO101">
            <v>43.782113989999999</v>
          </cell>
          <cell r="BP101">
            <v>62.091000000000001</v>
          </cell>
          <cell r="BQ101">
            <v>1.1160000000000001</v>
          </cell>
          <cell r="BR101">
            <v>0</v>
          </cell>
          <cell r="BS101">
            <v>0</v>
          </cell>
          <cell r="BT101">
            <v>74.950110315867988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X101">
            <v>0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H101">
            <v>0</v>
          </cell>
          <cell r="DI101">
            <v>62.091000000000001</v>
          </cell>
          <cell r="DJ101">
            <v>1.1160000000000001</v>
          </cell>
          <cell r="DK101">
            <v>0</v>
          </cell>
          <cell r="DL101">
            <v>0</v>
          </cell>
          <cell r="DM101">
            <v>74.950110315867988</v>
          </cell>
          <cell r="DS101">
            <v>0</v>
          </cell>
          <cell r="DT101" t="str">
            <v>-</v>
          </cell>
          <cell r="DU101" t="str">
            <v>нд</v>
          </cell>
          <cell r="DV101">
            <v>30.369</v>
          </cell>
          <cell r="DW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EB101">
            <v>62.091000000000001</v>
          </cell>
          <cell r="EC101">
            <v>1.1160000000000001</v>
          </cell>
          <cell r="ED101">
            <v>0</v>
          </cell>
          <cell r="EE101">
            <v>0</v>
          </cell>
          <cell r="EF101">
            <v>0</v>
          </cell>
          <cell r="EG101">
            <v>0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0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0</v>
          </cell>
          <cell r="FC101">
            <v>0</v>
          </cell>
          <cell r="FD101">
            <v>0</v>
          </cell>
          <cell r="FE101">
            <v>0</v>
          </cell>
          <cell r="FF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FK101">
            <v>62.091000000000001</v>
          </cell>
          <cell r="FL101">
            <v>1.1160000000000001</v>
          </cell>
          <cell r="FM101">
            <v>0</v>
          </cell>
          <cell r="FN101">
            <v>0</v>
          </cell>
          <cell r="FO101">
            <v>0</v>
          </cell>
          <cell r="FP101">
            <v>0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U101">
            <v>0</v>
          </cell>
          <cell r="FV101" t="str">
            <v>нд</v>
          </cell>
          <cell r="FW101">
            <v>62.091000000000001</v>
          </cell>
          <cell r="FX101">
            <v>1.1160000000000001</v>
          </cell>
          <cell r="FY101">
            <v>0</v>
          </cell>
          <cell r="FZ101">
            <v>0</v>
          </cell>
          <cell r="GA101">
            <v>0</v>
          </cell>
          <cell r="GB101">
            <v>0</v>
          </cell>
          <cell r="GE101">
            <v>0</v>
          </cell>
          <cell r="GF101">
            <v>0</v>
          </cell>
          <cell r="GI101">
            <v>0</v>
          </cell>
          <cell r="GJ101">
            <v>0</v>
          </cell>
          <cell r="GM101">
            <v>62.091000000000001</v>
          </cell>
          <cell r="GN101">
            <v>1.1160000000000001</v>
          </cell>
          <cell r="GR101">
            <v>0</v>
          </cell>
          <cell r="GU101">
            <v>0</v>
          </cell>
          <cell r="GX101">
            <v>0</v>
          </cell>
          <cell r="HC101" t="str">
            <v>Распределительная сеть</v>
          </cell>
          <cell r="HD101">
            <v>0.4</v>
          </cell>
          <cell r="HE101">
            <v>4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  <cell r="HT101">
            <v>0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31.722000000000001</v>
          </cell>
          <cell r="IA101">
            <v>1.1160000000000001</v>
          </cell>
          <cell r="IB101">
            <v>0</v>
          </cell>
          <cell r="IC101">
            <v>43.782113989999999</v>
          </cell>
          <cell r="ID101" t="str">
            <v>Прочее</v>
          </cell>
          <cell r="IE101">
            <v>147.35079938920398</v>
          </cell>
          <cell r="IF101">
            <v>2.315333669999998</v>
          </cell>
          <cell r="IG101">
            <v>2.3153336699999998</v>
          </cell>
          <cell r="IH101">
            <v>68.22810432</v>
          </cell>
          <cell r="IJ101">
            <v>9.1306250000000002</v>
          </cell>
          <cell r="IK101">
            <v>74.950110315868002</v>
          </cell>
          <cell r="IL101">
            <v>243.93290475663602</v>
          </cell>
          <cell r="IM101" t="str">
            <v>L_Che372</v>
          </cell>
        </row>
        <row r="102">
          <cell r="A102" t="str">
            <v>1.1.4</v>
          </cell>
          <cell r="B102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02" t="str">
            <v>L_Che373</v>
          </cell>
          <cell r="D102" t="str">
            <v>АО "Чеченэнерго"</v>
          </cell>
          <cell r="E102" t="str">
            <v>Чеченская Республика</v>
          </cell>
          <cell r="F102" t="str">
            <v>нд</v>
          </cell>
          <cell r="G102" t="str">
            <v>с</v>
          </cell>
          <cell r="H102">
            <v>106.07</v>
          </cell>
          <cell r="I102">
            <v>9.1289999999999996</v>
          </cell>
          <cell r="J102">
            <v>0</v>
          </cell>
          <cell r="K102">
            <v>0</v>
          </cell>
          <cell r="L102">
            <v>2019</v>
          </cell>
          <cell r="M102">
            <v>2024</v>
          </cell>
          <cell r="N102">
            <v>2024</v>
          </cell>
          <cell r="O102" t="str">
            <v>нд</v>
          </cell>
          <cell r="P102">
            <v>225.34433000000001</v>
          </cell>
          <cell r="Q102">
            <v>206.951455507476</v>
          </cell>
          <cell r="R102">
            <v>142.39555876400001</v>
          </cell>
          <cell r="S102">
            <v>142.39555876400001</v>
          </cell>
          <cell r="T102">
            <v>145.70993873400002</v>
          </cell>
          <cell r="U102">
            <v>145.70993873400002</v>
          </cell>
          <cell r="V102">
            <v>136.07422392399999</v>
          </cell>
          <cell r="W102">
            <v>70.877231583476004</v>
          </cell>
          <cell r="X102">
            <v>70.874861323476011</v>
          </cell>
          <cell r="Y102">
            <v>9.6357148100000067</v>
          </cell>
          <cell r="Z102">
            <v>9.6357148099999996</v>
          </cell>
          <cell r="AA102">
            <v>0</v>
          </cell>
          <cell r="AB102">
            <v>3.3143799700000001</v>
          </cell>
          <cell r="AC102">
            <v>0</v>
          </cell>
          <cell r="AD102">
            <v>6.3213348399999996</v>
          </cell>
          <cell r="AE102">
            <v>0</v>
          </cell>
          <cell r="AF102">
            <v>0</v>
          </cell>
          <cell r="AG102">
            <v>70.874861323476011</v>
          </cell>
          <cell r="AI102">
            <v>61.241516773476008</v>
          </cell>
          <cell r="AJ102">
            <v>9.6357148099999996</v>
          </cell>
          <cell r="AK102" t="str">
            <v>-</v>
          </cell>
          <cell r="AL102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O102">
            <v>174.08446530367598</v>
          </cell>
          <cell r="AP102">
            <v>119.11186993999999</v>
          </cell>
          <cell r="AQ102">
            <v>119.11186993999999</v>
          </cell>
          <cell r="AR102">
            <v>122.42624991</v>
          </cell>
          <cell r="AS102">
            <v>122.42624991</v>
          </cell>
          <cell r="AT102">
            <v>119.11186993999999</v>
          </cell>
          <cell r="AU102">
            <v>54.972595363675993</v>
          </cell>
          <cell r="AV102">
            <v>54.462086553675995</v>
          </cell>
          <cell r="AW102">
            <v>3.314379970000001</v>
          </cell>
          <cell r="AX102">
            <v>3.314379970000001</v>
          </cell>
          <cell r="AY102">
            <v>0</v>
          </cell>
          <cell r="AZ102">
            <v>3.314379970000001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54.462086553675995</v>
          </cell>
          <cell r="BG102">
            <v>51.658215393675988</v>
          </cell>
          <cell r="BH102">
            <v>3.314379970000001</v>
          </cell>
          <cell r="BI102" t="str">
            <v>-</v>
          </cell>
          <cell r="BJ102" t="str">
            <v>Отклонение обусловлено отражением затрат заказчика-застройщика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106.07</v>
          </cell>
          <cell r="BQ102">
            <v>9.1289999999999996</v>
          </cell>
          <cell r="BR102">
            <v>0</v>
          </cell>
          <cell r="BS102">
            <v>0</v>
          </cell>
          <cell r="BT102">
            <v>174.08446530367598</v>
          </cell>
          <cell r="BU102">
            <v>95.049000000000007</v>
          </cell>
          <cell r="BV102">
            <v>4.96</v>
          </cell>
          <cell r="BW102">
            <v>0</v>
          </cell>
          <cell r="BX102">
            <v>0</v>
          </cell>
          <cell r="BY102">
            <v>122.42624991</v>
          </cell>
          <cell r="BZ102">
            <v>95.049000000000007</v>
          </cell>
          <cell r="CA102">
            <v>4.96</v>
          </cell>
          <cell r="CB102">
            <v>0</v>
          </cell>
          <cell r="CC102">
            <v>0</v>
          </cell>
          <cell r="CD102">
            <v>122.42624991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95.049000000000007</v>
          </cell>
          <cell r="CK102">
            <v>4.96</v>
          </cell>
          <cell r="CL102">
            <v>0</v>
          </cell>
          <cell r="CM102">
            <v>0</v>
          </cell>
          <cell r="CN102">
            <v>122.42624991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H102">
            <v>0</v>
          </cell>
          <cell r="DI102">
            <v>106.07</v>
          </cell>
          <cell r="DJ102">
            <v>9.1289999999999996</v>
          </cell>
          <cell r="DK102">
            <v>0</v>
          </cell>
          <cell r="DL102">
            <v>0</v>
          </cell>
          <cell r="DM102">
            <v>174.08446530367598</v>
          </cell>
          <cell r="DS102">
            <v>122.42624991</v>
          </cell>
          <cell r="DT102" t="str">
            <v>-</v>
          </cell>
          <cell r="DU102" t="str">
            <v>Отклонение обусловлено опережением графика выполнения работ.</v>
          </cell>
          <cell r="DV102">
            <v>11.020999999999987</v>
          </cell>
          <cell r="DW102">
            <v>4.1689999999999996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EB102">
            <v>106.07</v>
          </cell>
          <cell r="EC102">
            <v>9.1289999999999996</v>
          </cell>
          <cell r="ED102">
            <v>0</v>
          </cell>
          <cell r="EE102">
            <v>0</v>
          </cell>
          <cell r="EF102">
            <v>95.049000000000007</v>
          </cell>
          <cell r="EG102">
            <v>4.96</v>
          </cell>
          <cell r="EH102">
            <v>0</v>
          </cell>
          <cell r="EI102">
            <v>95.049000000000007</v>
          </cell>
          <cell r="EJ102">
            <v>4.96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95.049000000000007</v>
          </cell>
          <cell r="ER102">
            <v>4.96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0</v>
          </cell>
          <cell r="FC102">
            <v>0</v>
          </cell>
          <cell r="FD102">
            <v>0</v>
          </cell>
          <cell r="FE102">
            <v>0</v>
          </cell>
          <cell r="FF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FK102">
            <v>106.07</v>
          </cell>
          <cell r="FL102">
            <v>9.1289999999999996</v>
          </cell>
          <cell r="FM102">
            <v>0</v>
          </cell>
          <cell r="FN102">
            <v>0</v>
          </cell>
          <cell r="FO102">
            <v>0</v>
          </cell>
          <cell r="FP102">
            <v>0</v>
          </cell>
          <cell r="FQ102">
            <v>0</v>
          </cell>
          <cell r="FR102">
            <v>0</v>
          </cell>
          <cell r="FS102">
            <v>95.049000000000007</v>
          </cell>
          <cell r="FT102">
            <v>4.96</v>
          </cell>
          <cell r="FU102">
            <v>0</v>
          </cell>
          <cell r="FV102" t="str">
            <v>Отклонение обусловлено опережением графика выполнения работ.</v>
          </cell>
          <cell r="FW102">
            <v>106.07</v>
          </cell>
          <cell r="FX102">
            <v>9.1289999999999996</v>
          </cell>
          <cell r="FY102">
            <v>4.96</v>
          </cell>
          <cell r="FZ102">
            <v>4.96</v>
          </cell>
          <cell r="GA102">
            <v>0</v>
          </cell>
          <cell r="GB102">
            <v>0</v>
          </cell>
          <cell r="GC102">
            <v>95.049000000000007</v>
          </cell>
          <cell r="GD102">
            <v>4.96</v>
          </cell>
          <cell r="GE102">
            <v>0</v>
          </cell>
          <cell r="GF102">
            <v>0</v>
          </cell>
          <cell r="GI102">
            <v>0</v>
          </cell>
          <cell r="GJ102">
            <v>0</v>
          </cell>
          <cell r="GM102">
            <v>106.07</v>
          </cell>
          <cell r="GN102">
            <v>9.1289999999999996</v>
          </cell>
          <cell r="GR102">
            <v>3.3143799700000001</v>
          </cell>
          <cell r="GU102">
            <v>0</v>
          </cell>
          <cell r="GX102">
            <v>0</v>
          </cell>
          <cell r="HC102" t="str">
            <v>Распределительная сеть</v>
          </cell>
          <cell r="HD102">
            <v>0.4</v>
          </cell>
          <cell r="HE102">
            <v>4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  <cell r="HT102">
            <v>0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0</v>
          </cell>
          <cell r="IA102">
            <v>0</v>
          </cell>
          <cell r="IB102">
            <v>0</v>
          </cell>
          <cell r="IC102">
            <v>0</v>
          </cell>
          <cell r="ID102" t="str">
            <v>Прочее</v>
          </cell>
          <cell r="IE102">
            <v>299.42141318082798</v>
          </cell>
          <cell r="IF102">
            <v>135.37634469</v>
          </cell>
          <cell r="IG102">
            <v>135.37634469</v>
          </cell>
          <cell r="IH102">
            <v>112.89973216999999</v>
          </cell>
          <cell r="IJ102">
            <v>22.093741666666666</v>
          </cell>
          <cell r="IK102">
            <v>174.08446530367598</v>
          </cell>
          <cell r="IL102">
            <v>415.63424325001523</v>
          </cell>
          <cell r="IM102" t="str">
            <v>L_Che373</v>
          </cell>
        </row>
        <row r="103">
          <cell r="A103" t="str">
            <v>1.1.4</v>
          </cell>
          <cell r="B103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03" t="str">
            <v>L_Che376</v>
          </cell>
          <cell r="D103" t="str">
            <v>АО "Чеченэнерго"</v>
          </cell>
          <cell r="E103" t="str">
            <v>Чеченская Республика</v>
          </cell>
          <cell r="F103" t="str">
            <v>нд</v>
          </cell>
          <cell r="G103" t="str">
            <v>с</v>
          </cell>
          <cell r="H103">
            <v>97.415000000000006</v>
          </cell>
          <cell r="I103">
            <v>4.2590000000000003</v>
          </cell>
          <cell r="J103">
            <v>0</v>
          </cell>
          <cell r="K103">
            <v>0</v>
          </cell>
          <cell r="L103">
            <v>2019</v>
          </cell>
          <cell r="M103">
            <v>2024</v>
          </cell>
          <cell r="N103">
            <v>2024</v>
          </cell>
          <cell r="O103" t="str">
            <v>нд</v>
          </cell>
          <cell r="P103">
            <v>165.52867000000001</v>
          </cell>
          <cell r="Q103">
            <v>153.42590341361998</v>
          </cell>
          <cell r="R103">
            <v>119.00867323899999</v>
          </cell>
          <cell r="S103">
            <v>119.00867323899999</v>
          </cell>
          <cell r="T103">
            <v>121.84595323900001</v>
          </cell>
          <cell r="U103">
            <v>121.84595323900001</v>
          </cell>
          <cell r="V103">
            <v>112.618848779</v>
          </cell>
          <cell r="W103">
            <v>40.807054634619973</v>
          </cell>
          <cell r="X103">
            <v>42.492250857619993</v>
          </cell>
          <cell r="Y103">
            <v>9.2271044599999978</v>
          </cell>
          <cell r="Z103">
            <v>4.01222002</v>
          </cell>
          <cell r="AA103">
            <v>0</v>
          </cell>
          <cell r="AB103">
            <v>2.8372800000000002</v>
          </cell>
          <cell r="AC103">
            <v>0</v>
          </cell>
          <cell r="AD103">
            <v>1.17494002</v>
          </cell>
          <cell r="AE103">
            <v>0</v>
          </cell>
          <cell r="AF103">
            <v>0</v>
          </cell>
          <cell r="AG103">
            <v>42.492250857619993</v>
          </cell>
          <cell r="AI103">
            <v>36.794834614619973</v>
          </cell>
          <cell r="AJ103">
            <v>4.01222002</v>
          </cell>
          <cell r="AK103" t="str">
            <v>-</v>
          </cell>
          <cell r="AL103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M103">
            <v>5.2148844399999978</v>
          </cell>
          <cell r="AO103">
            <v>129.06457411882002</v>
          </cell>
          <cell r="AP103">
            <v>99.566695530000004</v>
          </cell>
          <cell r="AQ103">
            <v>99.566695530000004</v>
          </cell>
          <cell r="AR103">
            <v>102.40397553</v>
          </cell>
          <cell r="AS103">
            <v>102.40397553</v>
          </cell>
          <cell r="AT103">
            <v>99.566695530000004</v>
          </cell>
          <cell r="AU103">
            <v>29.497878588820015</v>
          </cell>
          <cell r="AV103">
            <v>32.162191508820001</v>
          </cell>
          <cell r="AW103">
            <v>2.8372799999999998</v>
          </cell>
          <cell r="AX103">
            <v>2.8372799999999998</v>
          </cell>
          <cell r="AY103">
            <v>0</v>
          </cell>
          <cell r="AZ103">
            <v>2.8372799999999998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32.162191508820001</v>
          </cell>
          <cell r="BG103">
            <v>26.660598588820015</v>
          </cell>
          <cell r="BH103">
            <v>2.8372799999999998</v>
          </cell>
          <cell r="BI103" t="str">
            <v>-</v>
          </cell>
          <cell r="BJ103" t="str">
            <v>Отклонение обусловлено отражением затрат заказчика-застройщика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97.415000000000006</v>
          </cell>
          <cell r="BQ103">
            <v>4.2590000000000003</v>
          </cell>
          <cell r="BR103">
            <v>0</v>
          </cell>
          <cell r="BS103">
            <v>0</v>
          </cell>
          <cell r="BT103">
            <v>129.06457411881999</v>
          </cell>
          <cell r="BU103">
            <v>87.858000000000004</v>
          </cell>
          <cell r="BV103">
            <v>4.133</v>
          </cell>
          <cell r="BW103">
            <v>0</v>
          </cell>
          <cell r="BX103">
            <v>0</v>
          </cell>
          <cell r="BY103">
            <v>102.40397553</v>
          </cell>
          <cell r="BZ103">
            <v>87.858000000000004</v>
          </cell>
          <cell r="CA103">
            <v>4.133</v>
          </cell>
          <cell r="CB103">
            <v>0</v>
          </cell>
          <cell r="CC103">
            <v>0</v>
          </cell>
          <cell r="CD103">
            <v>102.40397553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87.858000000000004</v>
          </cell>
          <cell r="CU103">
            <v>4.133</v>
          </cell>
          <cell r="CX103">
            <v>102.40397553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H103">
            <v>0</v>
          </cell>
          <cell r="DI103">
            <v>97.415000000000006</v>
          </cell>
          <cell r="DJ103">
            <v>4.2590000000000003</v>
          </cell>
          <cell r="DK103">
            <v>0</v>
          </cell>
          <cell r="DL103">
            <v>0</v>
          </cell>
          <cell r="DM103">
            <v>129.06457411881999</v>
          </cell>
          <cell r="DS103">
            <v>102.40397553</v>
          </cell>
          <cell r="DT103" t="str">
            <v>-</v>
          </cell>
          <cell r="DU103" t="str">
            <v>Отклонение обусловлено опережением графика выполнения работ.</v>
          </cell>
          <cell r="DV103">
            <v>9.5570000000000022</v>
          </cell>
          <cell r="DW103">
            <v>0.12600000000000033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EB103">
            <v>97.415000000000006</v>
          </cell>
          <cell r="EC103">
            <v>4.2590000000000003</v>
          </cell>
          <cell r="ED103">
            <v>0</v>
          </cell>
          <cell r="EE103">
            <v>0</v>
          </cell>
          <cell r="EF103">
            <v>87.858000000000004</v>
          </cell>
          <cell r="EG103">
            <v>4.133</v>
          </cell>
          <cell r="EH103">
            <v>0</v>
          </cell>
          <cell r="EI103">
            <v>87.858000000000004</v>
          </cell>
          <cell r="EJ103">
            <v>4.133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0</v>
          </cell>
          <cell r="EP103">
            <v>0</v>
          </cell>
          <cell r="EQ103">
            <v>0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87.858000000000004</v>
          </cell>
          <cell r="EZ103">
            <v>4.133</v>
          </cell>
          <cell r="FA103">
            <v>0</v>
          </cell>
          <cell r="FB103">
            <v>0</v>
          </cell>
          <cell r="FC103">
            <v>0</v>
          </cell>
          <cell r="FD103">
            <v>0</v>
          </cell>
          <cell r="FE103">
            <v>0</v>
          </cell>
          <cell r="FF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FK103">
            <v>97.415000000000006</v>
          </cell>
          <cell r="FL103">
            <v>4.2590000000000003</v>
          </cell>
          <cell r="FM103">
            <v>0</v>
          </cell>
          <cell r="FN103">
            <v>0</v>
          </cell>
          <cell r="FO103">
            <v>0</v>
          </cell>
          <cell r="FP103">
            <v>0</v>
          </cell>
          <cell r="FQ103">
            <v>0</v>
          </cell>
          <cell r="FR103">
            <v>0</v>
          </cell>
          <cell r="FS103">
            <v>87.858000000000004</v>
          </cell>
          <cell r="FT103">
            <v>4.133</v>
          </cell>
          <cell r="FU103">
            <v>0</v>
          </cell>
          <cell r="FV103" t="str">
            <v>Отклонение обусловлено опережением графика выполнения работ.</v>
          </cell>
          <cell r="FW103">
            <v>97.415000000000006</v>
          </cell>
          <cell r="FX103">
            <v>4.2590000000000003</v>
          </cell>
          <cell r="FY103">
            <v>87.858000000000004</v>
          </cell>
          <cell r="FZ103">
            <v>4.133</v>
          </cell>
          <cell r="GA103">
            <v>0</v>
          </cell>
          <cell r="GB103">
            <v>0</v>
          </cell>
          <cell r="GE103">
            <v>0</v>
          </cell>
          <cell r="GF103">
            <v>0</v>
          </cell>
          <cell r="GG103">
            <v>87.858000000000004</v>
          </cell>
          <cell r="GH103">
            <v>4.133</v>
          </cell>
          <cell r="GI103">
            <v>0</v>
          </cell>
          <cell r="GJ103">
            <v>0</v>
          </cell>
          <cell r="GM103">
            <v>97.415000000000006</v>
          </cell>
          <cell r="GN103">
            <v>4.2590000000000003</v>
          </cell>
          <cell r="GR103">
            <v>2.8372800000000002</v>
          </cell>
          <cell r="GU103">
            <v>0</v>
          </cell>
          <cell r="GX103">
            <v>0</v>
          </cell>
          <cell r="HC103" t="str">
            <v>Распределительная сеть</v>
          </cell>
          <cell r="HD103">
            <v>0.4</v>
          </cell>
          <cell r="HE103">
            <v>4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  <cell r="HT103">
            <v>0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0</v>
          </cell>
          <cell r="IA103">
            <v>0</v>
          </cell>
          <cell r="IB103">
            <v>0</v>
          </cell>
          <cell r="IC103">
            <v>0</v>
          </cell>
          <cell r="ID103" t="str">
            <v>Прочее</v>
          </cell>
          <cell r="IE103">
            <v>203.71901648526</v>
          </cell>
          <cell r="IF103">
            <v>114.46835999</v>
          </cell>
          <cell r="IG103">
            <v>109.25347554999999</v>
          </cell>
          <cell r="IH103">
            <v>63.455433200000002</v>
          </cell>
          <cell r="IJ103">
            <v>15.795383333333335</v>
          </cell>
          <cell r="IK103">
            <v>129.06457411882002</v>
          </cell>
          <cell r="IL103">
            <v>270.77384193343119</v>
          </cell>
          <cell r="IM103" t="str">
            <v>L_Che376</v>
          </cell>
        </row>
        <row r="104">
          <cell r="A104" t="str">
            <v>1.1.4</v>
          </cell>
          <cell r="B104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04" t="str">
            <v>L_Che377</v>
          </cell>
          <cell r="D104" t="str">
            <v>АО "Чеченэнерго"</v>
          </cell>
          <cell r="E104" t="str">
            <v>Чеченская Республика</v>
          </cell>
          <cell r="F104" t="str">
            <v>нд</v>
          </cell>
          <cell r="G104" t="str">
            <v>с</v>
          </cell>
          <cell r="H104">
            <v>112.20399999999999</v>
          </cell>
          <cell r="I104">
            <v>7.1</v>
          </cell>
          <cell r="J104">
            <v>0</v>
          </cell>
          <cell r="K104">
            <v>0</v>
          </cell>
          <cell r="L104">
            <v>2019</v>
          </cell>
          <cell r="M104">
            <v>2024</v>
          </cell>
          <cell r="N104">
            <v>2024</v>
          </cell>
          <cell r="O104" t="str">
            <v>нд</v>
          </cell>
          <cell r="P104">
            <v>182.27656999999999</v>
          </cell>
          <cell r="Q104">
            <v>168.373308151776</v>
          </cell>
          <cell r="R104">
            <v>146.70020145799998</v>
          </cell>
          <cell r="S104">
            <v>146.70020145799998</v>
          </cell>
          <cell r="T104">
            <v>149.74545873800002</v>
          </cell>
          <cell r="U104">
            <v>149.74545873800002</v>
          </cell>
          <cell r="V104">
            <v>140.23297833800001</v>
          </cell>
          <cell r="W104">
            <v>28.140329813775992</v>
          </cell>
          <cell r="X104">
            <v>29.784344443775993</v>
          </cell>
          <cell r="Y104">
            <v>9.5124803999999976</v>
          </cell>
          <cell r="Z104">
            <v>3.04525728</v>
          </cell>
          <cell r="AA104">
            <v>0</v>
          </cell>
          <cell r="AB104">
            <v>0</v>
          </cell>
          <cell r="AC104">
            <v>0</v>
          </cell>
          <cell r="AD104">
            <v>3.04525728</v>
          </cell>
          <cell r="AE104">
            <v>0</v>
          </cell>
          <cell r="AF104">
            <v>0</v>
          </cell>
          <cell r="AG104">
            <v>29.784344443775993</v>
          </cell>
          <cell r="AI104">
            <v>25.095072533775991</v>
          </cell>
          <cell r="AJ104">
            <v>3.04525728</v>
          </cell>
          <cell r="AK104" t="str">
            <v>-</v>
          </cell>
          <cell r="AL104" t="str">
            <v>Начислены затраты на содержание службы заказчика-застройщика</v>
          </cell>
          <cell r="AM104">
            <v>6.4672231199999972</v>
          </cell>
          <cell r="AO104">
            <v>141.634687839376</v>
          </cell>
          <cell r="AP104">
            <v>122.82488551</v>
          </cell>
          <cell r="AQ104">
            <v>122.82488551</v>
          </cell>
          <cell r="AR104">
            <v>125.87014278999999</v>
          </cell>
          <cell r="AS104">
            <v>125.87014278999999</v>
          </cell>
          <cell r="AT104">
            <v>122.82488551</v>
          </cell>
          <cell r="AU104">
            <v>18.809802329375998</v>
          </cell>
          <cell r="AV104">
            <v>20.457944169375999</v>
          </cell>
          <cell r="AW104">
            <v>3.0452572800000013</v>
          </cell>
          <cell r="AX104">
            <v>3.0452572800000013</v>
          </cell>
          <cell r="AY104">
            <v>0</v>
          </cell>
          <cell r="AZ104">
            <v>0</v>
          </cell>
          <cell r="BA104">
            <v>0</v>
          </cell>
          <cell r="BB104">
            <v>3.0452572800000013</v>
          </cell>
          <cell r="BC104">
            <v>0</v>
          </cell>
          <cell r="BD104">
            <v>0</v>
          </cell>
          <cell r="BE104">
            <v>20.457944169375999</v>
          </cell>
          <cell r="BG104">
            <v>15.764545049375997</v>
          </cell>
          <cell r="BH104">
            <v>3.0452572800000013</v>
          </cell>
          <cell r="BI104" t="str">
            <v>-</v>
          </cell>
          <cell r="BJ104" t="str">
            <v>Отклонение обусловлено отражением затрат заказчика-застройщика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112.20399999999999</v>
          </cell>
          <cell r="BQ104">
            <v>7.1</v>
          </cell>
          <cell r="BR104">
            <v>0</v>
          </cell>
          <cell r="BS104">
            <v>0</v>
          </cell>
          <cell r="BT104">
            <v>141.634687839376</v>
          </cell>
          <cell r="BU104">
            <v>101</v>
          </cell>
          <cell r="BV104">
            <v>6.95</v>
          </cell>
          <cell r="BW104">
            <v>0</v>
          </cell>
          <cell r="BX104">
            <v>0</v>
          </cell>
          <cell r="BY104">
            <v>125.87014279</v>
          </cell>
          <cell r="BZ104">
            <v>101</v>
          </cell>
          <cell r="CA104">
            <v>6.95</v>
          </cell>
          <cell r="CB104">
            <v>0</v>
          </cell>
          <cell r="CC104">
            <v>0</v>
          </cell>
          <cell r="CD104">
            <v>125.87014279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101</v>
          </cell>
          <cell r="CU104">
            <v>6.95</v>
          </cell>
          <cell r="CX104">
            <v>125.87014279</v>
          </cell>
          <cell r="CY104">
            <v>0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H104">
            <v>0</v>
          </cell>
          <cell r="DI104">
            <v>112.20399999999999</v>
          </cell>
          <cell r="DJ104">
            <v>7.1</v>
          </cell>
          <cell r="DK104">
            <v>0</v>
          </cell>
          <cell r="DL104">
            <v>0</v>
          </cell>
          <cell r="DM104">
            <v>141.634687839376</v>
          </cell>
          <cell r="DS104">
            <v>125.87014279</v>
          </cell>
          <cell r="DT104" t="str">
            <v>-</v>
          </cell>
          <cell r="DU104" t="str">
            <v>Отклонение обусловлено опережением графика выполнения работ.</v>
          </cell>
          <cell r="DV104">
            <v>11.203999999999994</v>
          </cell>
          <cell r="DW104">
            <v>0.14999999999999947</v>
          </cell>
          <cell r="DX104">
            <v>0</v>
          </cell>
          <cell r="DY104">
            <v>0</v>
          </cell>
          <cell r="DZ104">
            <v>-1.4210854715202004E-14</v>
          </cell>
          <cell r="EA104">
            <v>0</v>
          </cell>
          <cell r="EB104">
            <v>112.20399999999999</v>
          </cell>
          <cell r="EC104">
            <v>7.1</v>
          </cell>
          <cell r="ED104">
            <v>0</v>
          </cell>
          <cell r="EE104">
            <v>0</v>
          </cell>
          <cell r="EF104">
            <v>101</v>
          </cell>
          <cell r="EG104">
            <v>6.95</v>
          </cell>
          <cell r="EH104">
            <v>0</v>
          </cell>
          <cell r="EI104">
            <v>101</v>
          </cell>
          <cell r="EJ104">
            <v>6.95</v>
          </cell>
          <cell r="EK104">
            <v>0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0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101</v>
          </cell>
          <cell r="EZ104">
            <v>6.95</v>
          </cell>
          <cell r="FA104">
            <v>0</v>
          </cell>
          <cell r="FB104">
            <v>0</v>
          </cell>
          <cell r="FC104">
            <v>0</v>
          </cell>
          <cell r="FD104">
            <v>0</v>
          </cell>
          <cell r="FE104">
            <v>0</v>
          </cell>
          <cell r="FF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FK104">
            <v>112.20399999999999</v>
          </cell>
          <cell r="FL104">
            <v>7.1</v>
          </cell>
          <cell r="FM104">
            <v>0</v>
          </cell>
          <cell r="FN104">
            <v>0</v>
          </cell>
          <cell r="FO104">
            <v>0</v>
          </cell>
          <cell r="FP104">
            <v>0</v>
          </cell>
          <cell r="FQ104">
            <v>0</v>
          </cell>
          <cell r="FR104">
            <v>0</v>
          </cell>
          <cell r="FS104">
            <v>101</v>
          </cell>
          <cell r="FT104">
            <v>6.95</v>
          </cell>
          <cell r="FU104">
            <v>0</v>
          </cell>
          <cell r="FV104" t="str">
            <v>Отклонение обусловлено опережением графика выполнения работ.</v>
          </cell>
          <cell r="FW104">
            <v>112.20399999999999</v>
          </cell>
          <cell r="FX104">
            <v>7.1</v>
          </cell>
          <cell r="FY104">
            <v>101</v>
          </cell>
          <cell r="FZ104">
            <v>6.95</v>
          </cell>
          <cell r="GA104">
            <v>0</v>
          </cell>
          <cell r="GB104">
            <v>0</v>
          </cell>
          <cell r="GE104">
            <v>0</v>
          </cell>
          <cell r="GF104">
            <v>0</v>
          </cell>
          <cell r="GG104">
            <v>101</v>
          </cell>
          <cell r="GH104">
            <v>6.95</v>
          </cell>
          <cell r="GI104">
            <v>0</v>
          </cell>
          <cell r="GJ104">
            <v>0</v>
          </cell>
          <cell r="GM104">
            <v>112.20399999999999</v>
          </cell>
          <cell r="GN104">
            <v>7.1</v>
          </cell>
          <cell r="GR104">
            <v>0</v>
          </cell>
          <cell r="GU104">
            <v>3.04525728</v>
          </cell>
          <cell r="GX104">
            <v>0</v>
          </cell>
          <cell r="HC104" t="str">
            <v>Распределительная сеть</v>
          </cell>
          <cell r="HD104">
            <v>0.4</v>
          </cell>
          <cell r="HE104">
            <v>4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  <cell r="HT104">
            <v>0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0</v>
          </cell>
          <cell r="IA104">
            <v>0</v>
          </cell>
          <cell r="IB104">
            <v>0</v>
          </cell>
          <cell r="IC104">
            <v>0</v>
          </cell>
          <cell r="ID104" t="str">
            <v>Прочее</v>
          </cell>
          <cell r="IE104">
            <v>191.876976452528</v>
          </cell>
          <cell r="IF104">
            <v>138.42788046999999</v>
          </cell>
          <cell r="IG104">
            <v>131.96065734999999</v>
          </cell>
          <cell r="IH104">
            <v>40.859617579999998</v>
          </cell>
          <cell r="IJ104">
            <v>17.656216666666669</v>
          </cell>
          <cell r="IK104">
            <v>141.634687839376</v>
          </cell>
          <cell r="IL104">
            <v>343.69929886528752</v>
          </cell>
          <cell r="IM104" t="str">
            <v>L_Che377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05" t="str">
            <v>L_Che378</v>
          </cell>
          <cell r="D105" t="str">
            <v>АО "Чеченэнерго"</v>
          </cell>
          <cell r="E105" t="str">
            <v>Чеченская Республика</v>
          </cell>
          <cell r="F105" t="str">
            <v>нд</v>
          </cell>
          <cell r="G105" t="str">
            <v>с</v>
          </cell>
          <cell r="H105">
            <v>126.229</v>
          </cell>
          <cell r="I105">
            <v>8.86</v>
          </cell>
          <cell r="J105">
            <v>0</v>
          </cell>
          <cell r="K105">
            <v>0</v>
          </cell>
          <cell r="L105">
            <v>2019</v>
          </cell>
          <cell r="M105">
            <v>2024</v>
          </cell>
          <cell r="N105">
            <v>2024</v>
          </cell>
          <cell r="O105" t="str">
            <v>нд</v>
          </cell>
          <cell r="P105">
            <v>220.96503999999999</v>
          </cell>
          <cell r="Q105">
            <v>204.46566281732402</v>
          </cell>
          <cell r="R105">
            <v>142.52696514199999</v>
          </cell>
          <cell r="S105">
            <v>142.52696514199999</v>
          </cell>
          <cell r="T105">
            <v>142.52696514199999</v>
          </cell>
          <cell r="U105">
            <v>142.52696514199999</v>
          </cell>
          <cell r="V105">
            <v>136.45970164200003</v>
          </cell>
          <cell r="W105">
            <v>68.005961175323989</v>
          </cell>
          <cell r="X105">
            <v>68.005961175324003</v>
          </cell>
          <cell r="Y105">
            <v>6.0672635000000001</v>
          </cell>
          <cell r="Z105">
            <v>6.0672635000000001</v>
          </cell>
          <cell r="AA105">
            <v>0</v>
          </cell>
          <cell r="AB105">
            <v>0</v>
          </cell>
          <cell r="AC105">
            <v>0</v>
          </cell>
          <cell r="AD105">
            <v>6.0672635000000001</v>
          </cell>
          <cell r="AE105">
            <v>0</v>
          </cell>
          <cell r="AF105">
            <v>0</v>
          </cell>
          <cell r="AG105">
            <v>68.005961175324003</v>
          </cell>
          <cell r="AI105">
            <v>61.938697675323986</v>
          </cell>
          <cell r="AJ105">
            <v>6.0672635000000001</v>
          </cell>
          <cell r="AK105" t="str">
            <v>-</v>
          </cell>
          <cell r="AL105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O105">
            <v>171.98192827012397</v>
          </cell>
          <cell r="AP105">
            <v>119.65261705999998</v>
          </cell>
          <cell r="AQ105">
            <v>119.65261705999998</v>
          </cell>
          <cell r="AR105">
            <v>119.65261705999998</v>
          </cell>
          <cell r="AS105">
            <v>119.65261705999998</v>
          </cell>
          <cell r="AT105">
            <v>119.65261705999998</v>
          </cell>
          <cell r="AU105">
            <v>52.32931121012399</v>
          </cell>
          <cell r="AV105">
            <v>52.32931121012399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52.32931121012399</v>
          </cell>
          <cell r="BG105">
            <v>52.32931121012399</v>
          </cell>
          <cell r="BH105">
            <v>0</v>
          </cell>
          <cell r="BI105" t="str">
            <v>-</v>
          </cell>
          <cell r="BJ105" t="str">
            <v>нд</v>
          </cell>
          <cell r="BK105">
            <v>107.18</v>
          </cell>
          <cell r="BL105">
            <v>5.16</v>
          </cell>
          <cell r="BM105">
            <v>0</v>
          </cell>
          <cell r="BN105">
            <v>0</v>
          </cell>
          <cell r="BO105">
            <v>119.65261706</v>
          </cell>
          <cell r="BP105">
            <v>126.229</v>
          </cell>
          <cell r="BQ105">
            <v>8.86</v>
          </cell>
          <cell r="BR105">
            <v>0</v>
          </cell>
          <cell r="BS105">
            <v>0</v>
          </cell>
          <cell r="BT105">
            <v>171.981928270124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S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H105">
            <v>0</v>
          </cell>
          <cell r="DI105">
            <v>126.229</v>
          </cell>
          <cell r="DJ105">
            <v>8.86</v>
          </cell>
          <cell r="DK105">
            <v>0</v>
          </cell>
          <cell r="DL105">
            <v>0</v>
          </cell>
          <cell r="DM105">
            <v>171.981928270124</v>
          </cell>
          <cell r="DS105">
            <v>0</v>
          </cell>
          <cell r="DT105" t="str">
            <v>-</v>
          </cell>
          <cell r="DU105" t="str">
            <v>нд</v>
          </cell>
          <cell r="DV105">
            <v>19.048999999999992</v>
          </cell>
          <cell r="DW105">
            <v>3.6999999999999993</v>
          </cell>
          <cell r="DX105">
            <v>0</v>
          </cell>
          <cell r="DY105">
            <v>0</v>
          </cell>
          <cell r="DZ105">
            <v>-1.4210854715202004E-14</v>
          </cell>
          <cell r="EA105">
            <v>0</v>
          </cell>
          <cell r="EB105">
            <v>126.229</v>
          </cell>
          <cell r="EC105">
            <v>8.86</v>
          </cell>
          <cell r="ED105">
            <v>0</v>
          </cell>
          <cell r="EE105">
            <v>0</v>
          </cell>
          <cell r="EF105">
            <v>0</v>
          </cell>
          <cell r="EG105">
            <v>0</v>
          </cell>
          <cell r="EH105">
            <v>0</v>
          </cell>
          <cell r="EI105">
            <v>0</v>
          </cell>
          <cell r="EJ105">
            <v>0</v>
          </cell>
          <cell r="EK105">
            <v>0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0</v>
          </cell>
          <cell r="EQ105">
            <v>0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0</v>
          </cell>
          <cell r="FC105">
            <v>0</v>
          </cell>
          <cell r="FD105">
            <v>0</v>
          </cell>
          <cell r="FE105">
            <v>0</v>
          </cell>
          <cell r="FF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FK105">
            <v>126.229</v>
          </cell>
          <cell r="FL105">
            <v>8.86</v>
          </cell>
          <cell r="FM105">
            <v>0</v>
          </cell>
          <cell r="FN105">
            <v>0</v>
          </cell>
          <cell r="FO105">
            <v>0</v>
          </cell>
          <cell r="FP105">
            <v>0</v>
          </cell>
          <cell r="FQ105">
            <v>0</v>
          </cell>
          <cell r="FR105">
            <v>0</v>
          </cell>
          <cell r="FS105">
            <v>0</v>
          </cell>
          <cell r="FT105">
            <v>0</v>
          </cell>
          <cell r="FU105">
            <v>0</v>
          </cell>
          <cell r="FV105" t="str">
            <v>нд</v>
          </cell>
          <cell r="FW105">
            <v>126.229</v>
          </cell>
          <cell r="FX105">
            <v>8.86</v>
          </cell>
          <cell r="FY105">
            <v>0</v>
          </cell>
          <cell r="FZ105">
            <v>0</v>
          </cell>
          <cell r="GA105">
            <v>0</v>
          </cell>
          <cell r="GB105">
            <v>0</v>
          </cell>
          <cell r="GE105">
            <v>0</v>
          </cell>
          <cell r="GF105">
            <v>0</v>
          </cell>
          <cell r="GI105">
            <v>0</v>
          </cell>
          <cell r="GJ105">
            <v>0</v>
          </cell>
          <cell r="GM105">
            <v>126.229</v>
          </cell>
          <cell r="GN105">
            <v>8.86</v>
          </cell>
          <cell r="GR105">
            <v>0</v>
          </cell>
          <cell r="GU105">
            <v>0</v>
          </cell>
          <cell r="GX105">
            <v>0</v>
          </cell>
          <cell r="HC105" t="str">
            <v>Распределительная сеть</v>
          </cell>
          <cell r="HD105">
            <v>0.4</v>
          </cell>
          <cell r="HE105">
            <v>4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  <cell r="HT105">
            <v>0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107.18</v>
          </cell>
          <cell r="IA105">
            <v>5.16</v>
          </cell>
          <cell r="IB105">
            <v>0</v>
          </cell>
          <cell r="IC105">
            <v>119.65261706</v>
          </cell>
          <cell r="ID105" t="str">
            <v>Прочее</v>
          </cell>
          <cell r="IE105">
            <v>292.31720065557198</v>
          </cell>
          <cell r="IF105">
            <v>6.0672635000000001</v>
          </cell>
          <cell r="IG105">
            <v>6.0672635000000001</v>
          </cell>
          <cell r="IH105">
            <v>114.26800889</v>
          </cell>
          <cell r="IJ105">
            <v>12.337766666666667</v>
          </cell>
          <cell r="IK105">
            <v>171.98192827012397</v>
          </cell>
          <cell r="IL105">
            <v>354.20500845081108</v>
          </cell>
          <cell r="IM105" t="str">
            <v>L_Che378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06" t="str">
            <v>L_Che379</v>
          </cell>
          <cell r="D106" t="str">
            <v>АО "Чеченэнерго"</v>
          </cell>
          <cell r="E106" t="str">
            <v>Чеченская Республика</v>
          </cell>
          <cell r="F106" t="str">
            <v>нд</v>
          </cell>
          <cell r="G106" t="str">
            <v>с</v>
          </cell>
          <cell r="H106">
            <v>51.41</v>
          </cell>
          <cell r="I106">
            <v>0.61</v>
          </cell>
          <cell r="J106">
            <v>0</v>
          </cell>
          <cell r="K106">
            <v>0</v>
          </cell>
          <cell r="L106">
            <v>2019</v>
          </cell>
          <cell r="M106">
            <v>2024</v>
          </cell>
          <cell r="N106">
            <v>2024</v>
          </cell>
          <cell r="O106" t="str">
            <v>нд</v>
          </cell>
          <cell r="P106">
            <v>72.937359999999998</v>
          </cell>
          <cell r="Q106">
            <v>66.315085073768003</v>
          </cell>
          <cell r="R106">
            <v>24.364698734000001</v>
          </cell>
          <cell r="S106">
            <v>24.364698734000001</v>
          </cell>
          <cell r="T106">
            <v>24.364698734000001</v>
          </cell>
          <cell r="U106">
            <v>24.364698734000001</v>
          </cell>
          <cell r="V106">
            <v>23.397240173999997</v>
          </cell>
          <cell r="W106">
            <v>42.917844899768006</v>
          </cell>
          <cell r="X106">
            <v>42.917844899767999</v>
          </cell>
          <cell r="Y106">
            <v>0.96745856000000052</v>
          </cell>
          <cell r="Z106">
            <v>0.96745855999999997</v>
          </cell>
          <cell r="AA106">
            <v>0</v>
          </cell>
          <cell r="AB106">
            <v>0</v>
          </cell>
          <cell r="AC106">
            <v>0</v>
          </cell>
          <cell r="AD106">
            <v>0.96745855999999997</v>
          </cell>
          <cell r="AE106">
            <v>0</v>
          </cell>
          <cell r="AF106">
            <v>0</v>
          </cell>
          <cell r="AG106">
            <v>42.917844899767999</v>
          </cell>
          <cell r="AI106">
            <v>41.950386339768009</v>
          </cell>
          <cell r="AJ106">
            <v>0.96745855999999997</v>
          </cell>
          <cell r="AK106" t="str">
            <v>-</v>
          </cell>
          <cell r="AL106" t="str">
            <v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v>
          </cell>
          <cell r="AO106">
            <v>55.8063796524347</v>
          </cell>
          <cell r="AP106">
            <v>20.584281659999998</v>
          </cell>
          <cell r="AQ106">
            <v>20.584281659999998</v>
          </cell>
          <cell r="AR106">
            <v>20.584281659999998</v>
          </cell>
          <cell r="AS106">
            <v>20.584281659999998</v>
          </cell>
          <cell r="AT106">
            <v>20.584281659999998</v>
          </cell>
          <cell r="AU106">
            <v>35.222097992434698</v>
          </cell>
          <cell r="AV106">
            <v>35.222097992434698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35.222097992434698</v>
          </cell>
          <cell r="BG106">
            <v>35.222097992434698</v>
          </cell>
          <cell r="BH106">
            <v>0</v>
          </cell>
          <cell r="BI106" t="str">
            <v>-</v>
          </cell>
          <cell r="BJ106" t="str">
            <v>нд</v>
          </cell>
          <cell r="BK106">
            <v>14.301</v>
          </cell>
          <cell r="BL106">
            <v>0.45</v>
          </cell>
          <cell r="BM106">
            <v>0</v>
          </cell>
          <cell r="BN106">
            <v>0</v>
          </cell>
          <cell r="BO106">
            <v>20.584281659999998</v>
          </cell>
          <cell r="BP106">
            <v>51.41</v>
          </cell>
          <cell r="BQ106">
            <v>0.61</v>
          </cell>
          <cell r="BR106">
            <v>0</v>
          </cell>
          <cell r="BS106">
            <v>0</v>
          </cell>
          <cell r="BT106">
            <v>55.8063796524347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H106">
            <v>0</v>
          </cell>
          <cell r="DI106">
            <v>51.41</v>
          </cell>
          <cell r="DJ106">
            <v>0.61</v>
          </cell>
          <cell r="DK106">
            <v>0</v>
          </cell>
          <cell r="DL106">
            <v>0</v>
          </cell>
          <cell r="DM106">
            <v>55.8063796524347</v>
          </cell>
          <cell r="DS106">
            <v>0</v>
          </cell>
          <cell r="DT106" t="str">
            <v>-</v>
          </cell>
          <cell r="DU106" t="str">
            <v>нд</v>
          </cell>
          <cell r="DV106">
            <v>37.108999999999995</v>
          </cell>
          <cell r="DW106">
            <v>0.15999999999999998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EB106">
            <v>51.41</v>
          </cell>
          <cell r="EC106">
            <v>0.61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H106">
            <v>0</v>
          </cell>
          <cell r="EI106">
            <v>0</v>
          </cell>
          <cell r="EJ106">
            <v>0</v>
          </cell>
          <cell r="EK106">
            <v>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0</v>
          </cell>
          <cell r="EQ106">
            <v>0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C106">
            <v>0</v>
          </cell>
          <cell r="FD106">
            <v>0</v>
          </cell>
          <cell r="FE106">
            <v>0</v>
          </cell>
          <cell r="FF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FK106">
            <v>51.41</v>
          </cell>
          <cell r="FL106">
            <v>0.61</v>
          </cell>
          <cell r="FM106">
            <v>0</v>
          </cell>
          <cell r="FN106">
            <v>0</v>
          </cell>
          <cell r="FO106">
            <v>0</v>
          </cell>
          <cell r="FP106">
            <v>0</v>
          </cell>
          <cell r="FQ106">
            <v>0</v>
          </cell>
          <cell r="FR106">
            <v>0</v>
          </cell>
          <cell r="FS106">
            <v>0</v>
          </cell>
          <cell r="FT106">
            <v>0</v>
          </cell>
          <cell r="FU106">
            <v>0</v>
          </cell>
          <cell r="FV106" t="str">
            <v>нд</v>
          </cell>
          <cell r="FW106">
            <v>51.41</v>
          </cell>
          <cell r="FX106">
            <v>0.61</v>
          </cell>
          <cell r="FY106">
            <v>0</v>
          </cell>
          <cell r="FZ106">
            <v>0</v>
          </cell>
          <cell r="GA106">
            <v>0</v>
          </cell>
          <cell r="GB106">
            <v>0</v>
          </cell>
          <cell r="GE106">
            <v>0</v>
          </cell>
          <cell r="GF106">
            <v>0</v>
          </cell>
          <cell r="GI106">
            <v>0</v>
          </cell>
          <cell r="GJ106">
            <v>0</v>
          </cell>
          <cell r="GM106">
            <v>51.41</v>
          </cell>
          <cell r="GN106">
            <v>0.61</v>
          </cell>
          <cell r="GR106">
            <v>0</v>
          </cell>
          <cell r="GU106">
            <v>0</v>
          </cell>
          <cell r="GX106">
            <v>0</v>
          </cell>
          <cell r="HC106" t="str">
            <v>Распределительная сеть</v>
          </cell>
          <cell r="HD106">
            <v>0.4</v>
          </cell>
          <cell r="HE106">
            <v>4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  <cell r="HT106">
            <v>0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14.301</v>
          </cell>
          <cell r="IA106">
            <v>0.45</v>
          </cell>
          <cell r="IB106">
            <v>0</v>
          </cell>
          <cell r="IC106">
            <v>20.584281659999998</v>
          </cell>
          <cell r="ID106" t="str">
            <v>Прочее</v>
          </cell>
          <cell r="IE106">
            <v>133.94632254463738</v>
          </cell>
          <cell r="IF106">
            <v>0.96745856000000052</v>
          </cell>
          <cell r="IG106">
            <v>0.96745855999999997</v>
          </cell>
          <cell r="IH106">
            <v>77.172484330000003</v>
          </cell>
          <cell r="IJ106">
            <v>6.6822583333333343</v>
          </cell>
          <cell r="IK106">
            <v>55.8063796524347</v>
          </cell>
          <cell r="IL106">
            <v>117.32923717734707</v>
          </cell>
          <cell r="IM106" t="str">
            <v>L_Che379</v>
          </cell>
        </row>
        <row r="107">
          <cell r="C107" t="str">
            <v>Г</v>
          </cell>
          <cell r="D107" t="str">
            <v>АО "Чеченэнерго"</v>
          </cell>
          <cell r="E107" t="str">
            <v>Чеченская Республика</v>
          </cell>
          <cell r="F107" t="str">
            <v>нд</v>
          </cell>
          <cell r="G107" t="str">
            <v>нд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 t="str">
            <v>нд</v>
          </cell>
          <cell r="M107" t="str">
            <v>нд</v>
          </cell>
          <cell r="N107" t="str">
            <v>нд</v>
          </cell>
          <cell r="O107" t="str">
            <v>нд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 t="str">
            <v>-</v>
          </cell>
          <cell r="AL107" t="str">
            <v>нд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 t="str">
            <v>-</v>
          </cell>
          <cell r="BJ107" t="str">
            <v>нд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0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>
            <v>0</v>
          </cell>
          <cell r="DI107">
            <v>0</v>
          </cell>
          <cell r="DJ107">
            <v>0</v>
          </cell>
          <cell r="DK107">
            <v>0</v>
          </cell>
          <cell r="DL107">
            <v>0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S107">
            <v>0</v>
          </cell>
          <cell r="DT107" t="str">
            <v>-</v>
          </cell>
          <cell r="DU107" t="str">
            <v>нд</v>
          </cell>
          <cell r="DV107">
            <v>0</v>
          </cell>
          <cell r="DW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EB107">
            <v>0</v>
          </cell>
          <cell r="EC107">
            <v>0</v>
          </cell>
          <cell r="ED107">
            <v>0</v>
          </cell>
          <cell r="EE107">
            <v>0</v>
          </cell>
          <cell r="EF107">
            <v>0</v>
          </cell>
          <cell r="EG107">
            <v>0</v>
          </cell>
          <cell r="EH107">
            <v>0</v>
          </cell>
          <cell r="EI107">
            <v>0</v>
          </cell>
          <cell r="EJ107">
            <v>0</v>
          </cell>
          <cell r="EK107">
            <v>0</v>
          </cell>
          <cell r="EL107">
            <v>0</v>
          </cell>
          <cell r="EM107">
            <v>0</v>
          </cell>
          <cell r="EN107">
            <v>0</v>
          </cell>
          <cell r="EO107">
            <v>0</v>
          </cell>
          <cell r="EP107">
            <v>0</v>
          </cell>
          <cell r="EQ107">
            <v>0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0</v>
          </cell>
          <cell r="FC107">
            <v>0</v>
          </cell>
          <cell r="FD107">
            <v>0</v>
          </cell>
          <cell r="FE107">
            <v>0</v>
          </cell>
          <cell r="FF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FK107">
            <v>0</v>
          </cell>
          <cell r="FL107">
            <v>0</v>
          </cell>
          <cell r="FM107">
            <v>0</v>
          </cell>
          <cell r="FN107">
            <v>0</v>
          </cell>
          <cell r="FO107">
            <v>0</v>
          </cell>
          <cell r="FP107">
            <v>0</v>
          </cell>
          <cell r="FQ107">
            <v>0</v>
          </cell>
          <cell r="FR107">
            <v>0</v>
          </cell>
          <cell r="FS107">
            <v>0</v>
          </cell>
          <cell r="FT107">
            <v>0</v>
          </cell>
          <cell r="FU107">
            <v>0</v>
          </cell>
          <cell r="FV107" t="str">
            <v>нд</v>
          </cell>
          <cell r="FW107">
            <v>0</v>
          </cell>
          <cell r="FX107">
            <v>0</v>
          </cell>
          <cell r="FY107">
            <v>0</v>
          </cell>
          <cell r="FZ107">
            <v>0</v>
          </cell>
          <cell r="GA107">
            <v>0</v>
          </cell>
          <cell r="GB107">
            <v>0</v>
          </cell>
          <cell r="GC107">
            <v>0</v>
          </cell>
          <cell r="GD107">
            <v>0</v>
          </cell>
          <cell r="GE107">
            <v>0</v>
          </cell>
          <cell r="GF107">
            <v>0</v>
          </cell>
          <cell r="GG107">
            <v>0</v>
          </cell>
          <cell r="GH107">
            <v>0</v>
          </cell>
          <cell r="GI107">
            <v>0</v>
          </cell>
          <cell r="GJ107">
            <v>0</v>
          </cell>
          <cell r="GK107">
            <v>0</v>
          </cell>
          <cell r="GL107">
            <v>0</v>
          </cell>
          <cell r="GM107">
            <v>0</v>
          </cell>
          <cell r="GN107">
            <v>0</v>
          </cell>
          <cell r="GO107">
            <v>0</v>
          </cell>
          <cell r="GP107">
            <v>0</v>
          </cell>
          <cell r="GQ107">
            <v>0</v>
          </cell>
          <cell r="GR107">
            <v>0</v>
          </cell>
          <cell r="GS107">
            <v>0</v>
          </cell>
          <cell r="GT107">
            <v>0</v>
          </cell>
          <cell r="GU107">
            <v>0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 t="str">
            <v>нд</v>
          </cell>
          <cell r="HD107" t="str">
            <v>нд</v>
          </cell>
          <cell r="ID107" t="str">
            <v>нд</v>
          </cell>
          <cell r="IJ107">
            <v>0</v>
          </cell>
          <cell r="IK107">
            <v>0</v>
          </cell>
          <cell r="IL107">
            <v>0</v>
          </cell>
          <cell r="IS107" t="str">
            <v>Г</v>
          </cell>
          <cell r="IT107" t="str">
            <v>Г</v>
          </cell>
          <cell r="IU107" t="b">
            <v>1</v>
          </cell>
        </row>
        <row r="108">
          <cell r="C108" t="str">
            <v>Г</v>
          </cell>
          <cell r="D108" t="str">
            <v>АО "Чеченэнерго"</v>
          </cell>
          <cell r="E108" t="str">
            <v>Чеченская Республика</v>
          </cell>
          <cell r="F108" t="str">
            <v>нд</v>
          </cell>
          <cell r="G108" t="str">
            <v>нд</v>
          </cell>
          <cell r="H108">
            <v>0</v>
          </cell>
          <cell r="I108">
            <v>0</v>
          </cell>
          <cell r="J108">
            <v>0</v>
          </cell>
          <cell r="K108">
            <v>544</v>
          </cell>
          <cell r="L108" t="str">
            <v>нд</v>
          </cell>
          <cell r="M108" t="str">
            <v>нд</v>
          </cell>
          <cell r="N108" t="str">
            <v>нд</v>
          </cell>
          <cell r="O108" t="str">
            <v>нд</v>
          </cell>
          <cell r="P108">
            <v>0</v>
          </cell>
          <cell r="Q108">
            <v>913.03761019599995</v>
          </cell>
          <cell r="R108">
            <v>4829.7517347617395</v>
          </cell>
          <cell r="S108">
            <v>4829.7517347617395</v>
          </cell>
          <cell r="T108">
            <v>4829.7517347617395</v>
          </cell>
          <cell r="U108">
            <v>4777.6195674015953</v>
          </cell>
          <cell r="V108">
            <v>1171.54608072</v>
          </cell>
          <cell r="W108">
            <v>-258.5084705239999</v>
          </cell>
          <cell r="X108">
            <v>0</v>
          </cell>
          <cell r="Y108">
            <v>3132.1972698642944</v>
          </cell>
          <cell r="Z108">
            <v>1917.106019461</v>
          </cell>
          <cell r="AA108">
            <v>0</v>
          </cell>
          <cell r="AB108">
            <v>461.54675347</v>
          </cell>
          <cell r="AC108">
            <v>0</v>
          </cell>
          <cell r="AD108">
            <v>1052.7454213100002</v>
          </cell>
          <cell r="AE108">
            <v>0</v>
          </cell>
          <cell r="AF108">
            <v>402.81384468099998</v>
          </cell>
          <cell r="AG108">
            <v>0</v>
          </cell>
          <cell r="AH108">
            <v>0</v>
          </cell>
          <cell r="AI108">
            <v>-2175.6144899850001</v>
          </cell>
          <cell r="AJ108">
            <v>1917.106019461</v>
          </cell>
          <cell r="AK108" t="str">
            <v>-</v>
          </cell>
          <cell r="AL108" t="str">
            <v>нд</v>
          </cell>
          <cell r="AM108">
            <v>1037.5363437989995</v>
          </cell>
          <cell r="AN108">
            <v>1.2113554</v>
          </cell>
          <cell r="AO108">
            <v>760.8646751583334</v>
          </cell>
          <cell r="AP108">
            <v>4024.7931123014509</v>
          </cell>
          <cell r="AQ108">
            <v>4024.7931123014509</v>
          </cell>
          <cell r="AR108">
            <v>4024.7931123014509</v>
          </cell>
          <cell r="AS108">
            <v>3866.3392798079967</v>
          </cell>
          <cell r="AT108">
            <v>915.48344706000012</v>
          </cell>
          <cell r="AU108">
            <v>-154.61877190166661</v>
          </cell>
          <cell r="AV108">
            <v>0</v>
          </cell>
          <cell r="AW108">
            <v>3440.2678550179962</v>
          </cell>
          <cell r="AX108">
            <v>1368.1691540300001</v>
          </cell>
          <cell r="AY108">
            <v>0</v>
          </cell>
          <cell r="AZ108">
            <v>123.50439041</v>
          </cell>
          <cell r="BA108">
            <v>0</v>
          </cell>
          <cell r="BB108">
            <v>608.73060482000005</v>
          </cell>
          <cell r="BC108">
            <v>0</v>
          </cell>
          <cell r="BD108">
            <v>635.93415879999998</v>
          </cell>
          <cell r="BE108">
            <v>0</v>
          </cell>
          <cell r="BF108">
            <v>0</v>
          </cell>
          <cell r="BG108">
            <v>-1623.2616500900001</v>
          </cell>
          <cell r="BH108">
            <v>1368.1691540300001</v>
          </cell>
          <cell r="BI108" t="str">
            <v>-</v>
          </cell>
          <cell r="BJ108" t="str">
            <v>нд</v>
          </cell>
          <cell r="BK108">
            <v>0</v>
          </cell>
          <cell r="BL108">
            <v>0</v>
          </cell>
          <cell r="BM108">
            <v>0</v>
          </cell>
          <cell r="BN108">
            <v>427</v>
          </cell>
          <cell r="BO108">
            <v>376.18620401999999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5.48</v>
          </cell>
          <cell r="BV108">
            <v>0</v>
          </cell>
          <cell r="BW108">
            <v>0</v>
          </cell>
          <cell r="BX108">
            <v>0</v>
          </cell>
          <cell r="BY108">
            <v>15.050113079999999</v>
          </cell>
          <cell r="BZ108">
            <v>0</v>
          </cell>
          <cell r="CA108">
            <v>0</v>
          </cell>
          <cell r="CB108">
            <v>0</v>
          </cell>
          <cell r="CC108">
            <v>73</v>
          </cell>
          <cell r="CD108">
            <v>57.918610880000003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1</v>
          </cell>
          <cell r="CN108">
            <v>0.35913138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>
            <v>32</v>
          </cell>
          <cell r="CX108">
            <v>9.5826065700000012</v>
          </cell>
          <cell r="CY108">
            <v>0</v>
          </cell>
          <cell r="CZ108">
            <v>0</v>
          </cell>
          <cell r="DA108">
            <v>0</v>
          </cell>
          <cell r="DB108">
            <v>0</v>
          </cell>
          <cell r="DC108">
            <v>0</v>
          </cell>
          <cell r="DD108">
            <v>0</v>
          </cell>
          <cell r="DE108">
            <v>0</v>
          </cell>
          <cell r="DF108">
            <v>0</v>
          </cell>
          <cell r="DG108">
            <v>40</v>
          </cell>
          <cell r="DH108">
            <v>47.976872929999999</v>
          </cell>
          <cell r="DI108">
            <v>0</v>
          </cell>
          <cell r="DJ108">
            <v>0</v>
          </cell>
          <cell r="DK108">
            <v>0</v>
          </cell>
          <cell r="DL108">
            <v>0</v>
          </cell>
          <cell r="DM108">
            <v>0</v>
          </cell>
          <cell r="DN108">
            <v>0</v>
          </cell>
          <cell r="DO108">
            <v>0</v>
          </cell>
          <cell r="DP108">
            <v>0</v>
          </cell>
          <cell r="DQ108">
            <v>0</v>
          </cell>
          <cell r="DR108">
            <v>0</v>
          </cell>
          <cell r="DS108">
            <v>57.918610880000003</v>
          </cell>
          <cell r="DT108" t="str">
            <v>-</v>
          </cell>
          <cell r="DU108" t="str">
            <v>нд</v>
          </cell>
          <cell r="DV108">
            <v>0</v>
          </cell>
          <cell r="DW108">
            <v>0</v>
          </cell>
          <cell r="DX108">
            <v>0</v>
          </cell>
          <cell r="DY108">
            <v>44</v>
          </cell>
          <cell r="DZ108">
            <v>4042.2831951763301</v>
          </cell>
          <cell r="EA108">
            <v>1924.4457530299999</v>
          </cell>
          <cell r="EB108">
            <v>0</v>
          </cell>
          <cell r="EC108">
            <v>0</v>
          </cell>
          <cell r="ED108">
            <v>0</v>
          </cell>
          <cell r="EE108">
            <v>0</v>
          </cell>
          <cell r="EF108">
            <v>100.78</v>
          </cell>
          <cell r="EG108">
            <v>20</v>
          </cell>
          <cell r="EH108">
            <v>0</v>
          </cell>
          <cell r="EI108">
            <v>0</v>
          </cell>
          <cell r="EJ108">
            <v>0</v>
          </cell>
          <cell r="EK108">
            <v>0</v>
          </cell>
          <cell r="EL108">
            <v>0</v>
          </cell>
          <cell r="EM108">
            <v>0</v>
          </cell>
          <cell r="EN108">
            <v>0</v>
          </cell>
          <cell r="EO108">
            <v>0</v>
          </cell>
          <cell r="EP108">
            <v>0</v>
          </cell>
          <cell r="EQ108">
            <v>0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0</v>
          </cell>
          <cell r="FC108">
            <v>0</v>
          </cell>
          <cell r="FD108">
            <v>0</v>
          </cell>
          <cell r="FE108">
            <v>0</v>
          </cell>
          <cell r="FF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FK108">
            <v>0</v>
          </cell>
          <cell r="FL108">
            <v>0</v>
          </cell>
          <cell r="FM108">
            <v>0</v>
          </cell>
          <cell r="FN108">
            <v>0</v>
          </cell>
          <cell r="FO108">
            <v>0</v>
          </cell>
          <cell r="FP108">
            <v>0</v>
          </cell>
          <cell r="FQ108">
            <v>0</v>
          </cell>
          <cell r="FR108">
            <v>0</v>
          </cell>
          <cell r="FS108">
            <v>0</v>
          </cell>
          <cell r="FT108">
            <v>0</v>
          </cell>
          <cell r="FU108">
            <v>0</v>
          </cell>
          <cell r="FV108" t="str">
            <v>нд</v>
          </cell>
          <cell r="FW108">
            <v>0</v>
          </cell>
          <cell r="FX108">
            <v>0</v>
          </cell>
          <cell r="FY108">
            <v>0</v>
          </cell>
          <cell r="FZ108">
            <v>0</v>
          </cell>
          <cell r="GA108">
            <v>0</v>
          </cell>
          <cell r="GB108">
            <v>0</v>
          </cell>
          <cell r="GC108">
            <v>0</v>
          </cell>
          <cell r="GD108">
            <v>0</v>
          </cell>
          <cell r="GE108">
            <v>0</v>
          </cell>
          <cell r="GF108">
            <v>0</v>
          </cell>
          <cell r="GG108">
            <v>0</v>
          </cell>
          <cell r="GH108">
            <v>0</v>
          </cell>
          <cell r="GI108">
            <v>0</v>
          </cell>
          <cell r="GJ108">
            <v>0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GP108">
            <v>0</v>
          </cell>
          <cell r="GQ108">
            <v>0</v>
          </cell>
          <cell r="GR108">
            <v>0</v>
          </cell>
          <cell r="GS108">
            <v>0</v>
          </cell>
          <cell r="GT108">
            <v>0</v>
          </cell>
          <cell r="GU108">
            <v>0</v>
          </cell>
          <cell r="GV108">
            <v>0</v>
          </cell>
          <cell r="GW108">
            <v>0</v>
          </cell>
          <cell r="GX108">
            <v>2.9495940000000003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ID108" t="str">
            <v>нд</v>
          </cell>
          <cell r="IJ108">
            <v>0</v>
          </cell>
          <cell r="IK108">
            <v>150.81594489</v>
          </cell>
          <cell r="IL108">
            <v>4192.2935262859191</v>
          </cell>
          <cell r="IS108" t="str">
            <v>Г</v>
          </cell>
          <cell r="IT108" t="str">
            <v>Г</v>
          </cell>
          <cell r="IU108" t="b">
            <v>1</v>
          </cell>
        </row>
        <row r="109">
          <cell r="A109" t="str">
            <v>1.1.6</v>
          </cell>
          <cell r="B109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109" t="str">
            <v>M_Che436</v>
          </cell>
          <cell r="D109" t="str">
            <v>АО "Чеченэнерго"</v>
          </cell>
          <cell r="E109" t="str">
            <v>Чеченская Республика</v>
          </cell>
          <cell r="F109" t="str">
            <v>ТП</v>
          </cell>
          <cell r="G109" t="str">
            <v>п</v>
          </cell>
          <cell r="H109">
            <v>0</v>
          </cell>
          <cell r="I109">
            <v>0</v>
          </cell>
          <cell r="J109">
            <v>0</v>
          </cell>
          <cell r="K109">
            <v>1</v>
          </cell>
          <cell r="L109">
            <v>2022</v>
          </cell>
          <cell r="M109" t="str">
            <v>нд</v>
          </cell>
          <cell r="N109">
            <v>2023</v>
          </cell>
          <cell r="O109" t="str">
            <v>нд</v>
          </cell>
          <cell r="P109" t="str">
            <v>нд</v>
          </cell>
          <cell r="Q109">
            <v>37.750007807999999</v>
          </cell>
          <cell r="R109">
            <v>753.00237005508995</v>
          </cell>
          <cell r="S109">
            <v>753.00237005508995</v>
          </cell>
          <cell r="T109">
            <v>753.00237005508995</v>
          </cell>
          <cell r="U109">
            <v>747.14515707852388</v>
          </cell>
          <cell r="V109">
            <v>40.77750812</v>
          </cell>
          <cell r="W109">
            <v>-3.0275003120000008</v>
          </cell>
          <cell r="X109">
            <v>0</v>
          </cell>
          <cell r="Y109">
            <v>656.367648958524</v>
          </cell>
          <cell r="Z109">
            <v>349.40218537999999</v>
          </cell>
          <cell r="AA109">
            <v>0</v>
          </cell>
          <cell r="AB109">
            <v>121.87993719000001</v>
          </cell>
          <cell r="AC109">
            <v>0</v>
          </cell>
          <cell r="AD109">
            <v>107.28627442</v>
          </cell>
          <cell r="AE109">
            <v>0</v>
          </cell>
          <cell r="AF109">
            <v>120.23597377</v>
          </cell>
          <cell r="AG109">
            <v>0</v>
          </cell>
          <cell r="AI109">
            <v>-352.42968569200002</v>
          </cell>
          <cell r="AJ109">
            <v>349.40218537999999</v>
          </cell>
          <cell r="AK109" t="str">
            <v>-</v>
          </cell>
          <cell r="AL109" t="str">
            <v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v>
          </cell>
          <cell r="AM109">
            <v>109.07760912000005</v>
          </cell>
          <cell r="AN109">
            <v>1.2113554</v>
          </cell>
          <cell r="AO109">
            <v>31.458339840000001</v>
          </cell>
          <cell r="AP109">
            <v>627.50197504590801</v>
          </cell>
          <cell r="AQ109">
            <v>627.50197504590801</v>
          </cell>
          <cell r="AR109">
            <v>627.50197504590801</v>
          </cell>
          <cell r="AS109">
            <v>622.62096422210334</v>
          </cell>
          <cell r="AT109">
            <v>32.339341189999999</v>
          </cell>
          <cell r="AU109">
            <v>-0.88100134999999824</v>
          </cell>
          <cell r="AV109">
            <v>0</v>
          </cell>
          <cell r="AW109">
            <v>590.28162303210331</v>
          </cell>
          <cell r="AX109">
            <v>383.19054714000004</v>
          </cell>
          <cell r="AY109">
            <v>0</v>
          </cell>
          <cell r="AZ109">
            <v>108.09514595</v>
          </cell>
          <cell r="BA109">
            <v>0</v>
          </cell>
          <cell r="BB109">
            <v>104.18686993</v>
          </cell>
          <cell r="BC109">
            <v>0</v>
          </cell>
          <cell r="BD109">
            <v>170.90853125999999</v>
          </cell>
          <cell r="BE109">
            <v>0</v>
          </cell>
          <cell r="BG109">
            <v>-384.07154849000005</v>
          </cell>
          <cell r="BH109">
            <v>383.19054714000004</v>
          </cell>
          <cell r="BI109" t="str">
            <v>-</v>
          </cell>
          <cell r="BJ109" t="str">
            <v xml:space="preserve">Отклонение обусловлено необходимостью выполнения обязательств по договору технологического присоединения энергоустановок ВТРК "Ведучи"   и исполнения мероприятий Дорожной  карты по ВТРК "Ведучи" от 26.12.2023 г. (Письмо АО "Кавказ РФ" от 26.01.2024 г. № 60-24-0316).
Отрицательный остаток освоения на 01.01.2024 и на конец отчетного периода обусловлен тем, что в утвержденной ИПР объект запланирован в объеме ПИР, в сметной стоимости не учтены затраты на СМР и оборудование. 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H109">
            <v>0</v>
          </cell>
          <cell r="DI109">
            <v>0</v>
          </cell>
          <cell r="DJ109">
            <v>0</v>
          </cell>
          <cell r="DK109">
            <v>0</v>
          </cell>
          <cell r="DL109">
            <v>0</v>
          </cell>
          <cell r="DM109">
            <v>0</v>
          </cell>
          <cell r="DS109">
            <v>0</v>
          </cell>
          <cell r="DT109" t="str">
            <v>-</v>
          </cell>
          <cell r="DU109" t="str">
            <v>нд</v>
          </cell>
          <cell r="DV109">
            <v>0</v>
          </cell>
          <cell r="DW109">
            <v>0</v>
          </cell>
          <cell r="DX109">
            <v>0</v>
          </cell>
          <cell r="DY109">
            <v>1</v>
          </cell>
          <cell r="DZ109">
            <v>622.62096422210334</v>
          </cell>
          <cell r="EA109">
            <v>415.52988833000001</v>
          </cell>
          <cell r="EB109">
            <v>0</v>
          </cell>
          <cell r="EC109">
            <v>0</v>
          </cell>
          <cell r="ED109">
            <v>0</v>
          </cell>
          <cell r="EE109">
            <v>0</v>
          </cell>
          <cell r="EF109">
            <v>25.3</v>
          </cell>
          <cell r="EG109">
            <v>0</v>
          </cell>
          <cell r="EH109">
            <v>0</v>
          </cell>
          <cell r="EI109">
            <v>0</v>
          </cell>
          <cell r="EJ109">
            <v>0</v>
          </cell>
          <cell r="EK109">
            <v>0</v>
          </cell>
          <cell r="EL109">
            <v>0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FC109">
            <v>0</v>
          </cell>
          <cell r="FD109">
            <v>0</v>
          </cell>
          <cell r="FE109">
            <v>0</v>
          </cell>
          <cell r="FF109">
            <v>0</v>
          </cell>
          <cell r="FK109">
            <v>0</v>
          </cell>
          <cell r="FL109">
            <v>0</v>
          </cell>
          <cell r="FM109">
            <v>0</v>
          </cell>
          <cell r="FN109">
            <v>0</v>
          </cell>
          <cell r="FS109">
            <v>0</v>
          </cell>
          <cell r="FT109">
            <v>0</v>
          </cell>
          <cell r="FU109">
            <v>0</v>
          </cell>
          <cell r="FV109" t="str">
            <v>нд</v>
          </cell>
          <cell r="FW109">
            <v>0</v>
          </cell>
          <cell r="FX109">
            <v>0</v>
          </cell>
          <cell r="FY109">
            <v>0</v>
          </cell>
          <cell r="FZ109">
            <v>0</v>
          </cell>
          <cell r="GA109">
            <v>0</v>
          </cell>
          <cell r="GB109">
            <v>0</v>
          </cell>
          <cell r="GE109">
            <v>0</v>
          </cell>
          <cell r="GF109">
            <v>0</v>
          </cell>
          <cell r="GI109">
            <v>0</v>
          </cell>
          <cell r="GJ109">
            <v>0</v>
          </cell>
          <cell r="GM109">
            <v>0</v>
          </cell>
          <cell r="GN109">
            <v>0</v>
          </cell>
          <cell r="GR109">
            <v>0</v>
          </cell>
          <cell r="GU109">
            <v>0</v>
          </cell>
          <cell r="GX109">
            <v>2.9495940000000003</v>
          </cell>
          <cell r="HE109" t="str">
            <v>нд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  <cell r="HT109">
            <v>0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0</v>
          </cell>
          <cell r="IA109">
            <v>0</v>
          </cell>
          <cell r="IB109">
            <v>0</v>
          </cell>
          <cell r="IC109">
            <v>0</v>
          </cell>
          <cell r="ID109" t="str">
            <v>ТП</v>
          </cell>
          <cell r="IE109">
            <v>0</v>
          </cell>
          <cell r="IF109">
            <v>1246.6492719906273</v>
          </cell>
          <cell r="IG109">
            <v>732.59273252000003</v>
          </cell>
          <cell r="IH109">
            <v>-113.88026996000001</v>
          </cell>
          <cell r="IJ109" t="str">
            <v>нд</v>
          </cell>
          <cell r="IK109">
            <v>31.458339840000001</v>
          </cell>
          <cell r="IL109">
            <v>778.31945875218946</v>
          </cell>
          <cell r="IM109" t="str">
            <v>M_Che436</v>
          </cell>
        </row>
        <row r="110">
          <cell r="A110" t="str">
            <v>1.1.6</v>
          </cell>
          <cell r="B110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110" t="str">
            <v>M_Che442</v>
          </cell>
          <cell r="D110" t="str">
            <v>АО "Чеченэнерго"</v>
          </cell>
          <cell r="E110" t="str">
            <v>Чеченская Республика</v>
          </cell>
          <cell r="F110" t="str">
            <v>ТП</v>
          </cell>
          <cell r="G110" t="str">
            <v>п</v>
          </cell>
          <cell r="H110">
            <v>0</v>
          </cell>
          <cell r="I110">
            <v>0</v>
          </cell>
          <cell r="J110">
            <v>0</v>
          </cell>
          <cell r="K110">
            <v>1</v>
          </cell>
          <cell r="L110">
            <v>2022</v>
          </cell>
          <cell r="M110" t="str">
            <v>нд</v>
          </cell>
          <cell r="N110">
            <v>2023</v>
          </cell>
          <cell r="O110" t="str">
            <v>нд</v>
          </cell>
          <cell r="P110" t="str">
            <v>нд</v>
          </cell>
          <cell r="Q110">
            <v>140.17492116</v>
          </cell>
          <cell r="R110">
            <v>4058.6892290106498</v>
          </cell>
          <cell r="S110">
            <v>4058.6892290106498</v>
          </cell>
          <cell r="T110">
            <v>4058.6892290106498</v>
          </cell>
          <cell r="U110">
            <v>4012.4142746270718</v>
          </cell>
          <cell r="V110">
            <v>555.21310973999994</v>
          </cell>
          <cell r="W110">
            <v>-415.03818857999994</v>
          </cell>
          <cell r="X110">
            <v>0</v>
          </cell>
          <cell r="Y110">
            <v>2457.7694852097702</v>
          </cell>
          <cell r="Z110">
            <v>1513.6021422599999</v>
          </cell>
          <cell r="AA110">
            <v>0</v>
          </cell>
          <cell r="AB110">
            <v>322.50968736999999</v>
          </cell>
          <cell r="AC110">
            <v>0</v>
          </cell>
          <cell r="AD110">
            <v>944.07498242999998</v>
          </cell>
          <cell r="AE110">
            <v>0</v>
          </cell>
          <cell r="AF110">
            <v>247.01747245999999</v>
          </cell>
          <cell r="AG110">
            <v>0</v>
          </cell>
          <cell r="AI110">
            <v>-1928.6403308399999</v>
          </cell>
          <cell r="AJ110">
            <v>1513.6021422599999</v>
          </cell>
          <cell r="AK110" t="str">
            <v>-</v>
          </cell>
          <cell r="AL110" t="str">
            <v>Необходимость исполнения обязательств по договору ТП от 24.12.2021 № 14769/2021/ЧЭ/ИКРЭС (заявитель - АО "КАВКАЗ.РФ")</v>
          </cell>
          <cell r="AM110">
            <v>906.17525848999958</v>
          </cell>
          <cell r="AO110">
            <v>116.81243429999999</v>
          </cell>
          <cell r="AP110">
            <v>3382.2410241755433</v>
          </cell>
          <cell r="AQ110">
            <v>3382.2410241755433</v>
          </cell>
          <cell r="AR110">
            <v>3382.2410241755433</v>
          </cell>
          <cell r="AS110">
            <v>3228.6682025058935</v>
          </cell>
          <cell r="AT110">
            <v>393.73208360000001</v>
          </cell>
          <cell r="AU110">
            <v>-276.9196493</v>
          </cell>
          <cell r="AV110">
            <v>0</v>
          </cell>
          <cell r="AW110">
            <v>2834.9361189058932</v>
          </cell>
          <cell r="AX110">
            <v>949.76550997000004</v>
          </cell>
          <cell r="AY110">
            <v>0</v>
          </cell>
          <cell r="AZ110">
            <v>0</v>
          </cell>
          <cell r="BA110">
            <v>0</v>
          </cell>
          <cell r="BB110">
            <v>489.75274113</v>
          </cell>
          <cell r="BC110">
            <v>0</v>
          </cell>
          <cell r="BD110">
            <v>460.01276883999998</v>
          </cell>
          <cell r="BE110">
            <v>0</v>
          </cell>
          <cell r="BG110">
            <v>-1226.68515927</v>
          </cell>
          <cell r="BH110">
            <v>949.76550997000004</v>
          </cell>
          <cell r="BI110" t="str">
            <v>-</v>
          </cell>
          <cell r="BJ110" t="str">
            <v xml:space="preserve">Отклонение обусловлено необходимостью выполнения обязательств по договору технологического присоединения энергоустановок ВТРК "Ведучи"   и исполнения мероприятий Дорожной  карты по ВТРК "Ведучи" от 26.12.2023 г. (Письмо АО "Кавказ РФ" от 26.01.2024 г. № 60-24-0316).
Отрицательный остаток освоения на 01.01.2024 и на конец отчетного периода обусловлен тем, что в утвержденной ИПР объект запланирован в объеме ПИР, в сметной стоимости не учтены затраты на СМР и оборудование. 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S110">
            <v>0</v>
          </cell>
          <cell r="DT110" t="str">
            <v>-</v>
          </cell>
          <cell r="DU110" t="str">
            <v>нд</v>
          </cell>
          <cell r="DV110">
            <v>0</v>
          </cell>
          <cell r="DW110">
            <v>0</v>
          </cell>
          <cell r="DX110">
            <v>0</v>
          </cell>
          <cell r="DY110">
            <v>1</v>
          </cell>
          <cell r="DZ110">
            <v>3228.6682025058935</v>
          </cell>
          <cell r="EA110">
            <v>1343.4975935699999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70</v>
          </cell>
          <cell r="EG110">
            <v>20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FC110">
            <v>0</v>
          </cell>
          <cell r="FD110">
            <v>0</v>
          </cell>
          <cell r="FE110">
            <v>0</v>
          </cell>
          <cell r="FF110">
            <v>0</v>
          </cell>
          <cell r="FK110">
            <v>0</v>
          </cell>
          <cell r="FL110">
            <v>0</v>
          </cell>
          <cell r="FM110">
            <v>0</v>
          </cell>
          <cell r="FN110">
            <v>0</v>
          </cell>
          <cell r="FS110">
            <v>0</v>
          </cell>
          <cell r="FT110">
            <v>0</v>
          </cell>
          <cell r="FU110">
            <v>0</v>
          </cell>
          <cell r="FV110" t="str">
            <v>нд</v>
          </cell>
          <cell r="FW110">
            <v>0</v>
          </cell>
          <cell r="FX110">
            <v>0</v>
          </cell>
          <cell r="FY110">
            <v>0</v>
          </cell>
          <cell r="FZ110">
            <v>0</v>
          </cell>
          <cell r="GA110">
            <v>0</v>
          </cell>
          <cell r="GB110">
            <v>0</v>
          </cell>
          <cell r="GE110">
            <v>0</v>
          </cell>
          <cell r="GF110">
            <v>0</v>
          </cell>
          <cell r="GI110">
            <v>0</v>
          </cell>
          <cell r="GJ110">
            <v>0</v>
          </cell>
          <cell r="GM110">
            <v>0</v>
          </cell>
          <cell r="GN110">
            <v>0</v>
          </cell>
          <cell r="GR110">
            <v>0</v>
          </cell>
          <cell r="GU110">
            <v>0</v>
          </cell>
          <cell r="GX110">
            <v>0</v>
          </cell>
          <cell r="HE110" t="str">
            <v>нд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  <cell r="HT110">
            <v>0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0</v>
          </cell>
          <cell r="IA110">
            <v>0</v>
          </cell>
          <cell r="IB110">
            <v>0</v>
          </cell>
          <cell r="IC110">
            <v>0</v>
          </cell>
          <cell r="ID110" t="str">
            <v>ТП</v>
          </cell>
          <cell r="IE110">
            <v>0</v>
          </cell>
          <cell r="IF110">
            <v>5292.7056041156629</v>
          </cell>
          <cell r="IG110">
            <v>2463.3676522300002</v>
          </cell>
          <cell r="IH110">
            <v>73.342712399999996</v>
          </cell>
          <cell r="IJ110" t="str">
            <v>нд</v>
          </cell>
          <cell r="IK110">
            <v>116.81243429999999</v>
          </cell>
          <cell r="IL110">
            <v>3413.9740675337298</v>
          </cell>
          <cell r="IM110" t="str">
            <v>M_Che442</v>
          </cell>
        </row>
        <row r="111">
          <cell r="A111" t="str">
            <v>1.1.6</v>
          </cell>
          <cell r="B111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C111" t="str">
            <v>N_Che461</v>
          </cell>
          <cell r="D111" t="str">
            <v>АО "Чеченэнерго"</v>
          </cell>
          <cell r="E111" t="str">
            <v>Чеченская Республика</v>
          </cell>
          <cell r="F111" t="str">
            <v>ТП</v>
          </cell>
          <cell r="G111" t="str">
            <v>п</v>
          </cell>
          <cell r="H111">
            <v>0</v>
          </cell>
          <cell r="I111">
            <v>0</v>
          </cell>
          <cell r="J111">
            <v>0</v>
          </cell>
          <cell r="K111">
            <v>1</v>
          </cell>
          <cell r="L111">
            <v>2023</v>
          </cell>
          <cell r="M111" t="str">
            <v>нд</v>
          </cell>
          <cell r="N111">
            <v>2023</v>
          </cell>
          <cell r="O111" t="str">
            <v>нд</v>
          </cell>
          <cell r="P111" t="str">
            <v>нд</v>
          </cell>
          <cell r="Q111">
            <v>3.0542048999999998</v>
          </cell>
          <cell r="R111">
            <v>18.060135696</v>
          </cell>
          <cell r="S111">
            <v>18.060135696</v>
          </cell>
          <cell r="T111">
            <v>18.060135696</v>
          </cell>
          <cell r="U111">
            <v>18.060135696</v>
          </cell>
          <cell r="V111">
            <v>0</v>
          </cell>
          <cell r="W111">
            <v>3.0542048999999998</v>
          </cell>
          <cell r="X111">
            <v>0</v>
          </cell>
          <cell r="Y111">
            <v>18.060135696</v>
          </cell>
          <cell r="Z111">
            <v>17.157128910000001</v>
          </cell>
          <cell r="AA111">
            <v>0</v>
          </cell>
          <cell r="AB111">
            <v>17.157128910000001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I111">
            <v>-14.102924010000001</v>
          </cell>
          <cell r="AJ111">
            <v>17.157128910000001</v>
          </cell>
          <cell r="AK111" t="str">
            <v>-</v>
          </cell>
          <cell r="AL111" t="str">
            <v xml:space="preserve">Необходимость исполнения обязательств по договору ТП от 27.01.2023 № 20384/2022/ЧЭ/АМРЭС (заявитель - ООО "Хевел Региональная генерация") </v>
          </cell>
          <cell r="AM111">
            <v>0.90300679000000295</v>
          </cell>
          <cell r="AO111">
            <v>2.54517075</v>
          </cell>
          <cell r="AP111">
            <v>15.050113079999999</v>
          </cell>
          <cell r="AQ111">
            <v>15.050113079999999</v>
          </cell>
          <cell r="AR111">
            <v>15.050113079999999</v>
          </cell>
          <cell r="AS111">
            <v>15.050113079999999</v>
          </cell>
          <cell r="AT111">
            <v>0</v>
          </cell>
          <cell r="AU111">
            <v>2.54517075</v>
          </cell>
          <cell r="AV111">
            <v>0</v>
          </cell>
          <cell r="AW111">
            <v>15.050113079999999</v>
          </cell>
          <cell r="AX111">
            <v>15.050113080000001</v>
          </cell>
          <cell r="AY111">
            <v>0</v>
          </cell>
          <cell r="AZ111">
            <v>15.050113080000001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G111">
            <v>-12.50494233</v>
          </cell>
          <cell r="BH111">
            <v>15.050113080000001</v>
          </cell>
          <cell r="BI111" t="str">
            <v>-</v>
          </cell>
          <cell r="BJ111" t="str">
            <v>Отклонение обусловлено необходимостью выполнения обязательств по договору технологического присоединения.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5.48</v>
          </cell>
          <cell r="BV111">
            <v>0</v>
          </cell>
          <cell r="BW111">
            <v>0</v>
          </cell>
          <cell r="BX111">
            <v>0</v>
          </cell>
          <cell r="BY111">
            <v>15.050113079999999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S111">
            <v>0</v>
          </cell>
          <cell r="DT111" t="str">
            <v>-</v>
          </cell>
          <cell r="DU111" t="str">
            <v>нд</v>
          </cell>
          <cell r="DV111">
            <v>0</v>
          </cell>
          <cell r="DW111">
            <v>0</v>
          </cell>
          <cell r="DX111">
            <v>0</v>
          </cell>
          <cell r="DY111">
            <v>1</v>
          </cell>
          <cell r="DZ111">
            <v>15.050113079999999</v>
          </cell>
          <cell r="EA111">
            <v>15.050113080000001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5.48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0</v>
          </cell>
          <cell r="FC111">
            <v>0</v>
          </cell>
          <cell r="FD111">
            <v>0</v>
          </cell>
          <cell r="FE111">
            <v>0</v>
          </cell>
          <cell r="FF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FK111">
            <v>0</v>
          </cell>
          <cell r="FL111">
            <v>0</v>
          </cell>
          <cell r="FM111">
            <v>0</v>
          </cell>
          <cell r="FN111">
            <v>0</v>
          </cell>
          <cell r="FO111">
            <v>0</v>
          </cell>
          <cell r="FP111">
            <v>0</v>
          </cell>
          <cell r="FQ111">
            <v>0</v>
          </cell>
          <cell r="FR111">
            <v>0</v>
          </cell>
          <cell r="FS111">
            <v>0</v>
          </cell>
          <cell r="FT111">
            <v>0</v>
          </cell>
          <cell r="FU111">
            <v>0</v>
          </cell>
          <cell r="FV111" t="str">
            <v>нд</v>
          </cell>
          <cell r="FW111">
            <v>0</v>
          </cell>
          <cell r="FX111">
            <v>0</v>
          </cell>
          <cell r="FY111">
            <v>0</v>
          </cell>
          <cell r="FZ111">
            <v>0</v>
          </cell>
          <cell r="GA111">
            <v>0</v>
          </cell>
          <cell r="GB111">
            <v>0</v>
          </cell>
          <cell r="GE111">
            <v>0</v>
          </cell>
          <cell r="GF111">
            <v>0</v>
          </cell>
          <cell r="GI111">
            <v>0</v>
          </cell>
          <cell r="GJ111">
            <v>0</v>
          </cell>
          <cell r="GM111">
            <v>0</v>
          </cell>
          <cell r="GN111">
            <v>0</v>
          </cell>
          <cell r="GR111">
            <v>0</v>
          </cell>
          <cell r="GU111">
            <v>0</v>
          </cell>
          <cell r="GX111">
            <v>0</v>
          </cell>
          <cell r="HE111" t="str">
            <v>нд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  <cell r="HT111">
            <v>0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0</v>
          </cell>
          <cell r="IA111">
            <v>0</v>
          </cell>
          <cell r="IB111">
            <v>0</v>
          </cell>
          <cell r="IC111">
            <v>0</v>
          </cell>
          <cell r="ID111" t="str">
            <v>ТП</v>
          </cell>
          <cell r="IE111">
            <v>0</v>
          </cell>
          <cell r="IF111">
            <v>48.160361855999994</v>
          </cell>
          <cell r="IG111">
            <v>32.20724199</v>
          </cell>
          <cell r="IH111">
            <v>-11.55775326</v>
          </cell>
          <cell r="IJ111" t="str">
            <v>нд</v>
          </cell>
          <cell r="IK111">
            <v>2.54517075</v>
          </cell>
          <cell r="IL111" t="str">
            <v>нд</v>
          </cell>
          <cell r="IM111" t="str">
            <v>N_Che461</v>
          </cell>
        </row>
        <row r="112">
          <cell r="A112" t="str">
            <v>1.1.6</v>
          </cell>
          <cell r="B112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C112" t="str">
            <v>O_Che478_24</v>
          </cell>
          <cell r="D112" t="str">
            <v>АО "Чеченэнерго"</v>
          </cell>
          <cell r="E112" t="str">
            <v>Чеченская Республика</v>
          </cell>
          <cell r="F112" t="str">
            <v>ТП</v>
          </cell>
          <cell r="G112" t="str">
            <v>п</v>
          </cell>
          <cell r="H112">
            <v>0</v>
          </cell>
          <cell r="I112">
            <v>0</v>
          </cell>
          <cell r="J112">
            <v>0</v>
          </cell>
          <cell r="K112">
            <v>1</v>
          </cell>
          <cell r="L112">
            <v>2024</v>
          </cell>
          <cell r="M112">
            <v>2025</v>
          </cell>
          <cell r="N112">
            <v>2025</v>
          </cell>
          <cell r="O112">
            <v>45750</v>
          </cell>
          <cell r="P112" t="str">
            <v>нд</v>
          </cell>
          <cell r="Q112">
            <v>12.468042929999999</v>
          </cell>
          <cell r="R112" t="str">
            <v>нд</v>
          </cell>
          <cell r="S112" t="str">
            <v>нд</v>
          </cell>
          <cell r="T112" t="str">
            <v>нд</v>
          </cell>
          <cell r="U112" t="str">
            <v>нд</v>
          </cell>
          <cell r="V112">
            <v>0</v>
          </cell>
          <cell r="W112">
            <v>12.468042929999999</v>
          </cell>
          <cell r="X112" t="str">
            <v>нд</v>
          </cell>
          <cell r="Y112" t="str">
            <v>нд</v>
          </cell>
          <cell r="Z112">
            <v>8.7276300510000002</v>
          </cell>
          <cell r="AA112" t="str">
            <v>нд</v>
          </cell>
          <cell r="AC112" t="str">
            <v>нд</v>
          </cell>
          <cell r="AE112" t="str">
            <v>нд</v>
          </cell>
          <cell r="AF112">
            <v>8.7276300510000002</v>
          </cell>
          <cell r="AG112" t="str">
            <v>нд</v>
          </cell>
          <cell r="AI112">
            <v>3.7404128789999991</v>
          </cell>
          <cell r="AJ112" t="str">
            <v>нд</v>
          </cell>
          <cell r="AK112" t="str">
            <v>нд</v>
          </cell>
          <cell r="AL112" t="str">
            <v>нд</v>
          </cell>
          <cell r="AM112">
            <v>3.740412879</v>
          </cell>
          <cell r="AO112">
            <v>10.390035769999999</v>
          </cell>
          <cell r="AP112" t="str">
            <v>нд</v>
          </cell>
          <cell r="AQ112" t="str">
            <v>нд</v>
          </cell>
          <cell r="AR112" t="str">
            <v>нд</v>
          </cell>
          <cell r="AS112" t="str">
            <v>нд</v>
          </cell>
          <cell r="AT112">
            <v>0</v>
          </cell>
          <cell r="AU112">
            <v>10.390035769999999</v>
          </cell>
          <cell r="AV112" t="str">
            <v>нд</v>
          </cell>
          <cell r="AW112" t="str">
            <v>нд</v>
          </cell>
          <cell r="AX112">
            <v>10.390035769999999</v>
          </cell>
          <cell r="AY112" t="str">
            <v>нд</v>
          </cell>
          <cell r="AZ112">
            <v>0</v>
          </cell>
          <cell r="BA112" t="str">
            <v>нд</v>
          </cell>
          <cell r="BB112">
            <v>10.390035769999999</v>
          </cell>
          <cell r="BC112" t="str">
            <v>нд</v>
          </cell>
          <cell r="BD112">
            <v>0</v>
          </cell>
          <cell r="BE112" t="str">
            <v>нд</v>
          </cell>
          <cell r="BG112" t="str">
            <v>нд</v>
          </cell>
          <cell r="BH112" t="str">
            <v>нд</v>
          </cell>
          <cell r="BI112" t="str">
            <v>нд</v>
          </cell>
          <cell r="BJ112" t="str">
            <v>Отклонение обусловлено необходимостью выполнения обязательств по договору технологического присоединения.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 t="str">
            <v>нд</v>
          </cell>
          <cell r="BQ112" t="str">
            <v>нд</v>
          </cell>
          <cell r="BR112" t="str">
            <v>нд</v>
          </cell>
          <cell r="BS112" t="str">
            <v>нд</v>
          </cell>
          <cell r="BT112" t="str">
            <v>нд</v>
          </cell>
          <cell r="BU112" t="str">
            <v>нд</v>
          </cell>
          <cell r="BV112" t="str">
            <v>нд</v>
          </cell>
          <cell r="BW112" t="str">
            <v>нд</v>
          </cell>
          <cell r="BX112" t="str">
            <v>нд</v>
          </cell>
          <cell r="BY112" t="str">
            <v>нд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 t="str">
            <v>нд</v>
          </cell>
          <cell r="CF112" t="str">
            <v>нд</v>
          </cell>
          <cell r="CG112" t="str">
            <v>нд</v>
          </cell>
          <cell r="CH112" t="str">
            <v>нд</v>
          </cell>
          <cell r="CI112" t="str">
            <v>нд</v>
          </cell>
          <cell r="CO112" t="str">
            <v>нд</v>
          </cell>
          <cell r="CP112" t="str">
            <v>нд</v>
          </cell>
          <cell r="CQ112" t="str">
            <v>нд</v>
          </cell>
          <cell r="CR112" t="str">
            <v>нд</v>
          </cell>
          <cell r="CS112" t="str">
            <v>нд</v>
          </cell>
          <cell r="CX112">
            <v>0</v>
          </cell>
          <cell r="CY112" t="str">
            <v>нд</v>
          </cell>
          <cell r="CZ112" t="str">
            <v>нд</v>
          </cell>
          <cell r="DA112" t="str">
            <v>нд</v>
          </cell>
          <cell r="DB112" t="str">
            <v>нд</v>
          </cell>
          <cell r="DC112" t="str">
            <v>нд</v>
          </cell>
          <cell r="DH112">
            <v>0</v>
          </cell>
          <cell r="DI112" t="str">
            <v>нд</v>
          </cell>
          <cell r="DJ112" t="str">
            <v>нд</v>
          </cell>
          <cell r="DK112" t="str">
            <v>нд</v>
          </cell>
          <cell r="DL112" t="str">
            <v>нд</v>
          </cell>
          <cell r="DM112" t="str">
            <v>нд</v>
          </cell>
          <cell r="DS112" t="str">
            <v>нд</v>
          </cell>
          <cell r="DT112" t="str">
            <v>нд</v>
          </cell>
          <cell r="DU112" t="str">
            <v>нд</v>
          </cell>
          <cell r="DV112">
            <v>0</v>
          </cell>
          <cell r="DW112">
            <v>0</v>
          </cell>
          <cell r="DX112">
            <v>0</v>
          </cell>
          <cell r="DY112">
            <v>1</v>
          </cell>
          <cell r="DZ112">
            <v>10.390035769999999</v>
          </cell>
          <cell r="EA112">
            <v>10.390035769999999</v>
          </cell>
          <cell r="EB112" t="str">
            <v>нд</v>
          </cell>
          <cell r="EC112" t="str">
            <v>нд</v>
          </cell>
          <cell r="ED112" t="str">
            <v>нд</v>
          </cell>
          <cell r="EE112" t="str">
            <v>нд</v>
          </cell>
          <cell r="EF112" t="str">
            <v>нд</v>
          </cell>
          <cell r="EG112" t="str">
            <v>нд</v>
          </cell>
          <cell r="EH112" t="str">
            <v>нд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 t="str">
            <v>нд</v>
          </cell>
          <cell r="EN112" t="str">
            <v>нд</v>
          </cell>
          <cell r="EO112" t="str">
            <v>нд</v>
          </cell>
          <cell r="EP112" t="str">
            <v>нд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 t="str">
            <v>нд</v>
          </cell>
          <cell r="EV112" t="str">
            <v>нд</v>
          </cell>
          <cell r="EW112" t="str">
            <v>нд</v>
          </cell>
          <cell r="EX112" t="str">
            <v>нд</v>
          </cell>
          <cell r="EY112">
            <v>0</v>
          </cell>
          <cell r="EZ112">
            <v>0</v>
          </cell>
          <cell r="FA112">
            <v>0</v>
          </cell>
          <cell r="FB112">
            <v>0</v>
          </cell>
          <cell r="FC112" t="str">
            <v>нд</v>
          </cell>
          <cell r="FD112" t="str">
            <v>нд</v>
          </cell>
          <cell r="FE112" t="str">
            <v>нд</v>
          </cell>
          <cell r="FF112" t="str">
            <v>нд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FK112" t="str">
            <v>нд</v>
          </cell>
          <cell r="FL112" t="str">
            <v>нд</v>
          </cell>
          <cell r="FM112" t="str">
            <v>нд</v>
          </cell>
          <cell r="FN112" t="str">
            <v>нд</v>
          </cell>
          <cell r="FO112">
            <v>0</v>
          </cell>
          <cell r="FP112">
            <v>0</v>
          </cell>
          <cell r="FQ112">
            <v>0</v>
          </cell>
          <cell r="FR112">
            <v>0</v>
          </cell>
          <cell r="FS112" t="str">
            <v>нд</v>
          </cell>
          <cell r="FT112" t="str">
            <v>нд</v>
          </cell>
          <cell r="FU112" t="str">
            <v>нд</v>
          </cell>
          <cell r="FV112" t="str">
            <v>нд</v>
          </cell>
          <cell r="FW112" t="str">
            <v>нд</v>
          </cell>
          <cell r="FX112" t="str">
            <v>нд</v>
          </cell>
          <cell r="FY112">
            <v>0</v>
          </cell>
          <cell r="FZ112">
            <v>0</v>
          </cell>
          <cell r="GA112" t="str">
            <v>нд</v>
          </cell>
          <cell r="GB112" t="str">
            <v>нд</v>
          </cell>
          <cell r="GE112" t="str">
            <v>нд</v>
          </cell>
          <cell r="GF112" t="str">
            <v>нд</v>
          </cell>
          <cell r="GI112" t="str">
            <v>нд</v>
          </cell>
          <cell r="GJ112" t="str">
            <v>нд</v>
          </cell>
          <cell r="GM112" t="str">
            <v>нд</v>
          </cell>
          <cell r="GN112" t="str">
            <v>нд</v>
          </cell>
          <cell r="GU112">
            <v>0</v>
          </cell>
          <cell r="GX112">
            <v>0</v>
          </cell>
          <cell r="HE112" t="str">
            <v>нд</v>
          </cell>
          <cell r="ID112" t="str">
            <v>ТП</v>
          </cell>
          <cell r="IE112" t="e">
            <v>#VALUE!</v>
          </cell>
          <cell r="IF112" t="e">
            <v>#VALUE!</v>
          </cell>
          <cell r="IG112">
            <v>19.117665820999999</v>
          </cell>
          <cell r="IH112">
            <v>3.7404128800000001</v>
          </cell>
          <cell r="IJ112" t="str">
            <v>нд</v>
          </cell>
          <cell r="IK112" t="str">
            <v>нд</v>
          </cell>
          <cell r="IL112" t="str">
            <v>нд</v>
          </cell>
        </row>
        <row r="113">
          <cell r="A113" t="str">
            <v>1.1.6</v>
          </cell>
          <cell r="B113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C113" t="str">
            <v>O_Che479_24</v>
          </cell>
          <cell r="D113" t="str">
            <v>АО "Чеченэнерго"</v>
          </cell>
          <cell r="E113" t="str">
            <v>Чеченская Республика</v>
          </cell>
          <cell r="F113" t="str">
            <v>ТП</v>
          </cell>
          <cell r="G113" t="str">
            <v>п</v>
          </cell>
          <cell r="H113">
            <v>0</v>
          </cell>
          <cell r="I113">
            <v>0</v>
          </cell>
          <cell r="J113">
            <v>0</v>
          </cell>
          <cell r="K113">
            <v>1</v>
          </cell>
          <cell r="L113">
            <v>2024</v>
          </cell>
          <cell r="M113">
            <v>2025</v>
          </cell>
          <cell r="N113">
            <v>2025</v>
          </cell>
          <cell r="O113">
            <v>45750</v>
          </cell>
          <cell r="P113" t="str">
            <v>нд</v>
          </cell>
          <cell r="Q113">
            <v>2.9554151000000002</v>
          </cell>
          <cell r="R113" t="str">
            <v>нд</v>
          </cell>
          <cell r="S113" t="str">
            <v>нд</v>
          </cell>
          <cell r="T113" t="str">
            <v>нд</v>
          </cell>
          <cell r="U113" t="str">
            <v>нд</v>
          </cell>
          <cell r="V113">
            <v>0</v>
          </cell>
          <cell r="W113">
            <v>2.9554151000000002</v>
          </cell>
          <cell r="X113" t="str">
            <v>нд</v>
          </cell>
          <cell r="Y113" t="str">
            <v>нд</v>
          </cell>
          <cell r="Z113">
            <v>2.06879057</v>
          </cell>
          <cell r="AA113" t="str">
            <v>нд</v>
          </cell>
          <cell r="AC113" t="str">
            <v>нд</v>
          </cell>
          <cell r="AE113" t="str">
            <v>нд</v>
          </cell>
          <cell r="AF113">
            <v>2.06879057</v>
          </cell>
          <cell r="AG113" t="str">
            <v>нд</v>
          </cell>
          <cell r="AI113">
            <v>0.88662453000000019</v>
          </cell>
          <cell r="AJ113" t="str">
            <v>нд</v>
          </cell>
          <cell r="AK113" t="str">
            <v>нд</v>
          </cell>
          <cell r="AL113" t="str">
            <v>нд</v>
          </cell>
          <cell r="AM113">
            <v>0.88662452999999997</v>
          </cell>
          <cell r="AO113">
            <v>2.4628459199999999</v>
          </cell>
          <cell r="AP113" t="str">
            <v>нд</v>
          </cell>
          <cell r="AQ113" t="str">
            <v>нд</v>
          </cell>
          <cell r="AR113" t="str">
            <v>нд</v>
          </cell>
          <cell r="AS113" t="str">
            <v>нд</v>
          </cell>
          <cell r="AT113">
            <v>0</v>
          </cell>
          <cell r="AU113">
            <v>2.4628459199999999</v>
          </cell>
          <cell r="AV113" t="str">
            <v>нд</v>
          </cell>
          <cell r="AW113" t="str">
            <v>нд</v>
          </cell>
          <cell r="AX113">
            <v>2.4628459199999999</v>
          </cell>
          <cell r="AY113" t="str">
            <v>нд</v>
          </cell>
          <cell r="AZ113">
            <v>0</v>
          </cell>
          <cell r="BA113" t="str">
            <v>нд</v>
          </cell>
          <cell r="BB113">
            <v>2.4628459199999999</v>
          </cell>
          <cell r="BC113" t="str">
            <v>нд</v>
          </cell>
          <cell r="BD113">
            <v>0</v>
          </cell>
          <cell r="BE113" t="str">
            <v>нд</v>
          </cell>
          <cell r="BG113" t="str">
            <v>нд</v>
          </cell>
          <cell r="BH113" t="str">
            <v>нд</v>
          </cell>
          <cell r="BI113" t="str">
            <v>нд</v>
          </cell>
          <cell r="BJ113" t="str">
            <v>Отклонение обусловлено необходимостью выполнения обязательств по договору технологического присоединения.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 t="str">
            <v>нд</v>
          </cell>
          <cell r="BQ113" t="str">
            <v>нд</v>
          </cell>
          <cell r="BR113" t="str">
            <v>нд</v>
          </cell>
          <cell r="BS113" t="str">
            <v>нд</v>
          </cell>
          <cell r="BT113" t="str">
            <v>нд</v>
          </cell>
          <cell r="BU113" t="str">
            <v>нд</v>
          </cell>
          <cell r="BV113" t="str">
            <v>нд</v>
          </cell>
          <cell r="BW113" t="str">
            <v>нд</v>
          </cell>
          <cell r="BX113" t="str">
            <v>нд</v>
          </cell>
          <cell r="BY113" t="str">
            <v>нд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 t="str">
            <v>нд</v>
          </cell>
          <cell r="CF113" t="str">
            <v>нд</v>
          </cell>
          <cell r="CG113" t="str">
            <v>нд</v>
          </cell>
          <cell r="CH113" t="str">
            <v>нд</v>
          </cell>
          <cell r="CI113" t="str">
            <v>нд</v>
          </cell>
          <cell r="CO113" t="str">
            <v>нд</v>
          </cell>
          <cell r="CP113" t="str">
            <v>нд</v>
          </cell>
          <cell r="CQ113" t="str">
            <v>нд</v>
          </cell>
          <cell r="CR113" t="str">
            <v>нд</v>
          </cell>
          <cell r="CS113" t="str">
            <v>нд</v>
          </cell>
          <cell r="CX113">
            <v>0</v>
          </cell>
          <cell r="CY113" t="str">
            <v>нд</v>
          </cell>
          <cell r="CZ113" t="str">
            <v>нд</v>
          </cell>
          <cell r="DA113" t="str">
            <v>нд</v>
          </cell>
          <cell r="DB113" t="str">
            <v>нд</v>
          </cell>
          <cell r="DC113" t="str">
            <v>нд</v>
          </cell>
          <cell r="DH113">
            <v>0</v>
          </cell>
          <cell r="DI113" t="str">
            <v>нд</v>
          </cell>
          <cell r="DJ113" t="str">
            <v>нд</v>
          </cell>
          <cell r="DK113" t="str">
            <v>нд</v>
          </cell>
          <cell r="DL113" t="str">
            <v>нд</v>
          </cell>
          <cell r="DM113" t="str">
            <v>нд</v>
          </cell>
          <cell r="DS113" t="str">
            <v>нд</v>
          </cell>
          <cell r="DT113" t="str">
            <v>нд</v>
          </cell>
          <cell r="DU113" t="str">
            <v>нд</v>
          </cell>
          <cell r="DV113">
            <v>0</v>
          </cell>
          <cell r="DW113">
            <v>0</v>
          </cell>
          <cell r="DX113">
            <v>0</v>
          </cell>
          <cell r="DY113">
            <v>1</v>
          </cell>
          <cell r="DZ113">
            <v>2.4628459199999999</v>
          </cell>
          <cell r="EA113">
            <v>2.4628459199999999</v>
          </cell>
          <cell r="EB113" t="str">
            <v>нд</v>
          </cell>
          <cell r="EC113" t="str">
            <v>нд</v>
          </cell>
          <cell r="ED113" t="str">
            <v>нд</v>
          </cell>
          <cell r="EE113" t="str">
            <v>нд</v>
          </cell>
          <cell r="EF113" t="str">
            <v>нд</v>
          </cell>
          <cell r="EG113" t="str">
            <v>нд</v>
          </cell>
          <cell r="EH113" t="str">
            <v>нд</v>
          </cell>
          <cell r="EI113">
            <v>0</v>
          </cell>
          <cell r="EJ113">
            <v>0</v>
          </cell>
          <cell r="EK113">
            <v>0</v>
          </cell>
          <cell r="EL113">
            <v>0</v>
          </cell>
          <cell r="EM113" t="str">
            <v>нд</v>
          </cell>
          <cell r="EN113" t="str">
            <v>нд</v>
          </cell>
          <cell r="EO113" t="str">
            <v>нд</v>
          </cell>
          <cell r="EP113" t="str">
            <v>нд</v>
          </cell>
          <cell r="EQ113">
            <v>0</v>
          </cell>
          <cell r="ER113">
            <v>0</v>
          </cell>
          <cell r="ES113">
            <v>0</v>
          </cell>
          <cell r="ET113">
            <v>0</v>
          </cell>
          <cell r="EU113" t="str">
            <v>нд</v>
          </cell>
          <cell r="EV113" t="str">
            <v>нд</v>
          </cell>
          <cell r="EW113" t="str">
            <v>нд</v>
          </cell>
          <cell r="EX113" t="str">
            <v>нд</v>
          </cell>
          <cell r="EY113">
            <v>0</v>
          </cell>
          <cell r="EZ113">
            <v>0</v>
          </cell>
          <cell r="FA113">
            <v>0</v>
          </cell>
          <cell r="FB113">
            <v>0</v>
          </cell>
          <cell r="FC113" t="str">
            <v>нд</v>
          </cell>
          <cell r="FD113" t="str">
            <v>нд</v>
          </cell>
          <cell r="FE113" t="str">
            <v>нд</v>
          </cell>
          <cell r="FF113" t="str">
            <v>нд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FK113" t="str">
            <v>нд</v>
          </cell>
          <cell r="FL113" t="str">
            <v>нд</v>
          </cell>
          <cell r="FM113" t="str">
            <v>нд</v>
          </cell>
          <cell r="FN113" t="str">
            <v>нд</v>
          </cell>
          <cell r="FO113">
            <v>0</v>
          </cell>
          <cell r="FP113">
            <v>0</v>
          </cell>
          <cell r="FQ113">
            <v>0</v>
          </cell>
          <cell r="FR113">
            <v>0</v>
          </cell>
          <cell r="FS113" t="str">
            <v>нд</v>
          </cell>
          <cell r="FT113" t="str">
            <v>нд</v>
          </cell>
          <cell r="FU113" t="str">
            <v>нд</v>
          </cell>
          <cell r="FV113" t="str">
            <v>нд</v>
          </cell>
          <cell r="FW113" t="str">
            <v>нд</v>
          </cell>
          <cell r="FX113" t="str">
            <v>нд</v>
          </cell>
          <cell r="FY113">
            <v>0</v>
          </cell>
          <cell r="FZ113">
            <v>0</v>
          </cell>
          <cell r="GA113" t="str">
            <v>нд</v>
          </cell>
          <cell r="GB113" t="str">
            <v>нд</v>
          </cell>
          <cell r="GE113" t="str">
            <v>нд</v>
          </cell>
          <cell r="GF113" t="str">
            <v>нд</v>
          </cell>
          <cell r="GI113" t="str">
            <v>нд</v>
          </cell>
          <cell r="GJ113" t="str">
            <v>нд</v>
          </cell>
          <cell r="GM113" t="str">
            <v>нд</v>
          </cell>
          <cell r="GN113" t="str">
            <v>нд</v>
          </cell>
          <cell r="GU113">
            <v>0</v>
          </cell>
          <cell r="GX113">
            <v>0</v>
          </cell>
          <cell r="HE113" t="str">
            <v>нд</v>
          </cell>
          <cell r="ID113" t="str">
            <v>ТП</v>
          </cell>
          <cell r="IE113" t="e">
            <v>#VALUE!</v>
          </cell>
          <cell r="IF113" t="e">
            <v>#VALUE!</v>
          </cell>
          <cell r="IG113">
            <v>4.5316364900000004</v>
          </cell>
          <cell r="IH113">
            <v>0.88662452999999997</v>
          </cell>
          <cell r="IJ113" t="str">
            <v>нд</v>
          </cell>
          <cell r="IK113" t="str">
            <v>нд</v>
          </cell>
          <cell r="IL113" t="str">
            <v>нд</v>
          </cell>
        </row>
        <row r="114">
          <cell r="A114" t="str">
            <v>1.1.6</v>
          </cell>
          <cell r="B114" t="str">
            <v>Приобретение клещей токовых многофункциональных</v>
          </cell>
          <cell r="C114" t="str">
            <v>N_Che471_23</v>
          </cell>
          <cell r="D114" t="str">
            <v>АО "Чеченэнерго"</v>
          </cell>
          <cell r="E114" t="str">
            <v>Чеченская Республика</v>
          </cell>
          <cell r="F114" t="str">
            <v>Прочее</v>
          </cell>
          <cell r="G114" t="str">
            <v>з</v>
          </cell>
          <cell r="H114">
            <v>0</v>
          </cell>
          <cell r="I114">
            <v>0</v>
          </cell>
          <cell r="J114">
            <v>0</v>
          </cell>
          <cell r="K114">
            <v>4</v>
          </cell>
          <cell r="L114">
            <v>2023</v>
          </cell>
          <cell r="M114">
            <v>2023</v>
          </cell>
          <cell r="N114">
            <v>2024</v>
          </cell>
          <cell r="O114" t="str">
            <v>нд</v>
          </cell>
          <cell r="P114" t="str">
            <v>нд</v>
          </cell>
          <cell r="Q114">
            <v>0.95320680000000002</v>
          </cell>
          <cell r="R114" t="str">
            <v>нд</v>
          </cell>
          <cell r="S114" t="str">
            <v>нд</v>
          </cell>
          <cell r="T114" t="str">
            <v>нд</v>
          </cell>
          <cell r="U114" t="str">
            <v>нд</v>
          </cell>
          <cell r="V114">
            <v>0</v>
          </cell>
          <cell r="W114">
            <v>0.95320680000000002</v>
          </cell>
          <cell r="X114" t="str">
            <v>нд</v>
          </cell>
          <cell r="Y114" t="str">
            <v>нд</v>
          </cell>
          <cell r="Z114">
            <v>0.95320680000000002</v>
          </cell>
          <cell r="AA114" t="str">
            <v>нд</v>
          </cell>
          <cell r="AB114">
            <v>0</v>
          </cell>
          <cell r="AC114" t="str">
            <v>нд</v>
          </cell>
          <cell r="AD114">
            <v>0.95320680000000002</v>
          </cell>
          <cell r="AE114" t="str">
            <v>нд</v>
          </cell>
          <cell r="AF114">
            <v>0</v>
          </cell>
          <cell r="AG114" t="str">
            <v>нд</v>
          </cell>
          <cell r="AI114">
            <v>0</v>
          </cell>
          <cell r="AJ114" t="str">
            <v>нд</v>
          </cell>
          <cell r="AK114" t="str">
            <v>нд</v>
          </cell>
          <cell r="AL114" t="str">
            <v>Приобретение ОНТМ в связи с производственной необходимостью.</v>
          </cell>
          <cell r="AO114">
            <v>0.79433900000000002</v>
          </cell>
          <cell r="AP114" t="str">
            <v>нд</v>
          </cell>
          <cell r="AQ114" t="str">
            <v>нд</v>
          </cell>
          <cell r="AR114" t="str">
            <v>нд</v>
          </cell>
          <cell r="AS114" t="str">
            <v>нд</v>
          </cell>
          <cell r="AT114">
            <v>0.79433900000000002</v>
          </cell>
          <cell r="AU114">
            <v>0</v>
          </cell>
          <cell r="AV114" t="str">
            <v>нд</v>
          </cell>
          <cell r="AW114" t="str">
            <v>нд</v>
          </cell>
          <cell r="AX114">
            <v>0</v>
          </cell>
          <cell r="AY114" t="str">
            <v>нд</v>
          </cell>
          <cell r="AZ114">
            <v>0</v>
          </cell>
          <cell r="BA114" t="str">
            <v>нд</v>
          </cell>
          <cell r="BB114">
            <v>0</v>
          </cell>
          <cell r="BC114" t="str">
            <v>нд</v>
          </cell>
          <cell r="BD114">
            <v>0</v>
          </cell>
          <cell r="BE114" t="str">
            <v>нд</v>
          </cell>
          <cell r="BF114">
            <v>0</v>
          </cell>
          <cell r="BG114" t="str">
            <v>нд</v>
          </cell>
          <cell r="BH114" t="str">
            <v>нд</v>
          </cell>
          <cell r="BI114" t="str">
            <v>нд</v>
          </cell>
          <cell r="BJ114" t="str">
            <v>нд</v>
          </cell>
          <cell r="BK114">
            <v>0</v>
          </cell>
          <cell r="BL114">
            <v>0</v>
          </cell>
          <cell r="BM114">
            <v>0</v>
          </cell>
          <cell r="BN114">
            <v>4</v>
          </cell>
          <cell r="BO114">
            <v>0.79433900000000002</v>
          </cell>
          <cell r="BP114" t="str">
            <v>нд</v>
          </cell>
          <cell r="BQ114" t="str">
            <v>нд</v>
          </cell>
          <cell r="BR114" t="str">
            <v>нд</v>
          </cell>
          <cell r="BS114" t="str">
            <v>нд</v>
          </cell>
          <cell r="BT114" t="str">
            <v>нд</v>
          </cell>
          <cell r="BU114" t="str">
            <v>нд</v>
          </cell>
          <cell r="BV114" t="str">
            <v>нд</v>
          </cell>
          <cell r="BW114" t="str">
            <v>нд</v>
          </cell>
          <cell r="BX114" t="str">
            <v>нд</v>
          </cell>
          <cell r="BY114" t="str">
            <v>нд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 t="str">
            <v>нд</v>
          </cell>
          <cell r="CF114" t="str">
            <v>нд</v>
          </cell>
          <cell r="CG114" t="str">
            <v>нд</v>
          </cell>
          <cell r="CH114" t="str">
            <v>нд</v>
          </cell>
          <cell r="CI114" t="str">
            <v>нд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 t="str">
            <v>нд</v>
          </cell>
          <cell r="CP114" t="str">
            <v>нд</v>
          </cell>
          <cell r="CQ114" t="str">
            <v>нд</v>
          </cell>
          <cell r="CR114" t="str">
            <v>нд</v>
          </cell>
          <cell r="CS114" t="str">
            <v>нд</v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>
            <v>0</v>
          </cell>
          <cell r="CY114" t="str">
            <v>нд</v>
          </cell>
          <cell r="CZ114" t="str">
            <v>нд</v>
          </cell>
          <cell r="DA114" t="str">
            <v>нд</v>
          </cell>
          <cell r="DB114" t="str">
            <v>нд</v>
          </cell>
          <cell r="DC114" t="str">
            <v>нд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>
            <v>0</v>
          </cell>
          <cell r="DI114" t="str">
            <v>нд</v>
          </cell>
          <cell r="DJ114" t="str">
            <v>нд</v>
          </cell>
          <cell r="DK114" t="str">
            <v>нд</v>
          </cell>
          <cell r="DL114" t="str">
            <v>нд</v>
          </cell>
          <cell r="DM114" t="str">
            <v>нд</v>
          </cell>
          <cell r="DN114">
            <v>0</v>
          </cell>
          <cell r="DO114">
            <v>0</v>
          </cell>
          <cell r="DP114">
            <v>0</v>
          </cell>
          <cell r="DQ114">
            <v>0</v>
          </cell>
          <cell r="DR114">
            <v>0</v>
          </cell>
          <cell r="DS114" t="str">
            <v>нд</v>
          </cell>
          <cell r="DT114" t="str">
            <v>нд</v>
          </cell>
          <cell r="DU114" t="str">
            <v>нд</v>
          </cell>
          <cell r="DV114">
            <v>0</v>
          </cell>
          <cell r="DW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EB114" t="str">
            <v>нд</v>
          </cell>
          <cell r="EC114" t="str">
            <v>нд</v>
          </cell>
          <cell r="ED114" t="str">
            <v>нд</v>
          </cell>
          <cell r="EE114" t="str">
            <v>нд</v>
          </cell>
          <cell r="EF114" t="str">
            <v>нд</v>
          </cell>
          <cell r="EG114" t="str">
            <v>нд</v>
          </cell>
          <cell r="EH114" t="str">
            <v>нд</v>
          </cell>
          <cell r="EI114">
            <v>0</v>
          </cell>
          <cell r="EJ114">
            <v>0</v>
          </cell>
          <cell r="EK114">
            <v>0</v>
          </cell>
          <cell r="EL114">
            <v>0</v>
          </cell>
          <cell r="EM114" t="str">
            <v>нд</v>
          </cell>
          <cell r="EN114" t="str">
            <v>нд</v>
          </cell>
          <cell r="EO114" t="str">
            <v>нд</v>
          </cell>
          <cell r="EP114" t="str">
            <v>нд</v>
          </cell>
          <cell r="EU114" t="str">
            <v>нд</v>
          </cell>
          <cell r="EV114" t="str">
            <v>нд</v>
          </cell>
          <cell r="EW114" t="str">
            <v>нд</v>
          </cell>
          <cell r="EX114" t="str">
            <v>нд</v>
          </cell>
          <cell r="FC114" t="str">
            <v>нд</v>
          </cell>
          <cell r="FD114" t="str">
            <v>нд</v>
          </cell>
          <cell r="FE114" t="str">
            <v>нд</v>
          </cell>
          <cell r="FF114" t="str">
            <v>нд</v>
          </cell>
          <cell r="FK114" t="str">
            <v>нд</v>
          </cell>
          <cell r="FL114" t="str">
            <v>нд</v>
          </cell>
          <cell r="FM114" t="str">
            <v>нд</v>
          </cell>
          <cell r="FN114" t="str">
            <v>нд</v>
          </cell>
          <cell r="FS114" t="str">
            <v>нд</v>
          </cell>
          <cell r="FT114" t="str">
            <v>нд</v>
          </cell>
          <cell r="FU114" t="str">
            <v>нд</v>
          </cell>
          <cell r="FV114" t="str">
            <v>нд</v>
          </cell>
          <cell r="FW114" t="str">
            <v>нд</v>
          </cell>
          <cell r="FX114" t="str">
            <v>нд</v>
          </cell>
          <cell r="FY114">
            <v>0</v>
          </cell>
          <cell r="FZ114">
            <v>0</v>
          </cell>
          <cell r="GA114" t="str">
            <v>нд</v>
          </cell>
          <cell r="GB114" t="str">
            <v>нд</v>
          </cell>
          <cell r="GE114" t="str">
            <v>нд</v>
          </cell>
          <cell r="GF114" t="str">
            <v>нд</v>
          </cell>
          <cell r="GI114" t="str">
            <v>нд</v>
          </cell>
          <cell r="GJ114" t="str">
            <v>нд</v>
          </cell>
          <cell r="GM114" t="str">
            <v>нд</v>
          </cell>
          <cell r="GN114" t="str">
            <v>нд</v>
          </cell>
          <cell r="GU114">
            <v>0</v>
          </cell>
          <cell r="GX114">
            <v>0</v>
          </cell>
          <cell r="HE114" t="str">
            <v>нд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IB114">
            <v>4</v>
          </cell>
          <cell r="IC114">
            <v>0.79433900000000002</v>
          </cell>
          <cell r="ID114" t="str">
            <v>Прочее</v>
          </cell>
          <cell r="IE114" t="e">
            <v>#VALUE!</v>
          </cell>
          <cell r="IF114" t="e">
            <v>#VALUE!</v>
          </cell>
          <cell r="IG114">
            <v>0.95320680000000002</v>
          </cell>
          <cell r="IH114">
            <v>0</v>
          </cell>
          <cell r="IJ114" t="str">
            <v>нд</v>
          </cell>
          <cell r="IK114" t="str">
            <v>нд</v>
          </cell>
          <cell r="IL114" t="str">
            <v>нд</v>
          </cell>
        </row>
        <row r="115">
          <cell r="A115" t="str">
            <v>1.1.6</v>
          </cell>
          <cell r="B115" t="str">
            <v>Приобретение оборудования для намотки кабеля на барабан УПК-25-РЧ-003 (Перемоточное устройство с электроприв.и РКУ)</v>
          </cell>
          <cell r="C115" t="str">
            <v>O_Che477_24</v>
          </cell>
          <cell r="D115" t="str">
            <v>АО "Чеченэнерго"</v>
          </cell>
          <cell r="E115" t="str">
            <v>Чеченская Республика</v>
          </cell>
          <cell r="F115" t="str">
            <v>Прочее</v>
          </cell>
          <cell r="G115" t="str">
            <v>и</v>
          </cell>
          <cell r="H115">
            <v>0</v>
          </cell>
          <cell r="I115">
            <v>0</v>
          </cell>
          <cell r="J115">
            <v>0</v>
          </cell>
          <cell r="K115">
            <v>1</v>
          </cell>
          <cell r="L115">
            <v>2024</v>
          </cell>
          <cell r="M115">
            <v>2024</v>
          </cell>
          <cell r="N115">
            <v>2024</v>
          </cell>
          <cell r="O115" t="str">
            <v>нд</v>
          </cell>
          <cell r="P115" t="str">
            <v>нд</v>
          </cell>
          <cell r="Q115">
            <v>0.43095766000000002</v>
          </cell>
          <cell r="R115" t="str">
            <v>нд</v>
          </cell>
          <cell r="S115" t="str">
            <v>нд</v>
          </cell>
          <cell r="T115" t="str">
            <v>нд</v>
          </cell>
          <cell r="U115" t="str">
            <v>нд</v>
          </cell>
          <cell r="V115">
            <v>0</v>
          </cell>
          <cell r="W115">
            <v>0.43095766000000002</v>
          </cell>
          <cell r="X115" t="str">
            <v>нд</v>
          </cell>
          <cell r="Y115" t="str">
            <v>нд</v>
          </cell>
          <cell r="Z115">
            <v>0.43095766000000002</v>
          </cell>
          <cell r="AA115" t="str">
            <v>нд</v>
          </cell>
          <cell r="AB115">
            <v>0</v>
          </cell>
          <cell r="AC115" t="str">
            <v>нд</v>
          </cell>
          <cell r="AD115">
            <v>0.43095766000000002</v>
          </cell>
          <cell r="AE115" t="str">
            <v>нд</v>
          </cell>
          <cell r="AF115">
            <v>0</v>
          </cell>
          <cell r="AG115" t="str">
            <v>нд</v>
          </cell>
          <cell r="AI115">
            <v>0</v>
          </cell>
          <cell r="AJ115" t="str">
            <v>нд</v>
          </cell>
          <cell r="AK115" t="str">
            <v>нд</v>
          </cell>
          <cell r="AL115" t="str">
            <v>Приобретение ОНТМ в связи с производственной необходимостью.</v>
          </cell>
          <cell r="AO115">
            <v>0.35913138</v>
          </cell>
          <cell r="AP115" t="str">
            <v>нд</v>
          </cell>
          <cell r="AQ115" t="str">
            <v>нд</v>
          </cell>
          <cell r="AR115" t="str">
            <v>нд</v>
          </cell>
          <cell r="AS115" t="str">
            <v>нд</v>
          </cell>
          <cell r="AT115">
            <v>0</v>
          </cell>
          <cell r="AU115">
            <v>0.35913138</v>
          </cell>
          <cell r="AV115" t="str">
            <v>нд</v>
          </cell>
          <cell r="AW115" t="str">
            <v>нд</v>
          </cell>
          <cell r="AX115">
            <v>0.35913138</v>
          </cell>
          <cell r="AY115" t="str">
            <v>нд</v>
          </cell>
          <cell r="AZ115">
            <v>0.35913138</v>
          </cell>
          <cell r="BA115" t="str">
            <v>нд</v>
          </cell>
          <cell r="BB115">
            <v>0</v>
          </cell>
          <cell r="BC115" t="str">
            <v>нд</v>
          </cell>
          <cell r="BD115">
            <v>0</v>
          </cell>
          <cell r="BE115" t="str">
            <v>нд</v>
          </cell>
          <cell r="BG115" t="str">
            <v>нд</v>
          </cell>
          <cell r="BH115" t="str">
            <v>нд</v>
          </cell>
          <cell r="BI115" t="str">
            <v>нд</v>
          </cell>
          <cell r="BJ115" t="str">
            <v>Приобретение оборудования в связи с производственной необходимостью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 t="str">
            <v>нд</v>
          </cell>
          <cell r="BQ115" t="str">
            <v>нд</v>
          </cell>
          <cell r="BR115" t="str">
            <v>нд</v>
          </cell>
          <cell r="BS115" t="str">
            <v>нд</v>
          </cell>
          <cell r="BT115" t="str">
            <v>нд</v>
          </cell>
          <cell r="BU115" t="str">
            <v>нд</v>
          </cell>
          <cell r="BV115" t="str">
            <v>нд</v>
          </cell>
          <cell r="BW115" t="str">
            <v>нд</v>
          </cell>
          <cell r="BX115" t="str">
            <v>нд</v>
          </cell>
          <cell r="BY115" t="str">
            <v>нд</v>
          </cell>
          <cell r="BZ115">
            <v>0</v>
          </cell>
          <cell r="CA115">
            <v>0</v>
          </cell>
          <cell r="CB115">
            <v>0</v>
          </cell>
          <cell r="CC115">
            <v>1</v>
          </cell>
          <cell r="CD115">
            <v>0.35913138</v>
          </cell>
          <cell r="CE115" t="str">
            <v>нд</v>
          </cell>
          <cell r="CF115" t="str">
            <v>нд</v>
          </cell>
          <cell r="CG115" t="str">
            <v>нд</v>
          </cell>
          <cell r="CH115" t="str">
            <v>нд</v>
          </cell>
          <cell r="CI115" t="str">
            <v>нд</v>
          </cell>
          <cell r="CJ115">
            <v>0</v>
          </cell>
          <cell r="CK115">
            <v>0</v>
          </cell>
          <cell r="CL115">
            <v>0</v>
          </cell>
          <cell r="CM115">
            <v>1</v>
          </cell>
          <cell r="CN115">
            <v>0.35913138</v>
          </cell>
          <cell r="CO115" t="str">
            <v>нд</v>
          </cell>
          <cell r="CP115" t="str">
            <v>нд</v>
          </cell>
          <cell r="CQ115" t="str">
            <v>нд</v>
          </cell>
          <cell r="CR115" t="str">
            <v>нд</v>
          </cell>
          <cell r="CS115" t="str">
            <v>нд</v>
          </cell>
          <cell r="CX115">
            <v>0</v>
          </cell>
          <cell r="CY115" t="str">
            <v>нд</v>
          </cell>
          <cell r="CZ115" t="str">
            <v>нд</v>
          </cell>
          <cell r="DA115" t="str">
            <v>нд</v>
          </cell>
          <cell r="DB115" t="str">
            <v>нд</v>
          </cell>
          <cell r="DC115" t="str">
            <v>нд</v>
          </cell>
          <cell r="DH115">
            <v>0</v>
          </cell>
          <cell r="DI115" t="str">
            <v>нд</v>
          </cell>
          <cell r="DJ115" t="str">
            <v>нд</v>
          </cell>
          <cell r="DK115" t="str">
            <v>нд</v>
          </cell>
          <cell r="DL115" t="str">
            <v>нд</v>
          </cell>
          <cell r="DM115" t="str">
            <v>нд</v>
          </cell>
          <cell r="DS115" t="str">
            <v>нд</v>
          </cell>
          <cell r="DT115" t="str">
            <v>нд</v>
          </cell>
          <cell r="DU115" t="str">
            <v>Приобретение оборудования в связи с производственной необходимостью</v>
          </cell>
          <cell r="DV115">
            <v>0</v>
          </cell>
          <cell r="DW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EB115" t="str">
            <v>нд</v>
          </cell>
          <cell r="EC115" t="str">
            <v>нд</v>
          </cell>
          <cell r="ED115" t="str">
            <v>нд</v>
          </cell>
          <cell r="EE115" t="str">
            <v>нд</v>
          </cell>
          <cell r="EF115" t="str">
            <v>нд</v>
          </cell>
          <cell r="EG115" t="str">
            <v>нд</v>
          </cell>
          <cell r="EH115" t="str">
            <v>нд</v>
          </cell>
          <cell r="EI115">
            <v>0</v>
          </cell>
          <cell r="EJ115">
            <v>0</v>
          </cell>
          <cell r="EK115">
            <v>0</v>
          </cell>
          <cell r="EL115">
            <v>0</v>
          </cell>
          <cell r="EM115" t="str">
            <v>нд</v>
          </cell>
          <cell r="EN115" t="str">
            <v>нд</v>
          </cell>
          <cell r="EO115" t="str">
            <v>нд</v>
          </cell>
          <cell r="EP115" t="str">
            <v>нд</v>
          </cell>
          <cell r="EU115" t="str">
            <v>нд</v>
          </cell>
          <cell r="EV115" t="str">
            <v>нд</v>
          </cell>
          <cell r="EW115" t="str">
            <v>нд</v>
          </cell>
          <cell r="EX115" t="str">
            <v>нд</v>
          </cell>
          <cell r="FC115" t="str">
            <v>нд</v>
          </cell>
          <cell r="FD115" t="str">
            <v>нд</v>
          </cell>
          <cell r="FE115" t="str">
            <v>нд</v>
          </cell>
          <cell r="FF115" t="str">
            <v>нд</v>
          </cell>
          <cell r="FK115" t="str">
            <v>нд</v>
          </cell>
          <cell r="FL115" t="str">
            <v>нд</v>
          </cell>
          <cell r="FM115" t="str">
            <v>нд</v>
          </cell>
          <cell r="FN115" t="str">
            <v>нд</v>
          </cell>
          <cell r="FS115" t="str">
            <v>нд</v>
          </cell>
          <cell r="FT115" t="str">
            <v>нд</v>
          </cell>
          <cell r="FU115" t="str">
            <v>нд</v>
          </cell>
          <cell r="FV115" t="str">
            <v>нд</v>
          </cell>
          <cell r="FW115" t="str">
            <v>нд</v>
          </cell>
          <cell r="FX115" t="str">
            <v>нд</v>
          </cell>
          <cell r="FY115">
            <v>0</v>
          </cell>
          <cell r="FZ115">
            <v>0</v>
          </cell>
          <cell r="GA115" t="str">
            <v>нд</v>
          </cell>
          <cell r="GB115" t="str">
            <v>нд</v>
          </cell>
          <cell r="GE115" t="str">
            <v>нд</v>
          </cell>
          <cell r="GF115" t="str">
            <v>нд</v>
          </cell>
          <cell r="GI115" t="str">
            <v>нд</v>
          </cell>
          <cell r="GJ115" t="str">
            <v>нд</v>
          </cell>
          <cell r="GM115" t="str">
            <v>нд</v>
          </cell>
          <cell r="GN115" t="str">
            <v>нд</v>
          </cell>
          <cell r="GR115">
            <v>0</v>
          </cell>
          <cell r="GU115">
            <v>0</v>
          </cell>
          <cell r="GX115">
            <v>0</v>
          </cell>
          <cell r="HC115" t="str">
            <v>Прочее</v>
          </cell>
          <cell r="HE115" t="str">
            <v>нд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  <cell r="HT115">
            <v>0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0</v>
          </cell>
          <cell r="IA115">
            <v>0</v>
          </cell>
          <cell r="IB115">
            <v>0</v>
          </cell>
          <cell r="IC115">
            <v>0</v>
          </cell>
          <cell r="ID115" t="str">
            <v>Прочее</v>
          </cell>
          <cell r="IE115" t="e">
            <v>#VALUE!</v>
          </cell>
          <cell r="IF115" t="e">
            <v>#VALUE!</v>
          </cell>
          <cell r="IG115">
            <v>1.14922042</v>
          </cell>
          <cell r="IH115">
            <v>0</v>
          </cell>
          <cell r="IJ115" t="str">
            <v>нд</v>
          </cell>
          <cell r="IK115" t="str">
            <v>нд</v>
          </cell>
          <cell r="IL115" t="str">
            <v>нд</v>
          </cell>
          <cell r="IM115" t="e">
            <v>#N/A</v>
          </cell>
        </row>
        <row r="116">
          <cell r="A116" t="str">
            <v>1.1.6</v>
          </cell>
          <cell r="B116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C116" t="str">
            <v>K_Che419_20</v>
          </cell>
          <cell r="D116" t="str">
            <v>АО "Чеченэнерго"</v>
          </cell>
          <cell r="E116" t="str">
            <v>Чеченская Республика</v>
          </cell>
          <cell r="F116" t="str">
            <v>Прочее</v>
          </cell>
          <cell r="G116" t="str">
            <v>з</v>
          </cell>
          <cell r="H116">
            <v>0</v>
          </cell>
          <cell r="I116">
            <v>0</v>
          </cell>
          <cell r="J116">
            <v>0</v>
          </cell>
          <cell r="K116">
            <v>156</v>
          </cell>
          <cell r="L116">
            <v>2020</v>
          </cell>
          <cell r="M116">
            <v>2024</v>
          </cell>
          <cell r="N116">
            <v>2021</v>
          </cell>
          <cell r="O116" t="str">
            <v>нд</v>
          </cell>
          <cell r="P116" t="str">
            <v>нд</v>
          </cell>
          <cell r="Q116">
            <v>418.363788</v>
          </cell>
          <cell r="R116" t="str">
            <v>нд</v>
          </cell>
          <cell r="S116" t="str">
            <v>нд</v>
          </cell>
          <cell r="T116" t="str">
            <v>нд</v>
          </cell>
          <cell r="U116" t="str">
            <v>нд</v>
          </cell>
          <cell r="V116">
            <v>418.363788</v>
          </cell>
          <cell r="W116">
            <v>0</v>
          </cell>
          <cell r="X116" t="str">
            <v>нд</v>
          </cell>
          <cell r="Y116" t="str">
            <v>нд</v>
          </cell>
          <cell r="Z116">
            <v>0</v>
          </cell>
          <cell r="AA116" t="str">
            <v>нд</v>
          </cell>
          <cell r="AC116" t="str">
            <v>нд</v>
          </cell>
          <cell r="AE116" t="str">
            <v>нд</v>
          </cell>
          <cell r="AF116">
            <v>0</v>
          </cell>
          <cell r="AG116" t="str">
            <v>нд</v>
          </cell>
          <cell r="AI116">
            <v>0</v>
          </cell>
          <cell r="AJ116" t="str">
            <v>нд</v>
          </cell>
          <cell r="AK116" t="str">
            <v>нд</v>
          </cell>
          <cell r="AL116" t="str">
            <v>нд</v>
          </cell>
          <cell r="AO116">
            <v>348.63649000000004</v>
          </cell>
          <cell r="AP116" t="str">
            <v>нд</v>
          </cell>
          <cell r="AQ116" t="str">
            <v>нд</v>
          </cell>
          <cell r="AR116" t="str">
            <v>нд</v>
          </cell>
          <cell r="AS116" t="str">
            <v>нд</v>
          </cell>
          <cell r="AT116">
            <v>336.74641011</v>
          </cell>
          <cell r="AU116">
            <v>11.890079890000038</v>
          </cell>
          <cell r="AV116" t="str">
            <v>нд</v>
          </cell>
          <cell r="AW116" t="str">
            <v>нд</v>
          </cell>
          <cell r="AX116">
            <v>0</v>
          </cell>
          <cell r="AY116" t="str">
            <v>нд</v>
          </cell>
          <cell r="BA116" t="str">
            <v>нд</v>
          </cell>
          <cell r="BC116" t="str">
            <v>нд</v>
          </cell>
          <cell r="BE116" t="str">
            <v>нд</v>
          </cell>
          <cell r="BG116" t="str">
            <v>нд</v>
          </cell>
          <cell r="BH116" t="str">
            <v>нд</v>
          </cell>
          <cell r="BI116" t="str">
            <v>нд</v>
          </cell>
          <cell r="BJ116" t="str">
            <v>нд</v>
          </cell>
          <cell r="BK116">
            <v>0</v>
          </cell>
          <cell r="BL116">
            <v>0</v>
          </cell>
          <cell r="BM116">
            <v>0</v>
          </cell>
          <cell r="BN116">
            <v>99</v>
          </cell>
          <cell r="BO116">
            <v>194.83947057999998</v>
          </cell>
          <cell r="BP116" t="str">
            <v>нд</v>
          </cell>
          <cell r="BQ116" t="str">
            <v>нд</v>
          </cell>
          <cell r="BR116" t="str">
            <v>нд</v>
          </cell>
          <cell r="BS116" t="str">
            <v>нд</v>
          </cell>
          <cell r="BT116" t="str">
            <v>нд</v>
          </cell>
          <cell r="BU116" t="str">
            <v>нд</v>
          </cell>
          <cell r="BV116" t="str">
            <v>нд</v>
          </cell>
          <cell r="BW116" t="str">
            <v>нд</v>
          </cell>
          <cell r="BX116" t="str">
            <v>нд</v>
          </cell>
          <cell r="BY116" t="str">
            <v>нд</v>
          </cell>
          <cell r="BZ116">
            <v>0</v>
          </cell>
          <cell r="CA116">
            <v>0</v>
          </cell>
          <cell r="CB116">
            <v>0</v>
          </cell>
          <cell r="CC116">
            <v>14</v>
          </cell>
          <cell r="CD116">
            <v>30.717292319999999</v>
          </cell>
          <cell r="CE116" t="str">
            <v>нд</v>
          </cell>
          <cell r="CF116" t="str">
            <v>нд</v>
          </cell>
          <cell r="CG116" t="str">
            <v>нд</v>
          </cell>
          <cell r="CH116" t="str">
            <v>нд</v>
          </cell>
          <cell r="CI116" t="str">
            <v>нд</v>
          </cell>
          <cell r="CO116" t="str">
            <v>нд</v>
          </cell>
          <cell r="CP116" t="str">
            <v>нд</v>
          </cell>
          <cell r="CQ116" t="str">
            <v>нд</v>
          </cell>
          <cell r="CR116" t="str">
            <v>нд</v>
          </cell>
          <cell r="CS116" t="str">
            <v>нд</v>
          </cell>
          <cell r="CY116" t="str">
            <v>нд</v>
          </cell>
          <cell r="CZ116" t="str">
            <v>нд</v>
          </cell>
          <cell r="DA116" t="str">
            <v>нд</v>
          </cell>
          <cell r="DB116" t="str">
            <v>нд</v>
          </cell>
          <cell r="DC116" t="str">
            <v>нд</v>
          </cell>
          <cell r="DG116">
            <v>14</v>
          </cell>
          <cell r="DH116">
            <v>30.717292319999999</v>
          </cell>
          <cell r="DI116" t="str">
            <v>нд</v>
          </cell>
          <cell r="DJ116" t="str">
            <v>нд</v>
          </cell>
          <cell r="DK116" t="str">
            <v>нд</v>
          </cell>
          <cell r="DL116" t="str">
            <v>нд</v>
          </cell>
          <cell r="DM116" t="str">
            <v>нд</v>
          </cell>
          <cell r="DS116" t="str">
            <v>нд</v>
          </cell>
          <cell r="DT116" t="str">
            <v>нд</v>
          </cell>
          <cell r="DU116" t="str">
            <v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v>
          </cell>
          <cell r="DV116">
            <v>0</v>
          </cell>
          <cell r="DW116">
            <v>0</v>
          </cell>
          <cell r="DX116">
            <v>0</v>
          </cell>
          <cell r="DY116">
            <v>43</v>
          </cell>
          <cell r="DZ116">
            <v>123.07972710000006</v>
          </cell>
          <cell r="EA116">
            <v>111.18964720999999</v>
          </cell>
          <cell r="EB116" t="str">
            <v>нд</v>
          </cell>
          <cell r="EC116" t="str">
            <v>нд</v>
          </cell>
          <cell r="ED116" t="str">
            <v>нд</v>
          </cell>
          <cell r="EE116" t="str">
            <v>нд</v>
          </cell>
          <cell r="EF116" t="str">
            <v>нд</v>
          </cell>
          <cell r="EG116" t="str">
            <v>нд</v>
          </cell>
          <cell r="EH116" t="str">
            <v>нд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 t="str">
            <v>нд</v>
          </cell>
          <cell r="EN116" t="str">
            <v>нд</v>
          </cell>
          <cell r="EO116" t="str">
            <v>нд</v>
          </cell>
          <cell r="EP116" t="str">
            <v>нд</v>
          </cell>
          <cell r="EU116" t="str">
            <v>нд</v>
          </cell>
          <cell r="EV116" t="str">
            <v>нд</v>
          </cell>
          <cell r="EW116" t="str">
            <v>нд</v>
          </cell>
          <cell r="EX116" t="str">
            <v>нд</v>
          </cell>
          <cell r="FC116" t="str">
            <v>нд</v>
          </cell>
          <cell r="FD116" t="str">
            <v>нд</v>
          </cell>
          <cell r="FE116" t="str">
            <v>нд</v>
          </cell>
          <cell r="FF116" t="str">
            <v>нд</v>
          </cell>
          <cell r="FK116" t="str">
            <v>нд</v>
          </cell>
          <cell r="FL116" t="str">
            <v>нд</v>
          </cell>
          <cell r="FM116" t="str">
            <v>нд</v>
          </cell>
          <cell r="FN116" t="str">
            <v>нд</v>
          </cell>
          <cell r="FS116" t="str">
            <v>нд</v>
          </cell>
          <cell r="FT116" t="str">
            <v>нд</v>
          </cell>
          <cell r="FU116" t="str">
            <v>нд</v>
          </cell>
          <cell r="FV116" t="str">
            <v>нд</v>
          </cell>
          <cell r="FW116" t="str">
            <v>нд</v>
          </cell>
          <cell r="FX116" t="str">
            <v>нд</v>
          </cell>
          <cell r="FY116">
            <v>0</v>
          </cell>
          <cell r="FZ116">
            <v>0</v>
          </cell>
          <cell r="GA116" t="str">
            <v>нд</v>
          </cell>
          <cell r="GB116" t="str">
            <v>нд</v>
          </cell>
          <cell r="GE116" t="str">
            <v>нд</v>
          </cell>
          <cell r="GF116" t="str">
            <v>нд</v>
          </cell>
          <cell r="GI116" t="str">
            <v>нд</v>
          </cell>
          <cell r="GJ116" t="str">
            <v>нд</v>
          </cell>
          <cell r="GM116" t="str">
            <v>нд</v>
          </cell>
          <cell r="GN116" t="str">
            <v>нд</v>
          </cell>
          <cell r="GX116">
            <v>0</v>
          </cell>
          <cell r="HE116" t="str">
            <v>нд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25</v>
          </cell>
          <cell r="HQ116">
            <v>65.314253280000003</v>
          </cell>
          <cell r="HR116">
            <v>0</v>
          </cell>
          <cell r="HS116">
            <v>0</v>
          </cell>
          <cell r="HT116">
            <v>76</v>
          </cell>
          <cell r="HU116">
            <v>137.90243129999999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0</v>
          </cell>
          <cell r="IA116">
            <v>0</v>
          </cell>
          <cell r="IB116">
            <v>0</v>
          </cell>
          <cell r="IC116">
            <v>0</v>
          </cell>
          <cell r="ID116" t="str">
            <v>Прочее</v>
          </cell>
          <cell r="IE116" t="e">
            <v>#VALUE!</v>
          </cell>
          <cell r="IF116" t="e">
            <v>#VALUE!</v>
          </cell>
          <cell r="IG116">
            <v>30.717292319999999</v>
          </cell>
          <cell r="IH116">
            <v>123.0797271</v>
          </cell>
          <cell r="IJ116" t="str">
            <v>нд</v>
          </cell>
          <cell r="IK116" t="str">
            <v>нд</v>
          </cell>
          <cell r="IL116" t="str">
            <v>нд</v>
          </cell>
        </row>
        <row r="117">
          <cell r="A117" t="str">
            <v>1.1.6</v>
          </cell>
          <cell r="B117" t="str">
            <v>Приобретение оборудования в рамках Программы подготовки к ОЗП 2020/2021 гг.</v>
          </cell>
          <cell r="C117" t="str">
            <v>L_Che442_21</v>
          </cell>
          <cell r="D117" t="str">
            <v>АО "Чеченэнерго"</v>
          </cell>
          <cell r="E117" t="str">
            <v>Чеченская Республика</v>
          </cell>
          <cell r="F117" t="str">
            <v>Прочее</v>
          </cell>
          <cell r="G117" t="str">
            <v>з</v>
          </cell>
          <cell r="H117">
            <v>0</v>
          </cell>
          <cell r="I117">
            <v>0</v>
          </cell>
          <cell r="J117">
            <v>0</v>
          </cell>
          <cell r="K117">
            <v>6</v>
          </cell>
          <cell r="L117">
            <v>2020</v>
          </cell>
          <cell r="M117">
            <v>2024</v>
          </cell>
          <cell r="N117">
            <v>2021</v>
          </cell>
          <cell r="O117" t="str">
            <v>нд</v>
          </cell>
          <cell r="P117" t="str">
            <v>нд</v>
          </cell>
          <cell r="Q117">
            <v>49.895000000000003</v>
          </cell>
          <cell r="R117" t="str">
            <v>нд</v>
          </cell>
          <cell r="S117" t="str">
            <v>нд</v>
          </cell>
          <cell r="T117" t="str">
            <v>нд</v>
          </cell>
          <cell r="U117" t="str">
            <v>нд</v>
          </cell>
          <cell r="V117">
            <v>49.895000000000003</v>
          </cell>
          <cell r="W117">
            <v>0</v>
          </cell>
          <cell r="X117" t="str">
            <v>нд</v>
          </cell>
          <cell r="Y117" t="str">
            <v>нд</v>
          </cell>
          <cell r="Z117">
            <v>0</v>
          </cell>
          <cell r="AA117" t="str">
            <v>нд</v>
          </cell>
          <cell r="AC117" t="str">
            <v>нд</v>
          </cell>
          <cell r="AE117" t="str">
            <v>нд</v>
          </cell>
          <cell r="AF117">
            <v>0</v>
          </cell>
          <cell r="AG117" t="str">
            <v>нд</v>
          </cell>
          <cell r="AI117">
            <v>0</v>
          </cell>
          <cell r="AJ117" t="str">
            <v>нд</v>
          </cell>
          <cell r="AK117" t="str">
            <v>нд</v>
          </cell>
          <cell r="AL117" t="str">
            <v>нд</v>
          </cell>
          <cell r="AO117">
            <v>41.579166666666673</v>
          </cell>
          <cell r="AP117" t="str">
            <v>нд</v>
          </cell>
          <cell r="AQ117" t="str">
            <v>нд</v>
          </cell>
          <cell r="AR117" t="str">
            <v>нд</v>
          </cell>
          <cell r="AS117" t="str">
            <v>нд</v>
          </cell>
          <cell r="AT117">
            <v>41.579166659999999</v>
          </cell>
          <cell r="AU117">
            <v>6.6666743236964976E-9</v>
          </cell>
          <cell r="AV117" t="str">
            <v>нд</v>
          </cell>
          <cell r="AW117" t="str">
            <v>нд</v>
          </cell>
          <cell r="AX117">
            <v>0</v>
          </cell>
          <cell r="AY117" t="str">
            <v>нд</v>
          </cell>
          <cell r="BA117" t="str">
            <v>нд</v>
          </cell>
          <cell r="BC117" t="str">
            <v>нд</v>
          </cell>
          <cell r="BE117" t="str">
            <v>нд</v>
          </cell>
          <cell r="BG117" t="str">
            <v>нд</v>
          </cell>
          <cell r="BH117" t="str">
            <v>нд</v>
          </cell>
          <cell r="BI117" t="str">
            <v>нд</v>
          </cell>
          <cell r="BJ117" t="str">
            <v>нд</v>
          </cell>
          <cell r="BK117">
            <v>0</v>
          </cell>
          <cell r="BL117">
            <v>0</v>
          </cell>
          <cell r="BM117">
            <v>0</v>
          </cell>
          <cell r="BN117">
            <v>4</v>
          </cell>
          <cell r="BO117">
            <v>27.71944444</v>
          </cell>
          <cell r="BP117" t="str">
            <v>нд</v>
          </cell>
          <cell r="BQ117" t="str">
            <v>нд</v>
          </cell>
          <cell r="BR117" t="str">
            <v>нд</v>
          </cell>
          <cell r="BS117" t="str">
            <v>нд</v>
          </cell>
          <cell r="BT117" t="str">
            <v>нд</v>
          </cell>
          <cell r="BU117" t="str">
            <v>нд</v>
          </cell>
          <cell r="BV117" t="str">
            <v>нд</v>
          </cell>
          <cell r="BW117" t="str">
            <v>нд</v>
          </cell>
          <cell r="BX117" t="str">
            <v>нд</v>
          </cell>
          <cell r="BY117" t="str">
            <v>нд</v>
          </cell>
          <cell r="BZ117">
            <v>0</v>
          </cell>
          <cell r="CA117">
            <v>0</v>
          </cell>
          <cell r="CB117">
            <v>0</v>
          </cell>
          <cell r="CC117">
            <v>1</v>
          </cell>
          <cell r="CD117">
            <v>6.92986111</v>
          </cell>
          <cell r="CE117" t="str">
            <v>нд</v>
          </cell>
          <cell r="CF117" t="str">
            <v>нд</v>
          </cell>
          <cell r="CG117" t="str">
            <v>нд</v>
          </cell>
          <cell r="CH117" t="str">
            <v>нд</v>
          </cell>
          <cell r="CI117" t="str">
            <v>нд</v>
          </cell>
          <cell r="CO117" t="str">
            <v>нд</v>
          </cell>
          <cell r="CP117" t="str">
            <v>нд</v>
          </cell>
          <cell r="CQ117" t="str">
            <v>нд</v>
          </cell>
          <cell r="CR117" t="str">
            <v>нд</v>
          </cell>
          <cell r="CS117" t="str">
            <v>нд</v>
          </cell>
          <cell r="CY117" t="str">
            <v>нд</v>
          </cell>
          <cell r="CZ117" t="str">
            <v>нд</v>
          </cell>
          <cell r="DA117" t="str">
            <v>нд</v>
          </cell>
          <cell r="DB117" t="str">
            <v>нд</v>
          </cell>
          <cell r="DC117" t="str">
            <v>нд</v>
          </cell>
          <cell r="DG117">
            <v>1</v>
          </cell>
          <cell r="DH117">
            <v>6.92986111</v>
          </cell>
          <cell r="DI117" t="str">
            <v>нд</v>
          </cell>
          <cell r="DJ117" t="str">
            <v>нд</v>
          </cell>
          <cell r="DK117" t="str">
            <v>нд</v>
          </cell>
          <cell r="DL117" t="str">
            <v>нд</v>
          </cell>
          <cell r="DM117" t="str">
            <v>нд</v>
          </cell>
          <cell r="DS117" t="str">
            <v>нд</v>
          </cell>
          <cell r="DT117" t="str">
            <v>нд</v>
          </cell>
          <cell r="DU117" t="str">
            <v>Ввод оборудования, приобретенного в рамках Программы подготовки к ОЗП 2020/2021 гг.</v>
          </cell>
          <cell r="DV117">
            <v>0</v>
          </cell>
          <cell r="DW117">
            <v>0</v>
          </cell>
          <cell r="DX117">
            <v>0</v>
          </cell>
          <cell r="DY117">
            <v>1</v>
          </cell>
          <cell r="DZ117">
            <v>6.9298611166666726</v>
          </cell>
          <cell r="EA117">
            <v>6.92986111</v>
          </cell>
          <cell r="EB117" t="str">
            <v>нд</v>
          </cell>
          <cell r="EC117" t="str">
            <v>нд</v>
          </cell>
          <cell r="ED117" t="str">
            <v>нд</v>
          </cell>
          <cell r="EE117" t="str">
            <v>нд</v>
          </cell>
          <cell r="EF117" t="str">
            <v>нд</v>
          </cell>
          <cell r="EG117" t="str">
            <v>нд</v>
          </cell>
          <cell r="EH117" t="str">
            <v>нд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 t="str">
            <v>нд</v>
          </cell>
          <cell r="EN117" t="str">
            <v>нд</v>
          </cell>
          <cell r="EO117" t="str">
            <v>нд</v>
          </cell>
          <cell r="EP117" t="str">
            <v>нд</v>
          </cell>
          <cell r="EU117" t="str">
            <v>нд</v>
          </cell>
          <cell r="EV117" t="str">
            <v>нд</v>
          </cell>
          <cell r="EW117" t="str">
            <v>нд</v>
          </cell>
          <cell r="EX117" t="str">
            <v>нд</v>
          </cell>
          <cell r="FC117" t="str">
            <v>нд</v>
          </cell>
          <cell r="FD117" t="str">
            <v>нд</v>
          </cell>
          <cell r="FE117" t="str">
            <v>нд</v>
          </cell>
          <cell r="FF117" t="str">
            <v>нд</v>
          </cell>
          <cell r="FK117" t="str">
            <v>нд</v>
          </cell>
          <cell r="FL117" t="str">
            <v>нд</v>
          </cell>
          <cell r="FM117" t="str">
            <v>нд</v>
          </cell>
          <cell r="FN117" t="str">
            <v>нд</v>
          </cell>
          <cell r="FS117" t="str">
            <v>нд</v>
          </cell>
          <cell r="FT117" t="str">
            <v>нд</v>
          </cell>
          <cell r="FU117" t="str">
            <v>нд</v>
          </cell>
          <cell r="FV117" t="str">
            <v>нд</v>
          </cell>
          <cell r="FW117" t="str">
            <v>нд</v>
          </cell>
          <cell r="FX117" t="str">
            <v>нд</v>
          </cell>
          <cell r="FY117">
            <v>0</v>
          </cell>
          <cell r="FZ117">
            <v>0</v>
          </cell>
          <cell r="GA117" t="str">
            <v>нд</v>
          </cell>
          <cell r="GB117" t="str">
            <v>нд</v>
          </cell>
          <cell r="GE117" t="str">
            <v>нд</v>
          </cell>
          <cell r="GF117" t="str">
            <v>нд</v>
          </cell>
          <cell r="GI117" t="str">
            <v>нд</v>
          </cell>
          <cell r="GJ117" t="str">
            <v>нд</v>
          </cell>
          <cell r="GM117" t="str">
            <v>нд</v>
          </cell>
          <cell r="GN117" t="str">
            <v>нд</v>
          </cell>
          <cell r="GX117">
            <v>0</v>
          </cell>
          <cell r="HE117" t="str">
            <v>нд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  <cell r="HT117">
            <v>0</v>
          </cell>
          <cell r="HU117">
            <v>0</v>
          </cell>
          <cell r="HV117">
            <v>0</v>
          </cell>
          <cell r="HW117">
            <v>0</v>
          </cell>
          <cell r="HX117">
            <v>2</v>
          </cell>
          <cell r="HY117">
            <v>13.85972222</v>
          </cell>
          <cell r="HZ117">
            <v>0</v>
          </cell>
          <cell r="IA117">
            <v>0</v>
          </cell>
          <cell r="IB117">
            <v>2</v>
          </cell>
          <cell r="IC117">
            <v>13.85972222</v>
          </cell>
          <cell r="ID117" t="str">
            <v>Прочее</v>
          </cell>
          <cell r="IE117" t="e">
            <v>#VALUE!</v>
          </cell>
          <cell r="IF117" t="e">
            <v>#VALUE!</v>
          </cell>
          <cell r="IG117">
            <v>6.92986111</v>
          </cell>
          <cell r="IH117">
            <v>6.92986112</v>
          </cell>
          <cell r="IJ117" t="str">
            <v>нд</v>
          </cell>
          <cell r="IK117" t="str">
            <v>нд</v>
          </cell>
          <cell r="IL117" t="str">
            <v>нд</v>
          </cell>
        </row>
        <row r="118">
          <cell r="A118" t="str">
            <v>1.1.6</v>
          </cell>
          <cell r="B118" t="str">
            <v>Программа доведения уровня напряжения в сетях 0,4-10 кВ до требований ГОСТ 33073-2019</v>
          </cell>
          <cell r="C118" t="str">
            <v>N_Che470_22</v>
          </cell>
          <cell r="D118" t="str">
            <v>АО "Чеченэнерго"</v>
          </cell>
          <cell r="E118" t="str">
            <v>Чеченская Республика</v>
          </cell>
          <cell r="F118" t="str">
            <v>Прочее</v>
          </cell>
          <cell r="G118" t="str">
            <v>з</v>
          </cell>
          <cell r="H118">
            <v>0</v>
          </cell>
          <cell r="I118">
            <v>0</v>
          </cell>
          <cell r="J118">
            <v>0</v>
          </cell>
          <cell r="K118">
            <v>328</v>
          </cell>
          <cell r="L118">
            <v>2022</v>
          </cell>
          <cell r="M118">
            <v>2024</v>
          </cell>
          <cell r="N118">
            <v>2023</v>
          </cell>
          <cell r="O118" t="str">
            <v>нд</v>
          </cell>
          <cell r="P118" t="str">
            <v>нд</v>
          </cell>
          <cell r="Q118">
            <v>187.85250240000002</v>
          </cell>
          <cell r="R118" t="str">
            <v>нд</v>
          </cell>
          <cell r="S118" t="str">
            <v>нд</v>
          </cell>
          <cell r="T118" t="str">
            <v>нд</v>
          </cell>
          <cell r="U118" t="str">
            <v>нд</v>
          </cell>
          <cell r="V118">
            <v>90.209173199999995</v>
          </cell>
          <cell r="W118">
            <v>97.643329200000025</v>
          </cell>
          <cell r="X118" t="str">
            <v>нд</v>
          </cell>
          <cell r="Y118" t="str">
            <v>нд</v>
          </cell>
          <cell r="Z118">
            <v>0</v>
          </cell>
          <cell r="AA118" t="str">
            <v>нд</v>
          </cell>
          <cell r="AC118" t="str">
            <v>нд</v>
          </cell>
          <cell r="AE118" t="str">
            <v>нд</v>
          </cell>
          <cell r="AF118">
            <v>0</v>
          </cell>
          <cell r="AG118" t="str">
            <v>нд</v>
          </cell>
          <cell r="AI118">
            <v>97.643329200000025</v>
          </cell>
          <cell r="AJ118" t="str">
            <v>нд</v>
          </cell>
          <cell r="AK118" t="str">
            <v>нд</v>
          </cell>
          <cell r="AL118" t="str">
            <v>нд</v>
          </cell>
          <cell r="AO118">
            <v>156.54375200000001</v>
          </cell>
          <cell r="AP118" t="str">
            <v>нд</v>
          </cell>
          <cell r="AQ118" t="str">
            <v>нд</v>
          </cell>
          <cell r="AR118" t="str">
            <v>нд</v>
          </cell>
          <cell r="AS118" t="str">
            <v>нд</v>
          </cell>
          <cell r="AT118">
            <v>105.36805200000001</v>
          </cell>
          <cell r="AU118">
            <v>51.175700000000006</v>
          </cell>
          <cell r="AV118" t="str">
            <v>нд</v>
          </cell>
          <cell r="AW118" t="str">
            <v>нд</v>
          </cell>
          <cell r="AX118">
            <v>0</v>
          </cell>
          <cell r="AY118" t="str">
            <v>нд</v>
          </cell>
          <cell r="BA118" t="str">
            <v>нд</v>
          </cell>
          <cell r="BC118" t="str">
            <v>нд</v>
          </cell>
          <cell r="BE118" t="str">
            <v>нд</v>
          </cell>
          <cell r="BG118" t="str">
            <v>нд</v>
          </cell>
          <cell r="BH118" t="str">
            <v>нд</v>
          </cell>
          <cell r="BI118" t="str">
            <v>нд</v>
          </cell>
          <cell r="BJ118" t="str">
            <v>нд</v>
          </cell>
          <cell r="BK118">
            <v>0</v>
          </cell>
          <cell r="BL118">
            <v>0</v>
          </cell>
          <cell r="BM118">
            <v>0</v>
          </cell>
          <cell r="BN118">
            <v>320</v>
          </cell>
          <cell r="BO118">
            <v>152.83295000000001</v>
          </cell>
          <cell r="BP118" t="str">
            <v>нд</v>
          </cell>
          <cell r="BQ118" t="str">
            <v>нд</v>
          </cell>
          <cell r="BR118" t="str">
            <v>нд</v>
          </cell>
          <cell r="BS118" t="str">
            <v>нд</v>
          </cell>
          <cell r="BT118" t="str">
            <v>нд</v>
          </cell>
          <cell r="BU118" t="str">
            <v>нд</v>
          </cell>
          <cell r="BV118" t="str">
            <v>нд</v>
          </cell>
          <cell r="BW118" t="str">
            <v>нд</v>
          </cell>
          <cell r="BX118" t="str">
            <v>нд</v>
          </cell>
          <cell r="BY118" t="str">
            <v>нд</v>
          </cell>
          <cell r="BZ118">
            <v>0</v>
          </cell>
          <cell r="CA118">
            <v>0</v>
          </cell>
          <cell r="CB118">
            <v>0</v>
          </cell>
          <cell r="CC118">
            <v>13</v>
          </cell>
          <cell r="CD118">
            <v>3.7108020000000002</v>
          </cell>
          <cell r="CE118" t="str">
            <v>нд</v>
          </cell>
          <cell r="CF118" t="str">
            <v>нд</v>
          </cell>
          <cell r="CG118" t="str">
            <v>нд</v>
          </cell>
          <cell r="CH118" t="str">
            <v>нд</v>
          </cell>
          <cell r="CI118" t="str">
            <v>нд</v>
          </cell>
          <cell r="CO118" t="str">
            <v>нд</v>
          </cell>
          <cell r="CP118" t="str">
            <v>нд</v>
          </cell>
          <cell r="CQ118" t="str">
            <v>нд</v>
          </cell>
          <cell r="CR118" t="str">
            <v>нд</v>
          </cell>
          <cell r="CS118" t="str">
            <v>нд</v>
          </cell>
          <cell r="CY118" t="str">
            <v>нд</v>
          </cell>
          <cell r="CZ118" t="str">
            <v>нд</v>
          </cell>
          <cell r="DA118" t="str">
            <v>нд</v>
          </cell>
          <cell r="DB118" t="str">
            <v>нд</v>
          </cell>
          <cell r="DC118" t="str">
            <v>нд</v>
          </cell>
          <cell r="DG118">
            <v>13</v>
          </cell>
          <cell r="DH118">
            <v>3.7108020000000002</v>
          </cell>
          <cell r="DI118" t="str">
            <v>нд</v>
          </cell>
          <cell r="DJ118" t="str">
            <v>нд</v>
          </cell>
          <cell r="DK118" t="str">
            <v>нд</v>
          </cell>
          <cell r="DL118" t="str">
            <v>нд</v>
          </cell>
          <cell r="DM118" t="str">
            <v>нд</v>
          </cell>
          <cell r="DS118" t="str">
            <v>нд</v>
          </cell>
          <cell r="DT118" t="str">
            <v>нд</v>
          </cell>
          <cell r="DU118" t="str">
            <v>Ввод оборудования в рамках программы доведения уровня напряжения в сетях 0,4-10 кВ до требований ГОСТ 33073-2019</v>
          </cell>
          <cell r="DV118">
            <v>0</v>
          </cell>
          <cell r="DW118">
            <v>0</v>
          </cell>
          <cell r="DX118">
            <v>0</v>
          </cell>
          <cell r="DY118">
            <v>-5</v>
          </cell>
          <cell r="DZ118">
            <v>8.8817841970012523E-16</v>
          </cell>
          <cell r="EA118">
            <v>0</v>
          </cell>
          <cell r="EB118" t="str">
            <v>нд</v>
          </cell>
          <cell r="EC118" t="str">
            <v>нд</v>
          </cell>
          <cell r="ED118" t="str">
            <v>нд</v>
          </cell>
          <cell r="EE118" t="str">
            <v>нд</v>
          </cell>
          <cell r="EF118" t="str">
            <v>нд</v>
          </cell>
          <cell r="EG118" t="str">
            <v>нд</v>
          </cell>
          <cell r="EH118" t="str">
            <v>нд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 t="str">
            <v>нд</v>
          </cell>
          <cell r="EN118" t="str">
            <v>нд</v>
          </cell>
          <cell r="EO118" t="str">
            <v>нд</v>
          </cell>
          <cell r="EP118" t="str">
            <v>нд</v>
          </cell>
          <cell r="EU118" t="str">
            <v>нд</v>
          </cell>
          <cell r="EV118" t="str">
            <v>нд</v>
          </cell>
          <cell r="EW118" t="str">
            <v>нд</v>
          </cell>
          <cell r="EX118" t="str">
            <v>нд</v>
          </cell>
          <cell r="FC118" t="str">
            <v>нд</v>
          </cell>
          <cell r="FD118" t="str">
            <v>нд</v>
          </cell>
          <cell r="FE118" t="str">
            <v>нд</v>
          </cell>
          <cell r="FF118" t="str">
            <v>нд</v>
          </cell>
          <cell r="FK118" t="str">
            <v>нд</v>
          </cell>
          <cell r="FL118" t="str">
            <v>нд</v>
          </cell>
          <cell r="FM118" t="str">
            <v>нд</v>
          </cell>
          <cell r="FN118" t="str">
            <v>нд</v>
          </cell>
          <cell r="FS118" t="str">
            <v>нд</v>
          </cell>
          <cell r="FT118" t="str">
            <v>нд</v>
          </cell>
          <cell r="FU118" t="str">
            <v>нд</v>
          </cell>
          <cell r="FV118" t="str">
            <v>нд</v>
          </cell>
          <cell r="FW118" t="str">
            <v>нд</v>
          </cell>
          <cell r="FX118" t="str">
            <v>нд</v>
          </cell>
          <cell r="FY118">
            <v>0</v>
          </cell>
          <cell r="FZ118">
            <v>0</v>
          </cell>
          <cell r="GA118" t="str">
            <v>нд</v>
          </cell>
          <cell r="GB118" t="str">
            <v>нд</v>
          </cell>
          <cell r="GE118" t="str">
            <v>нд</v>
          </cell>
          <cell r="GF118" t="str">
            <v>нд</v>
          </cell>
          <cell r="GI118" t="str">
            <v>нд</v>
          </cell>
          <cell r="GJ118" t="str">
            <v>нд</v>
          </cell>
          <cell r="GM118" t="str">
            <v>нд</v>
          </cell>
          <cell r="GN118" t="str">
            <v>нд</v>
          </cell>
          <cell r="GX118">
            <v>0</v>
          </cell>
          <cell r="HE118" t="str">
            <v>нд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  <cell r="HT118">
            <v>0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0</v>
          </cell>
          <cell r="IA118">
            <v>0</v>
          </cell>
          <cell r="IB118">
            <v>320</v>
          </cell>
          <cell r="IC118">
            <v>152.83295000000001</v>
          </cell>
          <cell r="ID118" t="str">
            <v>Прочее</v>
          </cell>
          <cell r="IE118" t="e">
            <v>#VALUE!</v>
          </cell>
          <cell r="IF118" t="e">
            <v>#VALUE!</v>
          </cell>
          <cell r="IG118">
            <v>3.7108020000000002</v>
          </cell>
          <cell r="IH118">
            <v>97.643329199999997</v>
          </cell>
          <cell r="IJ118" t="str">
            <v>нд</v>
          </cell>
          <cell r="IK118" t="str">
            <v>нд</v>
          </cell>
          <cell r="IL118" t="str">
            <v>нд</v>
          </cell>
        </row>
        <row r="119">
          <cell r="A119" t="str">
            <v>1.1.6</v>
          </cell>
          <cell r="B119" t="str">
            <v>Приобретение оборудования, требующего монтажа для обслуживания сетей, прочее оборудование</v>
          </cell>
          <cell r="C119" t="str">
            <v>G_Che2_16</v>
          </cell>
          <cell r="D119" t="str">
            <v>АО "Чеченэнерго"</v>
          </cell>
          <cell r="E119" t="str">
            <v>Чеченская Республика</v>
          </cell>
          <cell r="F119" t="str">
            <v>Прочее</v>
          </cell>
          <cell r="G119" t="str">
            <v>и</v>
          </cell>
          <cell r="H119">
            <v>0</v>
          </cell>
          <cell r="I119">
            <v>0</v>
          </cell>
          <cell r="J119">
            <v>0</v>
          </cell>
          <cell r="K119">
            <v>44</v>
          </cell>
          <cell r="L119">
            <v>2014</v>
          </cell>
          <cell r="M119">
            <v>2024</v>
          </cell>
          <cell r="N119">
            <v>2024</v>
          </cell>
          <cell r="O119" t="str">
            <v>нд</v>
          </cell>
          <cell r="P119" t="str">
            <v>нд</v>
          </cell>
          <cell r="Q119">
            <v>59.139563438000003</v>
          </cell>
          <cell r="R119" t="str">
            <v>нд</v>
          </cell>
          <cell r="S119" t="str">
            <v>нд</v>
          </cell>
          <cell r="T119" t="str">
            <v>нд</v>
          </cell>
          <cell r="U119" t="str">
            <v>нд</v>
          </cell>
          <cell r="V119">
            <v>17.087501660000001</v>
          </cell>
          <cell r="W119">
            <v>42.052061778000002</v>
          </cell>
          <cell r="X119" t="str">
            <v>нд</v>
          </cell>
          <cell r="Y119" t="str">
            <v>нд</v>
          </cell>
          <cell r="Z119">
            <v>24.763977830000002</v>
          </cell>
          <cell r="AA119" t="str">
            <v>нд</v>
          </cell>
          <cell r="AC119" t="str">
            <v>нд</v>
          </cell>
          <cell r="AE119" t="str">
            <v>нд</v>
          </cell>
          <cell r="AF119">
            <v>24.763977830000002</v>
          </cell>
          <cell r="AG119" t="str">
            <v>нд</v>
          </cell>
          <cell r="AI119">
            <v>17.288083948000001</v>
          </cell>
          <cell r="AJ119" t="str">
            <v>нд</v>
          </cell>
          <cell r="AK119" t="str">
            <v>нд</v>
          </cell>
          <cell r="AL119" t="str">
            <v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v>
          </cell>
          <cell r="AM119">
            <v>16.753431989999999</v>
          </cell>
          <cell r="AO119">
            <v>49.282969531666673</v>
          </cell>
          <cell r="AP119" t="str">
            <v>нд</v>
          </cell>
          <cell r="AQ119" t="str">
            <v>нд</v>
          </cell>
          <cell r="AR119" t="str">
            <v>нд</v>
          </cell>
          <cell r="AS119" t="str">
            <v>нд</v>
          </cell>
          <cell r="AT119">
            <v>4.9240544999999969</v>
          </cell>
          <cell r="AU119">
            <v>44.358915031666676</v>
          </cell>
          <cell r="AV119" t="str">
            <v>нд</v>
          </cell>
          <cell r="AW119" t="str">
            <v>нд</v>
          </cell>
          <cell r="AX119">
            <v>6.9509707699999996</v>
          </cell>
          <cell r="AY119" t="str">
            <v>нд</v>
          </cell>
          <cell r="BA119" t="str">
            <v>нд</v>
          </cell>
          <cell r="BB119">
            <v>1.9381120700000001</v>
          </cell>
          <cell r="BC119" t="str">
            <v>нд</v>
          </cell>
          <cell r="BD119">
            <v>5.0128586999999998</v>
          </cell>
          <cell r="BE119" t="str">
            <v>нд</v>
          </cell>
          <cell r="BG119" t="str">
            <v>нд</v>
          </cell>
          <cell r="BH119" t="str">
            <v>нд</v>
          </cell>
          <cell r="BI119" t="str">
            <v>нд</v>
          </cell>
          <cell r="BJ119" t="str">
            <v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 t="str">
            <v>нд</v>
          </cell>
          <cell r="BQ119" t="str">
            <v>нд</v>
          </cell>
          <cell r="BR119" t="str">
            <v>нд</v>
          </cell>
          <cell r="BS119" t="str">
            <v>нд</v>
          </cell>
          <cell r="BT119" t="str">
            <v>нд</v>
          </cell>
          <cell r="BU119" t="str">
            <v>нд</v>
          </cell>
          <cell r="BV119" t="str">
            <v>нд</v>
          </cell>
          <cell r="BW119" t="str">
            <v>нд</v>
          </cell>
          <cell r="BX119" t="str">
            <v>нд</v>
          </cell>
          <cell r="BY119" t="str">
            <v>нд</v>
          </cell>
          <cell r="BZ119">
            <v>0</v>
          </cell>
          <cell r="CA119">
            <v>0</v>
          </cell>
          <cell r="CB119">
            <v>0</v>
          </cell>
          <cell r="CC119">
            <v>44</v>
          </cell>
          <cell r="CD119">
            <v>16.201524070000001</v>
          </cell>
          <cell r="CE119" t="str">
            <v>нд</v>
          </cell>
          <cell r="CF119" t="str">
            <v>нд</v>
          </cell>
          <cell r="CG119" t="str">
            <v>нд</v>
          </cell>
          <cell r="CH119" t="str">
            <v>нд</v>
          </cell>
          <cell r="CI119" t="str">
            <v>нд</v>
          </cell>
          <cell r="CO119" t="str">
            <v>нд</v>
          </cell>
          <cell r="CP119" t="str">
            <v>нд</v>
          </cell>
          <cell r="CQ119" t="str">
            <v>нд</v>
          </cell>
          <cell r="CR119" t="str">
            <v>нд</v>
          </cell>
          <cell r="CS119" t="str">
            <v>нд</v>
          </cell>
          <cell r="CW119">
            <v>32</v>
          </cell>
          <cell r="CX119">
            <v>9.5826065700000012</v>
          </cell>
          <cell r="CY119" t="str">
            <v>нд</v>
          </cell>
          <cell r="CZ119" t="str">
            <v>нд</v>
          </cell>
          <cell r="DA119" t="str">
            <v>нд</v>
          </cell>
          <cell r="DB119" t="str">
            <v>нд</v>
          </cell>
          <cell r="DC119" t="str">
            <v>нд</v>
          </cell>
          <cell r="DG119">
            <v>12</v>
          </cell>
          <cell r="DH119">
            <v>6.6189175000000002</v>
          </cell>
          <cell r="DI119" t="str">
            <v>нд</v>
          </cell>
          <cell r="DJ119" t="str">
            <v>нд</v>
          </cell>
          <cell r="DK119" t="str">
            <v>нд</v>
          </cell>
          <cell r="DL119" t="str">
            <v>нд</v>
          </cell>
          <cell r="DM119" t="str">
            <v>нд</v>
          </cell>
          <cell r="DS119" t="str">
            <v>нд</v>
          </cell>
          <cell r="DT119" t="str">
            <v>нд</v>
          </cell>
          <cell r="DU119" t="str">
            <v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33.081445461666675</v>
          </cell>
          <cell r="EA119">
            <v>19.39576804</v>
          </cell>
          <cell r="EB119" t="str">
            <v>нд</v>
          </cell>
          <cell r="EC119" t="str">
            <v>нд</v>
          </cell>
          <cell r="ED119" t="str">
            <v>нд</v>
          </cell>
          <cell r="EE119" t="str">
            <v>нд</v>
          </cell>
          <cell r="EF119" t="str">
            <v>нд</v>
          </cell>
          <cell r="EG119" t="str">
            <v>нд</v>
          </cell>
          <cell r="EH119" t="str">
            <v>нд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 t="str">
            <v>нд</v>
          </cell>
          <cell r="EN119" t="str">
            <v>нд</v>
          </cell>
          <cell r="EO119" t="str">
            <v>нд</v>
          </cell>
          <cell r="EP119" t="str">
            <v>нд</v>
          </cell>
          <cell r="EU119" t="str">
            <v>нд</v>
          </cell>
          <cell r="EV119" t="str">
            <v>нд</v>
          </cell>
          <cell r="EW119" t="str">
            <v>нд</v>
          </cell>
          <cell r="EX119" t="str">
            <v>нд</v>
          </cell>
          <cell r="FC119" t="str">
            <v>нд</v>
          </cell>
          <cell r="FD119" t="str">
            <v>нд</v>
          </cell>
          <cell r="FE119" t="str">
            <v>нд</v>
          </cell>
          <cell r="FF119" t="str">
            <v>нд</v>
          </cell>
          <cell r="FK119" t="str">
            <v>нд</v>
          </cell>
          <cell r="FL119" t="str">
            <v>нд</v>
          </cell>
          <cell r="FM119" t="str">
            <v>нд</v>
          </cell>
          <cell r="FN119" t="str">
            <v>нд</v>
          </cell>
          <cell r="FS119" t="str">
            <v>нд</v>
          </cell>
          <cell r="FT119" t="str">
            <v>нд</v>
          </cell>
          <cell r="FU119" t="str">
            <v>нд</v>
          </cell>
          <cell r="FV119" t="str">
            <v>нд</v>
          </cell>
          <cell r="FW119" t="str">
            <v>нд</v>
          </cell>
          <cell r="FX119" t="str">
            <v>нд</v>
          </cell>
          <cell r="FY119">
            <v>0</v>
          </cell>
          <cell r="FZ119">
            <v>0</v>
          </cell>
          <cell r="GA119" t="str">
            <v>нд</v>
          </cell>
          <cell r="GB119" t="str">
            <v>нд</v>
          </cell>
          <cell r="GE119" t="str">
            <v>нд</v>
          </cell>
          <cell r="GF119" t="str">
            <v>нд</v>
          </cell>
          <cell r="GI119" t="str">
            <v>нд</v>
          </cell>
          <cell r="GJ119" t="str">
            <v>нд</v>
          </cell>
          <cell r="GM119" t="str">
            <v>нд</v>
          </cell>
          <cell r="GN119" t="str">
            <v>нд</v>
          </cell>
          <cell r="GU119">
            <v>0</v>
          </cell>
          <cell r="GX119">
            <v>0</v>
          </cell>
          <cell r="HE119" t="str">
            <v>нд</v>
          </cell>
          <cell r="ID119" t="str">
            <v>Прочее</v>
          </cell>
          <cell r="IE119" t="e">
            <v>#VALUE!</v>
          </cell>
          <cell r="IF119" t="e">
            <v>#VALUE!</v>
          </cell>
          <cell r="IG119">
            <v>47.916472670000005</v>
          </cell>
          <cell r="IH119">
            <v>17.288083950000001</v>
          </cell>
          <cell r="IJ119" t="str">
            <v>нд</v>
          </cell>
          <cell r="IK119" t="str">
            <v>нд</v>
          </cell>
          <cell r="IL119" t="str">
            <v>нд</v>
          </cell>
        </row>
        <row r="120">
          <cell r="C120" t="str">
            <v>Г</v>
          </cell>
          <cell r="D120" t="str">
            <v>АО "Чеченэнерго"</v>
          </cell>
          <cell r="E120" t="str">
            <v>Чеченская Республика</v>
          </cell>
          <cell r="F120" t="str">
            <v>нд</v>
          </cell>
          <cell r="G120" t="str">
            <v>нд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 t="str">
            <v>нд</v>
          </cell>
          <cell r="M120" t="str">
            <v>нд</v>
          </cell>
          <cell r="N120" t="str">
            <v>нд</v>
          </cell>
          <cell r="O120" t="str">
            <v>нд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 t="str">
            <v>-</v>
          </cell>
          <cell r="AL120" t="str">
            <v>нд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 t="str">
            <v>-</v>
          </cell>
          <cell r="BJ120" t="str">
            <v>нд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  <cell r="CX120">
            <v>0</v>
          </cell>
          <cell r="CY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0</v>
          </cell>
          <cell r="DD120">
            <v>0</v>
          </cell>
          <cell r="DE120">
            <v>0</v>
          </cell>
          <cell r="DF120">
            <v>0</v>
          </cell>
          <cell r="DG120">
            <v>0</v>
          </cell>
          <cell r="DH120">
            <v>0</v>
          </cell>
          <cell r="DI120">
            <v>0</v>
          </cell>
          <cell r="DJ120">
            <v>0</v>
          </cell>
          <cell r="DK120">
            <v>0</v>
          </cell>
          <cell r="DL120">
            <v>0</v>
          </cell>
          <cell r="DM120">
            <v>0</v>
          </cell>
          <cell r="DN120">
            <v>0</v>
          </cell>
          <cell r="DO120">
            <v>0</v>
          </cell>
          <cell r="DP120">
            <v>0</v>
          </cell>
          <cell r="DQ120">
            <v>0</v>
          </cell>
          <cell r="DR120">
            <v>0</v>
          </cell>
          <cell r="DS120">
            <v>0</v>
          </cell>
          <cell r="DT120" t="str">
            <v>-</v>
          </cell>
          <cell r="DU120" t="str">
            <v>нд</v>
          </cell>
          <cell r="DV120">
            <v>0</v>
          </cell>
          <cell r="DW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EB120">
            <v>0</v>
          </cell>
          <cell r="EC120">
            <v>0</v>
          </cell>
          <cell r="ED120">
            <v>0</v>
          </cell>
          <cell r="EE120">
            <v>0</v>
          </cell>
          <cell r="EF120">
            <v>0</v>
          </cell>
          <cell r="EG120">
            <v>0</v>
          </cell>
          <cell r="EH120">
            <v>0</v>
          </cell>
          <cell r="EI120">
            <v>0</v>
          </cell>
          <cell r="EJ120">
            <v>0</v>
          </cell>
          <cell r="EK120">
            <v>0</v>
          </cell>
          <cell r="EL120">
            <v>0</v>
          </cell>
          <cell r="EM120">
            <v>0</v>
          </cell>
          <cell r="EN120">
            <v>0</v>
          </cell>
          <cell r="EO120">
            <v>0</v>
          </cell>
          <cell r="EP120">
            <v>0</v>
          </cell>
          <cell r="EQ120">
            <v>0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0</v>
          </cell>
          <cell r="FC120">
            <v>0</v>
          </cell>
          <cell r="FD120">
            <v>0</v>
          </cell>
          <cell r="FE120">
            <v>0</v>
          </cell>
          <cell r="FF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FK120">
            <v>0</v>
          </cell>
          <cell r="FL120">
            <v>0</v>
          </cell>
          <cell r="FM120">
            <v>0</v>
          </cell>
          <cell r="FN120">
            <v>0</v>
          </cell>
          <cell r="FO120">
            <v>0</v>
          </cell>
          <cell r="FP120">
            <v>0</v>
          </cell>
          <cell r="FQ120">
            <v>0</v>
          </cell>
          <cell r="FR120">
            <v>0</v>
          </cell>
          <cell r="FS120">
            <v>0</v>
          </cell>
          <cell r="FT120">
            <v>0</v>
          </cell>
          <cell r="FU120">
            <v>0</v>
          </cell>
          <cell r="FV120" t="str">
            <v>нд</v>
          </cell>
          <cell r="FW120">
            <v>0</v>
          </cell>
          <cell r="FX120">
            <v>0</v>
          </cell>
          <cell r="FY120">
            <v>0</v>
          </cell>
          <cell r="FZ120">
            <v>0</v>
          </cell>
          <cell r="GA120">
            <v>0</v>
          </cell>
          <cell r="GB120">
            <v>0</v>
          </cell>
          <cell r="GC120">
            <v>0</v>
          </cell>
          <cell r="GD120">
            <v>0</v>
          </cell>
          <cell r="GE120">
            <v>0</v>
          </cell>
          <cell r="GF120">
            <v>0</v>
          </cell>
          <cell r="GG120">
            <v>0</v>
          </cell>
          <cell r="GH120">
            <v>0</v>
          </cell>
          <cell r="GI120">
            <v>0</v>
          </cell>
          <cell r="GJ120">
            <v>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P120">
            <v>0</v>
          </cell>
          <cell r="GQ120">
            <v>0</v>
          </cell>
          <cell r="GR120">
            <v>0</v>
          </cell>
          <cell r="GS120">
            <v>0</v>
          </cell>
          <cell r="GT120">
            <v>0</v>
          </cell>
          <cell r="GU120">
            <v>0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 t="str">
            <v>нд</v>
          </cell>
          <cell r="HD120" t="str">
            <v>нд</v>
          </cell>
          <cell r="HQ120">
            <v>1309.3077905433333</v>
          </cell>
          <cell r="HU120">
            <v>483.73215153000001</v>
          </cell>
          <cell r="HY120">
            <v>1199.2375608699999</v>
          </cell>
          <cell r="ID120" t="str">
            <v>нд</v>
          </cell>
          <cell r="IJ120">
            <v>0</v>
          </cell>
          <cell r="IK120">
            <v>0</v>
          </cell>
          <cell r="IL120">
            <v>0</v>
          </cell>
          <cell r="IS120" t="str">
            <v>Г</v>
          </cell>
          <cell r="IT120" t="str">
            <v>Г</v>
          </cell>
          <cell r="IU120" t="b">
            <v>1</v>
          </cell>
        </row>
        <row r="121">
          <cell r="C121" t="str">
            <v>Г</v>
          </cell>
          <cell r="D121" t="str">
            <v>АО "Чеченэнерго"</v>
          </cell>
          <cell r="E121" t="str">
            <v>Чеченская Республика</v>
          </cell>
          <cell r="F121" t="str">
            <v>нд</v>
          </cell>
          <cell r="G121" t="str">
            <v>нд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 t="str">
            <v>нд</v>
          </cell>
          <cell r="M121" t="str">
            <v>нд</v>
          </cell>
          <cell r="N121" t="str">
            <v>нд</v>
          </cell>
          <cell r="O121" t="str">
            <v>нд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 t="str">
            <v>-</v>
          </cell>
          <cell r="AL121" t="str">
            <v>нд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 t="str">
            <v>-</v>
          </cell>
          <cell r="BJ121" t="str">
            <v>нд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0</v>
          </cell>
          <cell r="CX121">
            <v>0</v>
          </cell>
          <cell r="CY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F121">
            <v>0</v>
          </cell>
          <cell r="DG121">
            <v>0</v>
          </cell>
          <cell r="DH121">
            <v>0</v>
          </cell>
          <cell r="DI121">
            <v>0</v>
          </cell>
          <cell r="DJ121">
            <v>0</v>
          </cell>
          <cell r="DK121">
            <v>0</v>
          </cell>
          <cell r="DL121">
            <v>0</v>
          </cell>
          <cell r="DM121">
            <v>0</v>
          </cell>
          <cell r="DN121">
            <v>0</v>
          </cell>
          <cell r="DO121">
            <v>0</v>
          </cell>
          <cell r="DP121">
            <v>0</v>
          </cell>
          <cell r="DQ121">
            <v>0</v>
          </cell>
          <cell r="DR121">
            <v>0</v>
          </cell>
          <cell r="DS121">
            <v>0</v>
          </cell>
          <cell r="DT121" t="str">
            <v>-</v>
          </cell>
          <cell r="DU121" t="str">
            <v>нд</v>
          </cell>
          <cell r="DV121">
            <v>0</v>
          </cell>
          <cell r="DW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EB121">
            <v>0</v>
          </cell>
          <cell r="EC121">
            <v>0</v>
          </cell>
          <cell r="ED121">
            <v>0</v>
          </cell>
          <cell r="EE121">
            <v>0</v>
          </cell>
          <cell r="EF121">
            <v>0</v>
          </cell>
          <cell r="EG121">
            <v>0</v>
          </cell>
          <cell r="EH121">
            <v>0</v>
          </cell>
          <cell r="EI121">
            <v>0</v>
          </cell>
          <cell r="EJ121">
            <v>0</v>
          </cell>
          <cell r="EK121">
            <v>0</v>
          </cell>
          <cell r="EL121">
            <v>0</v>
          </cell>
          <cell r="EM121">
            <v>0</v>
          </cell>
          <cell r="EN121">
            <v>0</v>
          </cell>
          <cell r="EO121">
            <v>0</v>
          </cell>
          <cell r="EP121">
            <v>0</v>
          </cell>
          <cell r="EQ121">
            <v>0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0</v>
          </cell>
          <cell r="FC121">
            <v>0</v>
          </cell>
          <cell r="FD121">
            <v>0</v>
          </cell>
          <cell r="FE121">
            <v>0</v>
          </cell>
          <cell r="FF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FK121">
            <v>0</v>
          </cell>
          <cell r="FL121">
            <v>0</v>
          </cell>
          <cell r="FM121">
            <v>0</v>
          </cell>
          <cell r="FN121">
            <v>0</v>
          </cell>
          <cell r="FO121">
            <v>0</v>
          </cell>
          <cell r="FP121">
            <v>0</v>
          </cell>
          <cell r="FQ121">
            <v>0</v>
          </cell>
          <cell r="FR121">
            <v>0</v>
          </cell>
          <cell r="FS121">
            <v>0</v>
          </cell>
          <cell r="FT121">
            <v>0</v>
          </cell>
          <cell r="FU121">
            <v>0</v>
          </cell>
          <cell r="FV121" t="str">
            <v>нд</v>
          </cell>
          <cell r="FW121">
            <v>0</v>
          </cell>
          <cell r="FX121">
            <v>0</v>
          </cell>
          <cell r="FY121">
            <v>0</v>
          </cell>
          <cell r="FZ121">
            <v>0</v>
          </cell>
          <cell r="GA121">
            <v>0</v>
          </cell>
          <cell r="GB121">
            <v>0</v>
          </cell>
          <cell r="GC121">
            <v>0</v>
          </cell>
          <cell r="GD121">
            <v>0</v>
          </cell>
          <cell r="GE121">
            <v>0</v>
          </cell>
          <cell r="GF121">
            <v>0</v>
          </cell>
          <cell r="GG121">
            <v>0</v>
          </cell>
          <cell r="GH121">
            <v>0</v>
          </cell>
          <cell r="GI121">
            <v>0</v>
          </cell>
          <cell r="GJ121">
            <v>0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P121">
            <v>0</v>
          </cell>
          <cell r="GQ121">
            <v>0</v>
          </cell>
          <cell r="GR121">
            <v>0</v>
          </cell>
          <cell r="GS121">
            <v>0</v>
          </cell>
          <cell r="GT121">
            <v>0</v>
          </cell>
          <cell r="GU121">
            <v>0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 t="str">
            <v>нд</v>
          </cell>
          <cell r="HD121" t="str">
            <v>нд</v>
          </cell>
          <cell r="HQ121">
            <v>1309.3077905433333</v>
          </cell>
          <cell r="HU121">
            <v>483.73215153000001</v>
          </cell>
          <cell r="HY121">
            <v>1199.2375608699999</v>
          </cell>
          <cell r="ID121" t="str">
            <v>нд</v>
          </cell>
          <cell r="IJ121">
            <v>0</v>
          </cell>
          <cell r="IK121">
            <v>0</v>
          </cell>
          <cell r="IL121">
            <v>0</v>
          </cell>
          <cell r="IS121" t="str">
            <v>Г</v>
          </cell>
          <cell r="IT121" t="str">
            <v>Г</v>
          </cell>
          <cell r="IU121" t="b">
            <v>1</v>
          </cell>
        </row>
        <row r="122">
          <cell r="C122" t="str">
            <v>Г</v>
          </cell>
          <cell r="D122" t="str">
            <v>АО "Чеченэнерго"</v>
          </cell>
          <cell r="E122" t="str">
            <v>Чеченская Республика</v>
          </cell>
          <cell r="F122" t="str">
            <v>нд</v>
          </cell>
          <cell r="G122" t="str">
            <v>нд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 t="str">
            <v>нд</v>
          </cell>
          <cell r="M122" t="str">
            <v>нд</v>
          </cell>
          <cell r="N122" t="str">
            <v>нд</v>
          </cell>
          <cell r="O122" t="str">
            <v>нд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 t="str">
            <v>-</v>
          </cell>
          <cell r="AL122" t="str">
            <v>нд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 t="str">
            <v>-</v>
          </cell>
          <cell r="BJ122" t="str">
            <v>нд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>
            <v>0</v>
          </cell>
          <cell r="CY122">
            <v>0</v>
          </cell>
          <cell r="CZ122">
            <v>0</v>
          </cell>
          <cell r="DA122">
            <v>0</v>
          </cell>
          <cell r="DB122">
            <v>0</v>
          </cell>
          <cell r="DC122">
            <v>0</v>
          </cell>
          <cell r="DD122">
            <v>0</v>
          </cell>
          <cell r="DE122">
            <v>0</v>
          </cell>
          <cell r="DF122">
            <v>0</v>
          </cell>
          <cell r="DG122">
            <v>0</v>
          </cell>
          <cell r="DH122">
            <v>0</v>
          </cell>
          <cell r="DI122">
            <v>0</v>
          </cell>
          <cell r="DJ122">
            <v>0</v>
          </cell>
          <cell r="DK122">
            <v>0</v>
          </cell>
          <cell r="DL122">
            <v>0</v>
          </cell>
          <cell r="DM122">
            <v>0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0</v>
          </cell>
          <cell r="DS122">
            <v>0</v>
          </cell>
          <cell r="DT122" t="str">
            <v>-</v>
          </cell>
          <cell r="DU122" t="str">
            <v>нд</v>
          </cell>
          <cell r="DV122">
            <v>0</v>
          </cell>
          <cell r="DW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EB122">
            <v>0</v>
          </cell>
          <cell r="EC122">
            <v>0</v>
          </cell>
          <cell r="ED122">
            <v>0</v>
          </cell>
          <cell r="EE122">
            <v>0</v>
          </cell>
          <cell r="EF122">
            <v>0</v>
          </cell>
          <cell r="EG122">
            <v>0</v>
          </cell>
          <cell r="EH122">
            <v>0</v>
          </cell>
          <cell r="EI122">
            <v>0</v>
          </cell>
          <cell r="EJ122">
            <v>0</v>
          </cell>
          <cell r="EK122">
            <v>0</v>
          </cell>
          <cell r="EL122">
            <v>0</v>
          </cell>
          <cell r="EM122">
            <v>0</v>
          </cell>
          <cell r="EN122">
            <v>0</v>
          </cell>
          <cell r="EO122">
            <v>0</v>
          </cell>
          <cell r="EP122">
            <v>0</v>
          </cell>
          <cell r="EQ122">
            <v>0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0</v>
          </cell>
          <cell r="FC122">
            <v>0</v>
          </cell>
          <cell r="FD122">
            <v>0</v>
          </cell>
          <cell r="FE122">
            <v>0</v>
          </cell>
          <cell r="FF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FK122">
            <v>0</v>
          </cell>
          <cell r="FL122">
            <v>0</v>
          </cell>
          <cell r="FM122">
            <v>0</v>
          </cell>
          <cell r="FN122">
            <v>0</v>
          </cell>
          <cell r="FO122">
            <v>0</v>
          </cell>
          <cell r="FP122">
            <v>0</v>
          </cell>
          <cell r="FQ122">
            <v>0</v>
          </cell>
          <cell r="FR122">
            <v>0</v>
          </cell>
          <cell r="FS122">
            <v>0</v>
          </cell>
          <cell r="FT122">
            <v>0</v>
          </cell>
          <cell r="FU122">
            <v>0</v>
          </cell>
          <cell r="FV122" t="str">
            <v>нд</v>
          </cell>
          <cell r="FW122">
            <v>0</v>
          </cell>
          <cell r="FX122">
            <v>0</v>
          </cell>
          <cell r="FY122">
            <v>0</v>
          </cell>
          <cell r="FZ122">
            <v>0</v>
          </cell>
          <cell r="GA122">
            <v>0</v>
          </cell>
          <cell r="GB122">
            <v>0</v>
          </cell>
          <cell r="GC122">
            <v>0</v>
          </cell>
          <cell r="GD122">
            <v>0</v>
          </cell>
          <cell r="GE122">
            <v>0</v>
          </cell>
          <cell r="GF122">
            <v>0</v>
          </cell>
          <cell r="GG122">
            <v>0</v>
          </cell>
          <cell r="GH122">
            <v>0</v>
          </cell>
          <cell r="GI122">
            <v>0</v>
          </cell>
          <cell r="GJ122">
            <v>0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P122">
            <v>0</v>
          </cell>
          <cell r="GQ122">
            <v>0</v>
          </cell>
          <cell r="GR122">
            <v>0</v>
          </cell>
          <cell r="GS122">
            <v>0</v>
          </cell>
          <cell r="GT122">
            <v>0</v>
          </cell>
          <cell r="GU122">
            <v>0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 t="str">
            <v>нд</v>
          </cell>
          <cell r="HD122" t="str">
            <v>нд</v>
          </cell>
          <cell r="HQ122">
            <v>1309.3077905433333</v>
          </cell>
          <cell r="HU122">
            <v>483.73215153000001</v>
          </cell>
          <cell r="HY122">
            <v>1199.2375608699999</v>
          </cell>
          <cell r="ID122" t="str">
            <v>нд</v>
          </cell>
          <cell r="IJ122">
            <v>0</v>
          </cell>
          <cell r="IK122">
            <v>0</v>
          </cell>
          <cell r="IL122">
            <v>0</v>
          </cell>
          <cell r="IS122" t="str">
            <v>Г</v>
          </cell>
          <cell r="IT122" t="str">
            <v>Г</v>
          </cell>
          <cell r="IU122" t="b">
            <v>1</v>
          </cell>
        </row>
        <row r="123">
          <cell r="C123" t="str">
            <v>Г</v>
          </cell>
          <cell r="D123" t="str">
            <v>АО "Чеченэнерго"</v>
          </cell>
          <cell r="E123" t="str">
            <v>Чеченская Республика</v>
          </cell>
          <cell r="F123" t="str">
            <v>нд</v>
          </cell>
          <cell r="G123" t="str">
            <v>нд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 t="str">
            <v>нд</v>
          </cell>
          <cell r="M123" t="str">
            <v>нд</v>
          </cell>
          <cell r="N123" t="str">
            <v>нд</v>
          </cell>
          <cell r="O123" t="str">
            <v>нд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 t="str">
            <v>-</v>
          </cell>
          <cell r="AL123" t="str">
            <v>нд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 t="str">
            <v>-</v>
          </cell>
          <cell r="BJ123" t="str">
            <v>нд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CU123">
            <v>0</v>
          </cell>
          <cell r="CV123">
            <v>0</v>
          </cell>
          <cell r="CW123">
            <v>0</v>
          </cell>
          <cell r="CX123">
            <v>0</v>
          </cell>
          <cell r="CY123">
            <v>0</v>
          </cell>
          <cell r="CZ123">
            <v>0</v>
          </cell>
          <cell r="DA123">
            <v>0</v>
          </cell>
          <cell r="DB123">
            <v>0</v>
          </cell>
          <cell r="DC123">
            <v>0</v>
          </cell>
          <cell r="DD123">
            <v>0</v>
          </cell>
          <cell r="DE123">
            <v>0</v>
          </cell>
          <cell r="DF123">
            <v>0</v>
          </cell>
          <cell r="DG123">
            <v>0</v>
          </cell>
          <cell r="DH123">
            <v>0</v>
          </cell>
          <cell r="DI123">
            <v>0</v>
          </cell>
          <cell r="DJ123">
            <v>0</v>
          </cell>
          <cell r="DK123">
            <v>0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 t="str">
            <v>-</v>
          </cell>
          <cell r="DU123" t="str">
            <v>нд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0</v>
          </cell>
          <cell r="FC123">
            <v>0</v>
          </cell>
          <cell r="FD123">
            <v>0</v>
          </cell>
          <cell r="FE123">
            <v>0</v>
          </cell>
          <cell r="FF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FK123">
            <v>0</v>
          </cell>
          <cell r="FL123">
            <v>0</v>
          </cell>
          <cell r="FM123">
            <v>0</v>
          </cell>
          <cell r="FN123">
            <v>0</v>
          </cell>
          <cell r="FO123">
            <v>0</v>
          </cell>
          <cell r="FP123">
            <v>0</v>
          </cell>
          <cell r="FQ123">
            <v>0</v>
          </cell>
          <cell r="FR123">
            <v>0</v>
          </cell>
          <cell r="FS123">
            <v>0</v>
          </cell>
          <cell r="FT123">
            <v>0</v>
          </cell>
          <cell r="FU123">
            <v>0</v>
          </cell>
          <cell r="FV123" t="str">
            <v>нд</v>
          </cell>
          <cell r="FW123">
            <v>0</v>
          </cell>
          <cell r="FX123">
            <v>0</v>
          </cell>
          <cell r="FY123">
            <v>0</v>
          </cell>
          <cell r="FZ123">
            <v>0</v>
          </cell>
          <cell r="GA123">
            <v>0</v>
          </cell>
          <cell r="GB123">
            <v>0</v>
          </cell>
          <cell r="GC123">
            <v>0</v>
          </cell>
          <cell r="GD123">
            <v>0</v>
          </cell>
          <cell r="GE123">
            <v>0</v>
          </cell>
          <cell r="GF123">
            <v>0</v>
          </cell>
          <cell r="GG123">
            <v>0</v>
          </cell>
          <cell r="GH123">
            <v>0</v>
          </cell>
          <cell r="GI123">
            <v>0</v>
          </cell>
          <cell r="GJ123">
            <v>0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P123">
            <v>0</v>
          </cell>
          <cell r="GQ123">
            <v>0</v>
          </cell>
          <cell r="GR123">
            <v>0</v>
          </cell>
          <cell r="GS123">
            <v>0</v>
          </cell>
          <cell r="GT123">
            <v>0</v>
          </cell>
          <cell r="GU123">
            <v>0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 t="str">
            <v>нд</v>
          </cell>
          <cell r="HD123" t="str">
            <v>нд</v>
          </cell>
          <cell r="HQ123">
            <v>1309.3077905433333</v>
          </cell>
          <cell r="HU123">
            <v>483.73215153000001</v>
          </cell>
          <cell r="HY123">
            <v>1199.2375608699999</v>
          </cell>
          <cell r="ID123" t="str">
            <v>нд</v>
          </cell>
          <cell r="IJ123">
            <v>0</v>
          </cell>
          <cell r="IK123">
            <v>0</v>
          </cell>
          <cell r="IL123">
            <v>0</v>
          </cell>
          <cell r="IS123" t="str">
            <v>Г</v>
          </cell>
          <cell r="IT123" t="str">
            <v>Г</v>
          </cell>
          <cell r="IU123" t="b">
            <v>1</v>
          </cell>
        </row>
        <row r="124">
          <cell r="C124" t="str">
            <v>Г</v>
          </cell>
          <cell r="D124" t="str">
            <v>АО "Чеченэнерго"</v>
          </cell>
          <cell r="E124" t="str">
            <v>Чеченская Республика</v>
          </cell>
          <cell r="F124" t="str">
            <v>нд</v>
          </cell>
          <cell r="G124" t="str">
            <v>нд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 t="str">
            <v>нд</v>
          </cell>
          <cell r="M124" t="str">
            <v>нд</v>
          </cell>
          <cell r="N124" t="str">
            <v>нд</v>
          </cell>
          <cell r="O124" t="str">
            <v>нд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 t="str">
            <v>-</v>
          </cell>
          <cell r="AL124" t="str">
            <v>нд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 t="str">
            <v>-</v>
          </cell>
          <cell r="BJ124" t="str">
            <v>нд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>
            <v>0</v>
          </cell>
          <cell r="CY124">
            <v>0</v>
          </cell>
          <cell r="CZ124">
            <v>0</v>
          </cell>
          <cell r="DA124">
            <v>0</v>
          </cell>
          <cell r="DB124">
            <v>0</v>
          </cell>
          <cell r="DC124">
            <v>0</v>
          </cell>
          <cell r="DD124">
            <v>0</v>
          </cell>
          <cell r="DE124">
            <v>0</v>
          </cell>
          <cell r="DF124">
            <v>0</v>
          </cell>
          <cell r="DG124">
            <v>0</v>
          </cell>
          <cell r="DH124">
            <v>0</v>
          </cell>
          <cell r="DI124">
            <v>0</v>
          </cell>
          <cell r="DJ124">
            <v>0</v>
          </cell>
          <cell r="DK124">
            <v>0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 t="str">
            <v>-</v>
          </cell>
          <cell r="DU124" t="str">
            <v>нд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0</v>
          </cell>
          <cell r="FC124">
            <v>0</v>
          </cell>
          <cell r="FD124">
            <v>0</v>
          </cell>
          <cell r="FE124">
            <v>0</v>
          </cell>
          <cell r="FF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FK124">
            <v>0</v>
          </cell>
          <cell r="FL124">
            <v>0</v>
          </cell>
          <cell r="FM124">
            <v>0</v>
          </cell>
          <cell r="FN124">
            <v>0</v>
          </cell>
          <cell r="FO124">
            <v>0</v>
          </cell>
          <cell r="FP124">
            <v>0</v>
          </cell>
          <cell r="FQ124">
            <v>0</v>
          </cell>
          <cell r="FR124">
            <v>0</v>
          </cell>
          <cell r="FS124">
            <v>0</v>
          </cell>
          <cell r="FT124">
            <v>0</v>
          </cell>
          <cell r="FU124">
            <v>0</v>
          </cell>
          <cell r="FV124" t="str">
            <v>нд</v>
          </cell>
          <cell r="FW124">
            <v>0</v>
          </cell>
          <cell r="FX124">
            <v>0</v>
          </cell>
          <cell r="FY124">
            <v>0</v>
          </cell>
          <cell r="FZ124">
            <v>0</v>
          </cell>
          <cell r="GA124">
            <v>0</v>
          </cell>
          <cell r="GB124">
            <v>0</v>
          </cell>
          <cell r="GC124">
            <v>0</v>
          </cell>
          <cell r="GD124">
            <v>0</v>
          </cell>
          <cell r="GE124">
            <v>0</v>
          </cell>
          <cell r="GF124">
            <v>0</v>
          </cell>
          <cell r="GG124">
            <v>0</v>
          </cell>
          <cell r="GH124">
            <v>0</v>
          </cell>
          <cell r="GI124">
            <v>0</v>
          </cell>
          <cell r="GJ124">
            <v>0</v>
          </cell>
          <cell r="GK124">
            <v>0</v>
          </cell>
          <cell r="GL124">
            <v>0</v>
          </cell>
          <cell r="GM124">
            <v>0</v>
          </cell>
          <cell r="GN124">
            <v>0</v>
          </cell>
          <cell r="GO124">
            <v>0</v>
          </cell>
          <cell r="GP124">
            <v>0</v>
          </cell>
          <cell r="GQ124">
            <v>0</v>
          </cell>
          <cell r="GR124">
            <v>0</v>
          </cell>
          <cell r="GS124">
            <v>0</v>
          </cell>
          <cell r="GT124">
            <v>0</v>
          </cell>
          <cell r="GU124">
            <v>0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 t="str">
            <v>нд</v>
          </cell>
          <cell r="HD124" t="str">
            <v>нд</v>
          </cell>
          <cell r="HQ124">
            <v>1309.3077905433333</v>
          </cell>
          <cell r="HU124">
            <v>483.73215153000001</v>
          </cell>
          <cell r="HY124">
            <v>1199.2375608699999</v>
          </cell>
          <cell r="ID124" t="str">
            <v>нд</v>
          </cell>
          <cell r="IJ124">
            <v>0</v>
          </cell>
          <cell r="IK124">
            <v>0</v>
          </cell>
          <cell r="IL124">
            <v>0</v>
          </cell>
          <cell r="IS124" t="str">
            <v>Г</v>
          </cell>
          <cell r="IT124" t="str">
            <v>Г</v>
          </cell>
          <cell r="IU124" t="b">
            <v>1</v>
          </cell>
        </row>
        <row r="125">
          <cell r="C125" t="str">
            <v>Г</v>
          </cell>
          <cell r="D125" t="str">
            <v>АО "Чеченэнерго"</v>
          </cell>
          <cell r="E125" t="str">
            <v>Чеченская Республика</v>
          </cell>
          <cell r="F125" t="str">
            <v>нд</v>
          </cell>
          <cell r="G125" t="str">
            <v>нд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 t="str">
            <v>нд</v>
          </cell>
          <cell r="M125" t="str">
            <v>нд</v>
          </cell>
          <cell r="N125" t="str">
            <v>нд</v>
          </cell>
          <cell r="O125" t="str">
            <v>нд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 t="str">
            <v>-</v>
          </cell>
          <cell r="AL125" t="str">
            <v>нд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 t="str">
            <v>-</v>
          </cell>
          <cell r="BJ125" t="str">
            <v>нд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0</v>
          </cell>
          <cell r="CW125">
            <v>0</v>
          </cell>
          <cell r="CX125">
            <v>0</v>
          </cell>
          <cell r="CY125">
            <v>0</v>
          </cell>
          <cell r="CZ125">
            <v>0</v>
          </cell>
          <cell r="DA125">
            <v>0</v>
          </cell>
          <cell r="DB125">
            <v>0</v>
          </cell>
          <cell r="DC125">
            <v>0</v>
          </cell>
          <cell r="DD125">
            <v>0</v>
          </cell>
          <cell r="DE125">
            <v>0</v>
          </cell>
          <cell r="DF125">
            <v>0</v>
          </cell>
          <cell r="DG125">
            <v>0</v>
          </cell>
          <cell r="DH125">
            <v>0</v>
          </cell>
          <cell r="DI125">
            <v>0</v>
          </cell>
          <cell r="DJ125">
            <v>0</v>
          </cell>
          <cell r="DK125">
            <v>0</v>
          </cell>
          <cell r="DL125">
            <v>0</v>
          </cell>
          <cell r="DM125">
            <v>0</v>
          </cell>
          <cell r="DN125">
            <v>0</v>
          </cell>
          <cell r="DO125">
            <v>0</v>
          </cell>
          <cell r="DP125">
            <v>0</v>
          </cell>
          <cell r="DQ125">
            <v>0</v>
          </cell>
          <cell r="DR125">
            <v>0</v>
          </cell>
          <cell r="DS125">
            <v>0</v>
          </cell>
          <cell r="DT125" t="str">
            <v>-</v>
          </cell>
          <cell r="DU125" t="str">
            <v>нд</v>
          </cell>
          <cell r="DV125">
            <v>0</v>
          </cell>
          <cell r="DW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EB125">
            <v>0</v>
          </cell>
          <cell r="EC125">
            <v>0</v>
          </cell>
          <cell r="ED125">
            <v>0</v>
          </cell>
          <cell r="EE125">
            <v>0</v>
          </cell>
          <cell r="EF125">
            <v>0</v>
          </cell>
          <cell r="EG125">
            <v>0</v>
          </cell>
          <cell r="EH125">
            <v>0</v>
          </cell>
          <cell r="EI125">
            <v>0</v>
          </cell>
          <cell r="EJ125">
            <v>0</v>
          </cell>
          <cell r="EK125">
            <v>0</v>
          </cell>
          <cell r="EL125">
            <v>0</v>
          </cell>
          <cell r="EM125">
            <v>0</v>
          </cell>
          <cell r="EN125">
            <v>0</v>
          </cell>
          <cell r="EO125">
            <v>0</v>
          </cell>
          <cell r="EP125">
            <v>0</v>
          </cell>
          <cell r="EQ125">
            <v>0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0</v>
          </cell>
          <cell r="FC125">
            <v>0</v>
          </cell>
          <cell r="FD125">
            <v>0</v>
          </cell>
          <cell r="FE125">
            <v>0</v>
          </cell>
          <cell r="FF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FK125">
            <v>0</v>
          </cell>
          <cell r="FL125">
            <v>0</v>
          </cell>
          <cell r="FM125">
            <v>0</v>
          </cell>
          <cell r="FN125">
            <v>0</v>
          </cell>
          <cell r="FO125">
            <v>0</v>
          </cell>
          <cell r="FP125">
            <v>0</v>
          </cell>
          <cell r="FQ125">
            <v>0</v>
          </cell>
          <cell r="FR125">
            <v>0</v>
          </cell>
          <cell r="FS125">
            <v>0</v>
          </cell>
          <cell r="FT125">
            <v>0</v>
          </cell>
          <cell r="FU125">
            <v>0</v>
          </cell>
          <cell r="FV125" t="str">
            <v>нд</v>
          </cell>
          <cell r="FW125">
            <v>0</v>
          </cell>
          <cell r="FX125">
            <v>0</v>
          </cell>
          <cell r="FY125">
            <v>0</v>
          </cell>
          <cell r="FZ125">
            <v>0</v>
          </cell>
          <cell r="GA125">
            <v>0</v>
          </cell>
          <cell r="GB125">
            <v>0</v>
          </cell>
          <cell r="GC125">
            <v>0</v>
          </cell>
          <cell r="GD125">
            <v>0</v>
          </cell>
          <cell r="GE125">
            <v>0</v>
          </cell>
          <cell r="GF125">
            <v>0</v>
          </cell>
          <cell r="GG125">
            <v>0</v>
          </cell>
          <cell r="GH125">
            <v>0</v>
          </cell>
          <cell r="GI125">
            <v>0</v>
          </cell>
          <cell r="GJ125">
            <v>0</v>
          </cell>
          <cell r="GK125">
            <v>0</v>
          </cell>
          <cell r="GL125">
            <v>0</v>
          </cell>
          <cell r="GM125">
            <v>0</v>
          </cell>
          <cell r="GN125">
            <v>0</v>
          </cell>
          <cell r="GO125">
            <v>0</v>
          </cell>
          <cell r="GP125">
            <v>0</v>
          </cell>
          <cell r="GQ125">
            <v>0</v>
          </cell>
          <cell r="GR125">
            <v>0</v>
          </cell>
          <cell r="GS125">
            <v>0</v>
          </cell>
          <cell r="GT125">
            <v>0</v>
          </cell>
          <cell r="GU125">
            <v>0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 t="str">
            <v>нд</v>
          </cell>
          <cell r="HD125" t="str">
            <v>нд</v>
          </cell>
          <cell r="HQ125">
            <v>1309.3077905433333</v>
          </cell>
          <cell r="HU125">
            <v>483.73215153000001</v>
          </cell>
          <cell r="HY125">
            <v>1199.2375608699999</v>
          </cell>
          <cell r="ID125" t="str">
            <v>нд</v>
          </cell>
          <cell r="IJ125">
            <v>0</v>
          </cell>
          <cell r="IK125">
            <v>0</v>
          </cell>
          <cell r="IL125">
            <v>0</v>
          </cell>
          <cell r="IS125" t="str">
            <v>Г</v>
          </cell>
          <cell r="IT125" t="str">
            <v>Г</v>
          </cell>
          <cell r="IU125" t="b">
            <v>1</v>
          </cell>
        </row>
        <row r="126">
          <cell r="C126" t="str">
            <v>Г</v>
          </cell>
          <cell r="D126" t="str">
            <v>АО "Чеченэнерго"</v>
          </cell>
          <cell r="E126" t="str">
            <v>Чеченская Республика</v>
          </cell>
          <cell r="F126" t="str">
            <v>нд</v>
          </cell>
          <cell r="G126" t="str">
            <v>нд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 t="str">
            <v>нд</v>
          </cell>
          <cell r="M126" t="str">
            <v>нд</v>
          </cell>
          <cell r="N126" t="str">
            <v>нд</v>
          </cell>
          <cell r="O126" t="str">
            <v>нд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 t="str">
            <v>-</v>
          </cell>
          <cell r="AL126" t="str">
            <v>нд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 t="str">
            <v>-</v>
          </cell>
          <cell r="BJ126" t="str">
            <v>нд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0</v>
          </cell>
          <cell r="CX126">
            <v>0</v>
          </cell>
          <cell r="CY126">
            <v>0</v>
          </cell>
          <cell r="CZ126">
            <v>0</v>
          </cell>
          <cell r="DA126">
            <v>0</v>
          </cell>
          <cell r="DB126">
            <v>0</v>
          </cell>
          <cell r="DC126">
            <v>0</v>
          </cell>
          <cell r="DD126">
            <v>0</v>
          </cell>
          <cell r="DE126">
            <v>0</v>
          </cell>
          <cell r="DF126">
            <v>0</v>
          </cell>
          <cell r="DG126">
            <v>0</v>
          </cell>
          <cell r="DH126">
            <v>0</v>
          </cell>
          <cell r="DI126">
            <v>0</v>
          </cell>
          <cell r="DJ126">
            <v>0</v>
          </cell>
          <cell r="DK126">
            <v>0</v>
          </cell>
          <cell r="DL126">
            <v>0</v>
          </cell>
          <cell r="DM126">
            <v>0</v>
          </cell>
          <cell r="DN126">
            <v>0</v>
          </cell>
          <cell r="DO126">
            <v>0</v>
          </cell>
          <cell r="DP126">
            <v>0</v>
          </cell>
          <cell r="DQ126">
            <v>0</v>
          </cell>
          <cell r="DR126">
            <v>0</v>
          </cell>
          <cell r="DS126">
            <v>0</v>
          </cell>
          <cell r="DT126" t="str">
            <v>-</v>
          </cell>
          <cell r="DU126" t="str">
            <v>нд</v>
          </cell>
          <cell r="DV126">
            <v>0</v>
          </cell>
          <cell r="DW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EB126">
            <v>0</v>
          </cell>
          <cell r="EC126">
            <v>0</v>
          </cell>
          <cell r="ED126">
            <v>0</v>
          </cell>
          <cell r="EE126">
            <v>0</v>
          </cell>
          <cell r="EF126">
            <v>0</v>
          </cell>
          <cell r="EG126">
            <v>0</v>
          </cell>
          <cell r="EH126">
            <v>0</v>
          </cell>
          <cell r="EI126">
            <v>0</v>
          </cell>
          <cell r="EJ126">
            <v>0</v>
          </cell>
          <cell r="EK126">
            <v>0</v>
          </cell>
          <cell r="EL126">
            <v>0</v>
          </cell>
          <cell r="EM126">
            <v>0</v>
          </cell>
          <cell r="EN126">
            <v>0</v>
          </cell>
          <cell r="EO126">
            <v>0</v>
          </cell>
          <cell r="EP126">
            <v>0</v>
          </cell>
          <cell r="EQ126">
            <v>0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0</v>
          </cell>
          <cell r="FC126">
            <v>0</v>
          </cell>
          <cell r="FD126">
            <v>0</v>
          </cell>
          <cell r="FE126">
            <v>0</v>
          </cell>
          <cell r="FF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FK126">
            <v>0</v>
          </cell>
          <cell r="FL126">
            <v>0</v>
          </cell>
          <cell r="FM126">
            <v>0</v>
          </cell>
          <cell r="FN126">
            <v>0</v>
          </cell>
          <cell r="FO126">
            <v>0</v>
          </cell>
          <cell r="FP126">
            <v>0</v>
          </cell>
          <cell r="FQ126">
            <v>0</v>
          </cell>
          <cell r="FR126">
            <v>0</v>
          </cell>
          <cell r="FS126">
            <v>0</v>
          </cell>
          <cell r="FT126">
            <v>0</v>
          </cell>
          <cell r="FU126">
            <v>0</v>
          </cell>
          <cell r="FV126" t="str">
            <v>нд</v>
          </cell>
          <cell r="FW126">
            <v>0</v>
          </cell>
          <cell r="FX126">
            <v>0</v>
          </cell>
          <cell r="FY126">
            <v>0</v>
          </cell>
          <cell r="FZ126">
            <v>0</v>
          </cell>
          <cell r="GA126">
            <v>0</v>
          </cell>
          <cell r="GB126">
            <v>0</v>
          </cell>
          <cell r="GC126">
            <v>0</v>
          </cell>
          <cell r="GD126">
            <v>0</v>
          </cell>
          <cell r="GE126">
            <v>0</v>
          </cell>
          <cell r="GF126">
            <v>0</v>
          </cell>
          <cell r="GG126">
            <v>0</v>
          </cell>
          <cell r="GH126">
            <v>0</v>
          </cell>
          <cell r="GI126">
            <v>0</v>
          </cell>
          <cell r="GJ126">
            <v>0</v>
          </cell>
          <cell r="GK126">
            <v>0</v>
          </cell>
          <cell r="GL126">
            <v>0</v>
          </cell>
          <cell r="GM126">
            <v>0</v>
          </cell>
          <cell r="GN126">
            <v>0</v>
          </cell>
          <cell r="GO126">
            <v>0</v>
          </cell>
          <cell r="GP126">
            <v>0</v>
          </cell>
          <cell r="GQ126">
            <v>0</v>
          </cell>
          <cell r="GR126">
            <v>0</v>
          </cell>
          <cell r="GS126">
            <v>0</v>
          </cell>
          <cell r="GT126">
            <v>0</v>
          </cell>
          <cell r="GU126">
            <v>0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 t="str">
            <v>нд</v>
          </cell>
          <cell r="HD126" t="str">
            <v>нд</v>
          </cell>
          <cell r="HQ126">
            <v>1309.3077905433333</v>
          </cell>
          <cell r="HU126">
            <v>483.73215153000001</v>
          </cell>
          <cell r="HY126">
            <v>1199.2375608699999</v>
          </cell>
          <cell r="ID126" t="str">
            <v>нд</v>
          </cell>
          <cell r="IJ126">
            <v>0</v>
          </cell>
          <cell r="IK126">
            <v>0</v>
          </cell>
          <cell r="IL126">
            <v>0</v>
          </cell>
          <cell r="IS126" t="str">
            <v>Г</v>
          </cell>
          <cell r="IT126" t="str">
            <v>Г</v>
          </cell>
          <cell r="IU126" t="b">
            <v>1</v>
          </cell>
        </row>
        <row r="127">
          <cell r="C127" t="str">
            <v>Г</v>
          </cell>
          <cell r="D127" t="str">
            <v>АО "Чеченэнерго"</v>
          </cell>
          <cell r="E127" t="str">
            <v>Чеченская Республика</v>
          </cell>
          <cell r="F127" t="str">
            <v>нд</v>
          </cell>
          <cell r="G127" t="str">
            <v>нд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 t="str">
            <v>нд</v>
          </cell>
          <cell r="M127" t="str">
            <v>нд</v>
          </cell>
          <cell r="N127" t="str">
            <v>нд</v>
          </cell>
          <cell r="O127" t="str">
            <v>нд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 t="str">
            <v>-</v>
          </cell>
          <cell r="AL127" t="str">
            <v>нд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 t="str">
            <v>-</v>
          </cell>
          <cell r="BJ127" t="str">
            <v>нд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CU127">
            <v>0</v>
          </cell>
          <cell r="CV127">
            <v>0</v>
          </cell>
          <cell r="CW127">
            <v>0</v>
          </cell>
          <cell r="CX127">
            <v>0</v>
          </cell>
          <cell r="CY127">
            <v>0</v>
          </cell>
          <cell r="CZ127">
            <v>0</v>
          </cell>
          <cell r="DA127">
            <v>0</v>
          </cell>
          <cell r="DB127">
            <v>0</v>
          </cell>
          <cell r="DC127">
            <v>0</v>
          </cell>
          <cell r="DD127">
            <v>0</v>
          </cell>
          <cell r="DE127">
            <v>0</v>
          </cell>
          <cell r="DF127">
            <v>0</v>
          </cell>
          <cell r="DG127">
            <v>0</v>
          </cell>
          <cell r="DH127">
            <v>0</v>
          </cell>
          <cell r="DI127">
            <v>0</v>
          </cell>
          <cell r="DJ127">
            <v>0</v>
          </cell>
          <cell r="DK127">
            <v>0</v>
          </cell>
          <cell r="DL127">
            <v>0</v>
          </cell>
          <cell r="DM127">
            <v>0</v>
          </cell>
          <cell r="DN127">
            <v>0</v>
          </cell>
          <cell r="DO127">
            <v>0</v>
          </cell>
          <cell r="DP127">
            <v>0</v>
          </cell>
          <cell r="DQ127">
            <v>0</v>
          </cell>
          <cell r="DR127">
            <v>0</v>
          </cell>
          <cell r="DS127">
            <v>0</v>
          </cell>
          <cell r="DT127" t="str">
            <v>-</v>
          </cell>
          <cell r="DU127" t="str">
            <v>нд</v>
          </cell>
          <cell r="DV127">
            <v>0</v>
          </cell>
          <cell r="DW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EB127">
            <v>0</v>
          </cell>
          <cell r="EC127">
            <v>0</v>
          </cell>
          <cell r="ED127">
            <v>0</v>
          </cell>
          <cell r="EE127">
            <v>0</v>
          </cell>
          <cell r="EF127">
            <v>0</v>
          </cell>
          <cell r="EG127">
            <v>0</v>
          </cell>
          <cell r="EH127">
            <v>0</v>
          </cell>
          <cell r="EI127">
            <v>0</v>
          </cell>
          <cell r="EJ127">
            <v>0</v>
          </cell>
          <cell r="EK127">
            <v>0</v>
          </cell>
          <cell r="EL127">
            <v>0</v>
          </cell>
          <cell r="EM127">
            <v>0</v>
          </cell>
          <cell r="EN127">
            <v>0</v>
          </cell>
          <cell r="EO127">
            <v>0</v>
          </cell>
          <cell r="EP127">
            <v>0</v>
          </cell>
          <cell r="EQ127">
            <v>0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0</v>
          </cell>
          <cell r="FC127">
            <v>0</v>
          </cell>
          <cell r="FD127">
            <v>0</v>
          </cell>
          <cell r="FE127">
            <v>0</v>
          </cell>
          <cell r="FF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FK127">
            <v>0</v>
          </cell>
          <cell r="FL127">
            <v>0</v>
          </cell>
          <cell r="FM127">
            <v>0</v>
          </cell>
          <cell r="FN127">
            <v>0</v>
          </cell>
          <cell r="FO127">
            <v>0</v>
          </cell>
          <cell r="FP127">
            <v>0</v>
          </cell>
          <cell r="FQ127">
            <v>0</v>
          </cell>
          <cell r="FR127">
            <v>0</v>
          </cell>
          <cell r="FS127">
            <v>0</v>
          </cell>
          <cell r="FT127">
            <v>0</v>
          </cell>
          <cell r="FU127">
            <v>0</v>
          </cell>
          <cell r="FV127" t="str">
            <v>нд</v>
          </cell>
          <cell r="FW127">
            <v>0</v>
          </cell>
          <cell r="FX127">
            <v>0</v>
          </cell>
          <cell r="FY127">
            <v>0</v>
          </cell>
          <cell r="FZ127">
            <v>0</v>
          </cell>
          <cell r="GA127">
            <v>0</v>
          </cell>
          <cell r="GB127">
            <v>0</v>
          </cell>
          <cell r="GC127">
            <v>0</v>
          </cell>
          <cell r="GD127">
            <v>0</v>
          </cell>
          <cell r="GE127">
            <v>0</v>
          </cell>
          <cell r="GF127">
            <v>0</v>
          </cell>
          <cell r="GG127">
            <v>0</v>
          </cell>
          <cell r="GH127">
            <v>0</v>
          </cell>
          <cell r="GI127">
            <v>0</v>
          </cell>
          <cell r="GJ127">
            <v>0</v>
          </cell>
          <cell r="GK127">
            <v>0</v>
          </cell>
          <cell r="GL127">
            <v>0</v>
          </cell>
          <cell r="GM127">
            <v>0</v>
          </cell>
          <cell r="GN127">
            <v>0</v>
          </cell>
          <cell r="GO127">
            <v>0</v>
          </cell>
          <cell r="GP127">
            <v>0</v>
          </cell>
          <cell r="GQ127">
            <v>0</v>
          </cell>
          <cell r="GR127">
            <v>0</v>
          </cell>
          <cell r="GS127">
            <v>0</v>
          </cell>
          <cell r="GT127">
            <v>0</v>
          </cell>
          <cell r="GU127">
            <v>0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 t="str">
            <v>нд</v>
          </cell>
          <cell r="HD127" t="str">
            <v>нд</v>
          </cell>
          <cell r="HQ127">
            <v>1309.3077905433333</v>
          </cell>
          <cell r="HU127">
            <v>483.73215153000001</v>
          </cell>
          <cell r="HY127">
            <v>1199.2375608699999</v>
          </cell>
          <cell r="ID127" t="str">
            <v>нд</v>
          </cell>
          <cell r="IJ127">
            <v>0</v>
          </cell>
          <cell r="IK127">
            <v>0</v>
          </cell>
          <cell r="IL127">
            <v>0</v>
          </cell>
          <cell r="IS127" t="str">
            <v>Г</v>
          </cell>
          <cell r="IT127" t="str">
            <v>Г</v>
          </cell>
          <cell r="IU127" t="b">
            <v>1</v>
          </cell>
        </row>
        <row r="128">
          <cell r="C128" t="str">
            <v>Г</v>
          </cell>
          <cell r="D128" t="str">
            <v>АО "Чеченэнерго"</v>
          </cell>
          <cell r="E128" t="str">
            <v>Чеченская Республика</v>
          </cell>
          <cell r="F128" t="str">
            <v>нд</v>
          </cell>
          <cell r="G128" t="str">
            <v>нд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 t="str">
            <v>нд</v>
          </cell>
          <cell r="M128" t="str">
            <v>нд</v>
          </cell>
          <cell r="N128" t="str">
            <v>нд</v>
          </cell>
          <cell r="O128" t="str">
            <v>нд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 t="str">
            <v>-</v>
          </cell>
          <cell r="AL128" t="str">
            <v>нд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 t="str">
            <v>-</v>
          </cell>
          <cell r="BJ128" t="str">
            <v>нд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>
            <v>0</v>
          </cell>
          <cell r="CX128">
            <v>0</v>
          </cell>
          <cell r="CY128">
            <v>0</v>
          </cell>
          <cell r="CZ128">
            <v>0</v>
          </cell>
          <cell r="DA128">
            <v>0</v>
          </cell>
          <cell r="DB128">
            <v>0</v>
          </cell>
          <cell r="DC128">
            <v>0</v>
          </cell>
          <cell r="DD128">
            <v>0</v>
          </cell>
          <cell r="DE128">
            <v>0</v>
          </cell>
          <cell r="DF128">
            <v>0</v>
          </cell>
          <cell r="DG128">
            <v>0</v>
          </cell>
          <cell r="DH128">
            <v>0</v>
          </cell>
          <cell r="DI128">
            <v>0</v>
          </cell>
          <cell r="DJ128">
            <v>0</v>
          </cell>
          <cell r="DK128">
            <v>0</v>
          </cell>
          <cell r="DL128">
            <v>0</v>
          </cell>
          <cell r="DM128">
            <v>0</v>
          </cell>
          <cell r="DN128">
            <v>0</v>
          </cell>
          <cell r="DO128">
            <v>0</v>
          </cell>
          <cell r="DP128">
            <v>0</v>
          </cell>
          <cell r="DQ128">
            <v>0</v>
          </cell>
          <cell r="DR128">
            <v>0</v>
          </cell>
          <cell r="DS128">
            <v>0</v>
          </cell>
          <cell r="DT128" t="str">
            <v>-</v>
          </cell>
          <cell r="DU128" t="str">
            <v>нд</v>
          </cell>
          <cell r="DV128">
            <v>0</v>
          </cell>
          <cell r="DW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EB128">
            <v>0</v>
          </cell>
          <cell r="EC128">
            <v>0</v>
          </cell>
          <cell r="ED128">
            <v>0</v>
          </cell>
          <cell r="EE128">
            <v>0</v>
          </cell>
          <cell r="EF128">
            <v>0</v>
          </cell>
          <cell r="EG128">
            <v>0</v>
          </cell>
          <cell r="EH128">
            <v>0</v>
          </cell>
          <cell r="EI128">
            <v>0</v>
          </cell>
          <cell r="EJ128">
            <v>0</v>
          </cell>
          <cell r="EK128">
            <v>0</v>
          </cell>
          <cell r="EL128">
            <v>0</v>
          </cell>
          <cell r="EM128">
            <v>0</v>
          </cell>
          <cell r="EN128">
            <v>0</v>
          </cell>
          <cell r="EO128">
            <v>0</v>
          </cell>
          <cell r="EP128">
            <v>0</v>
          </cell>
          <cell r="EQ128">
            <v>0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0</v>
          </cell>
          <cell r="FC128">
            <v>0</v>
          </cell>
          <cell r="FD128">
            <v>0</v>
          </cell>
          <cell r="FE128">
            <v>0</v>
          </cell>
          <cell r="FF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FK128">
            <v>0</v>
          </cell>
          <cell r="FL128">
            <v>0</v>
          </cell>
          <cell r="FM128">
            <v>0</v>
          </cell>
          <cell r="FN128">
            <v>0</v>
          </cell>
          <cell r="FO128">
            <v>0</v>
          </cell>
          <cell r="FP128">
            <v>0</v>
          </cell>
          <cell r="FQ128">
            <v>0</v>
          </cell>
          <cell r="FR128">
            <v>0</v>
          </cell>
          <cell r="FS128">
            <v>0</v>
          </cell>
          <cell r="FT128">
            <v>0</v>
          </cell>
          <cell r="FU128">
            <v>0</v>
          </cell>
          <cell r="FV128" t="str">
            <v>нд</v>
          </cell>
          <cell r="FW128">
            <v>0</v>
          </cell>
          <cell r="FX128">
            <v>0</v>
          </cell>
          <cell r="FY128">
            <v>0</v>
          </cell>
          <cell r="FZ128">
            <v>0</v>
          </cell>
          <cell r="GA128">
            <v>0</v>
          </cell>
          <cell r="GB128">
            <v>0</v>
          </cell>
          <cell r="GC128">
            <v>0</v>
          </cell>
          <cell r="GD128">
            <v>0</v>
          </cell>
          <cell r="GE128">
            <v>0</v>
          </cell>
          <cell r="GF128">
            <v>0</v>
          </cell>
          <cell r="GG128">
            <v>0</v>
          </cell>
          <cell r="GH128">
            <v>0</v>
          </cell>
          <cell r="GI128">
            <v>0</v>
          </cell>
          <cell r="GJ128">
            <v>0</v>
          </cell>
          <cell r="GK128">
            <v>0</v>
          </cell>
          <cell r="GL128">
            <v>0</v>
          </cell>
          <cell r="GM128">
            <v>0</v>
          </cell>
          <cell r="GN128">
            <v>0</v>
          </cell>
          <cell r="GO128">
            <v>0</v>
          </cell>
          <cell r="GP128">
            <v>0</v>
          </cell>
          <cell r="GQ128">
            <v>0</v>
          </cell>
          <cell r="GR128">
            <v>0</v>
          </cell>
          <cell r="GS128">
            <v>0</v>
          </cell>
          <cell r="GT128">
            <v>0</v>
          </cell>
          <cell r="GU128">
            <v>0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 t="str">
            <v>нд</v>
          </cell>
          <cell r="HD128" t="str">
            <v>нд</v>
          </cell>
          <cell r="HQ128">
            <v>1309.3077905433333</v>
          </cell>
          <cell r="HU128">
            <v>483.73215153000001</v>
          </cell>
          <cell r="HY128">
            <v>1199.2375608699999</v>
          </cell>
          <cell r="ID128" t="str">
            <v>нд</v>
          </cell>
          <cell r="IJ128">
            <v>0</v>
          </cell>
          <cell r="IK128">
            <v>0</v>
          </cell>
          <cell r="IL128">
            <v>0</v>
          </cell>
          <cell r="IS128" t="str">
            <v>Г</v>
          </cell>
          <cell r="IT128" t="str">
            <v>Г</v>
          </cell>
          <cell r="IU128" t="b">
            <v>1</v>
          </cell>
        </row>
        <row r="129">
          <cell r="C129" t="str">
            <v>Г</v>
          </cell>
          <cell r="D129" t="str">
            <v>АО "Чеченэнерго"</v>
          </cell>
          <cell r="E129" t="str">
            <v>Чеченская Республика</v>
          </cell>
          <cell r="F129" t="str">
            <v>нд</v>
          </cell>
          <cell r="G129" t="str">
            <v>нд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 t="str">
            <v>нд</v>
          </cell>
          <cell r="M129" t="str">
            <v>нд</v>
          </cell>
          <cell r="N129" t="str">
            <v>нд</v>
          </cell>
          <cell r="O129" t="str">
            <v>нд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 t="str">
            <v>-</v>
          </cell>
          <cell r="AL129" t="str">
            <v>нд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 t="str">
            <v>-</v>
          </cell>
          <cell r="BJ129" t="str">
            <v>нд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0</v>
          </cell>
          <cell r="CV129">
            <v>0</v>
          </cell>
          <cell r="CW129">
            <v>0</v>
          </cell>
          <cell r="CX129">
            <v>0</v>
          </cell>
          <cell r="CY129">
            <v>0</v>
          </cell>
          <cell r="CZ129">
            <v>0</v>
          </cell>
          <cell r="DA129">
            <v>0</v>
          </cell>
          <cell r="DB129">
            <v>0</v>
          </cell>
          <cell r="DC129">
            <v>0</v>
          </cell>
          <cell r="DD129">
            <v>0</v>
          </cell>
          <cell r="DE129">
            <v>0</v>
          </cell>
          <cell r="DF129">
            <v>0</v>
          </cell>
          <cell r="DG129">
            <v>0</v>
          </cell>
          <cell r="DH129">
            <v>0</v>
          </cell>
          <cell r="DI129">
            <v>0</v>
          </cell>
          <cell r="DJ129">
            <v>0</v>
          </cell>
          <cell r="DK129">
            <v>0</v>
          </cell>
          <cell r="DL129">
            <v>0</v>
          </cell>
          <cell r="DM129">
            <v>0</v>
          </cell>
          <cell r="DN129">
            <v>0</v>
          </cell>
          <cell r="DO129">
            <v>0</v>
          </cell>
          <cell r="DP129">
            <v>0</v>
          </cell>
          <cell r="DQ129">
            <v>0</v>
          </cell>
          <cell r="DR129">
            <v>0</v>
          </cell>
          <cell r="DS129">
            <v>0</v>
          </cell>
          <cell r="DT129" t="str">
            <v>-</v>
          </cell>
          <cell r="DU129" t="str">
            <v>нд</v>
          </cell>
          <cell r="DV129">
            <v>0</v>
          </cell>
          <cell r="DW129">
            <v>0</v>
          </cell>
          <cell r="DX129">
            <v>0</v>
          </cell>
          <cell r="DY129">
            <v>0</v>
          </cell>
          <cell r="DZ129">
            <v>0</v>
          </cell>
          <cell r="EA129">
            <v>0</v>
          </cell>
          <cell r="EB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I129">
            <v>0</v>
          </cell>
          <cell r="EJ129">
            <v>0</v>
          </cell>
          <cell r="EK129">
            <v>0</v>
          </cell>
          <cell r="EL129">
            <v>0</v>
          </cell>
          <cell r="EM129">
            <v>0</v>
          </cell>
          <cell r="EN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0</v>
          </cell>
          <cell r="FC129">
            <v>0</v>
          </cell>
          <cell r="FD129">
            <v>0</v>
          </cell>
          <cell r="FE129">
            <v>0</v>
          </cell>
          <cell r="FF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FK129">
            <v>0</v>
          </cell>
          <cell r="FL129">
            <v>0</v>
          </cell>
          <cell r="FM129">
            <v>0</v>
          </cell>
          <cell r="FN129">
            <v>0</v>
          </cell>
          <cell r="FO129">
            <v>0</v>
          </cell>
          <cell r="FP129">
            <v>0</v>
          </cell>
          <cell r="FQ129">
            <v>0</v>
          </cell>
          <cell r="FR129">
            <v>0</v>
          </cell>
          <cell r="FS129">
            <v>0</v>
          </cell>
          <cell r="FT129">
            <v>0</v>
          </cell>
          <cell r="FU129">
            <v>0</v>
          </cell>
          <cell r="FV129" t="str">
            <v>нд</v>
          </cell>
          <cell r="FW129">
            <v>0</v>
          </cell>
          <cell r="FX129">
            <v>0</v>
          </cell>
          <cell r="FY129">
            <v>0</v>
          </cell>
          <cell r="FZ129">
            <v>0</v>
          </cell>
          <cell r="GA129">
            <v>0</v>
          </cell>
          <cell r="GB129">
            <v>0</v>
          </cell>
          <cell r="GC129">
            <v>0</v>
          </cell>
          <cell r="GD129">
            <v>0</v>
          </cell>
          <cell r="GE129">
            <v>0</v>
          </cell>
          <cell r="GF129">
            <v>0</v>
          </cell>
          <cell r="GG129">
            <v>0</v>
          </cell>
          <cell r="GH129">
            <v>0</v>
          </cell>
          <cell r="GI129">
            <v>0</v>
          </cell>
          <cell r="GJ129">
            <v>0</v>
          </cell>
          <cell r="GK129">
            <v>0</v>
          </cell>
          <cell r="GL129">
            <v>0</v>
          </cell>
          <cell r="GM129">
            <v>0</v>
          </cell>
          <cell r="GN129">
            <v>0</v>
          </cell>
          <cell r="GO129">
            <v>0</v>
          </cell>
          <cell r="GP129">
            <v>0</v>
          </cell>
          <cell r="GQ129">
            <v>0</v>
          </cell>
          <cell r="GR129">
            <v>0</v>
          </cell>
          <cell r="GS129">
            <v>0</v>
          </cell>
          <cell r="GT129">
            <v>0</v>
          </cell>
          <cell r="GU129">
            <v>0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 t="str">
            <v>нд</v>
          </cell>
          <cell r="HD129" t="str">
            <v>нд</v>
          </cell>
          <cell r="HQ129">
            <v>1309.3077905433333</v>
          </cell>
          <cell r="HU129">
            <v>483.73215153000001</v>
          </cell>
          <cell r="HY129">
            <v>1199.2375608699999</v>
          </cell>
          <cell r="ID129" t="str">
            <v>нд</v>
          </cell>
          <cell r="IJ129">
            <v>0</v>
          </cell>
          <cell r="IK129">
            <v>0</v>
          </cell>
          <cell r="IL129">
            <v>0</v>
          </cell>
          <cell r="IS129" t="str">
            <v>Г</v>
          </cell>
          <cell r="IT129" t="str">
            <v>Г</v>
          </cell>
          <cell r="IU129" t="b">
            <v>1</v>
          </cell>
        </row>
        <row r="130">
          <cell r="C130" t="str">
            <v>Г</v>
          </cell>
          <cell r="D130" t="str">
            <v>АО "Чеченэнерго"</v>
          </cell>
          <cell r="E130" t="str">
            <v>Чеченская Республика</v>
          </cell>
          <cell r="F130" t="str">
            <v>нд</v>
          </cell>
          <cell r="G130" t="str">
            <v>нд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 t="str">
            <v>нд</v>
          </cell>
          <cell r="M130" t="str">
            <v>нд</v>
          </cell>
          <cell r="N130" t="str">
            <v>нд</v>
          </cell>
          <cell r="O130" t="str">
            <v>нд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 t="str">
            <v>-</v>
          </cell>
          <cell r="AL130" t="str">
            <v>нд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 t="str">
            <v>-</v>
          </cell>
          <cell r="BJ130" t="str">
            <v>нд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>
            <v>0</v>
          </cell>
          <cell r="CX130">
            <v>0</v>
          </cell>
          <cell r="CY130">
            <v>0</v>
          </cell>
          <cell r="CZ130">
            <v>0</v>
          </cell>
          <cell r="DA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F130">
            <v>0</v>
          </cell>
          <cell r="DG130">
            <v>0</v>
          </cell>
          <cell r="DH130">
            <v>0</v>
          </cell>
          <cell r="DI130">
            <v>0</v>
          </cell>
          <cell r="DJ130">
            <v>0</v>
          </cell>
          <cell r="DK130">
            <v>0</v>
          </cell>
          <cell r="DL130">
            <v>0</v>
          </cell>
          <cell r="DM130">
            <v>0</v>
          </cell>
          <cell r="DN130">
            <v>0</v>
          </cell>
          <cell r="DO130">
            <v>0</v>
          </cell>
          <cell r="DP130">
            <v>0</v>
          </cell>
          <cell r="DQ130">
            <v>0</v>
          </cell>
          <cell r="DR130">
            <v>0</v>
          </cell>
          <cell r="DS130">
            <v>0</v>
          </cell>
          <cell r="DT130" t="str">
            <v>-</v>
          </cell>
          <cell r="DU130" t="str">
            <v>нд</v>
          </cell>
          <cell r="DV130">
            <v>0</v>
          </cell>
          <cell r="DW130">
            <v>0</v>
          </cell>
          <cell r="DX130">
            <v>0</v>
          </cell>
          <cell r="DY130">
            <v>0</v>
          </cell>
          <cell r="DZ130">
            <v>0</v>
          </cell>
          <cell r="EA130">
            <v>0</v>
          </cell>
          <cell r="EB130">
            <v>0</v>
          </cell>
          <cell r="EC130">
            <v>0</v>
          </cell>
          <cell r="ED130">
            <v>0</v>
          </cell>
          <cell r="EE130">
            <v>0</v>
          </cell>
          <cell r="EF130">
            <v>0</v>
          </cell>
          <cell r="EG130">
            <v>0</v>
          </cell>
          <cell r="EH130">
            <v>0</v>
          </cell>
          <cell r="EI130">
            <v>0</v>
          </cell>
          <cell r="EJ130">
            <v>0</v>
          </cell>
          <cell r="EK130">
            <v>0</v>
          </cell>
          <cell r="EL130">
            <v>0</v>
          </cell>
          <cell r="EM130">
            <v>0</v>
          </cell>
          <cell r="EN130">
            <v>0</v>
          </cell>
          <cell r="EO130">
            <v>0</v>
          </cell>
          <cell r="EP130">
            <v>0</v>
          </cell>
          <cell r="EQ130">
            <v>0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0</v>
          </cell>
          <cell r="FC130">
            <v>0</v>
          </cell>
          <cell r="FD130">
            <v>0</v>
          </cell>
          <cell r="FE130">
            <v>0</v>
          </cell>
          <cell r="FF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FK130">
            <v>0</v>
          </cell>
          <cell r="FL130">
            <v>0</v>
          </cell>
          <cell r="FM130">
            <v>0</v>
          </cell>
          <cell r="FN130">
            <v>0</v>
          </cell>
          <cell r="FO130">
            <v>0</v>
          </cell>
          <cell r="FP130">
            <v>0</v>
          </cell>
          <cell r="FQ130">
            <v>0</v>
          </cell>
          <cell r="FR130">
            <v>0</v>
          </cell>
          <cell r="FS130">
            <v>0</v>
          </cell>
          <cell r="FT130">
            <v>0</v>
          </cell>
          <cell r="FU130">
            <v>0</v>
          </cell>
          <cell r="FV130" t="str">
            <v>нд</v>
          </cell>
          <cell r="FW130">
            <v>0</v>
          </cell>
          <cell r="FX130">
            <v>0</v>
          </cell>
          <cell r="FY130">
            <v>0</v>
          </cell>
          <cell r="FZ130">
            <v>0</v>
          </cell>
          <cell r="GA130">
            <v>0</v>
          </cell>
          <cell r="GB130">
            <v>0</v>
          </cell>
          <cell r="GC130">
            <v>0</v>
          </cell>
          <cell r="GD130">
            <v>0</v>
          </cell>
          <cell r="GE130">
            <v>0</v>
          </cell>
          <cell r="GF130">
            <v>0</v>
          </cell>
          <cell r="GG130">
            <v>0</v>
          </cell>
          <cell r="GH130">
            <v>0</v>
          </cell>
          <cell r="GI130">
            <v>0</v>
          </cell>
          <cell r="GJ130">
            <v>0</v>
          </cell>
          <cell r="GK130">
            <v>0</v>
          </cell>
          <cell r="GL130">
            <v>0</v>
          </cell>
          <cell r="GM130">
            <v>0</v>
          </cell>
          <cell r="GN130">
            <v>0</v>
          </cell>
          <cell r="GO130">
            <v>0</v>
          </cell>
          <cell r="GP130">
            <v>0</v>
          </cell>
          <cell r="GQ130">
            <v>0</v>
          </cell>
          <cell r="GR130">
            <v>0</v>
          </cell>
          <cell r="GS130">
            <v>0</v>
          </cell>
          <cell r="GT130">
            <v>0</v>
          </cell>
          <cell r="GU130">
            <v>0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 t="str">
            <v>нд</v>
          </cell>
          <cell r="HD130" t="str">
            <v>нд</v>
          </cell>
          <cell r="HQ130">
            <v>1309.3077905433333</v>
          </cell>
          <cell r="HU130">
            <v>483.73215153000001</v>
          </cell>
          <cell r="HY130">
            <v>1199.2375608699999</v>
          </cell>
          <cell r="ID130" t="str">
            <v>нд</v>
          </cell>
          <cell r="IJ130">
            <v>0</v>
          </cell>
          <cell r="IK130">
            <v>0</v>
          </cell>
          <cell r="IL130">
            <v>0</v>
          </cell>
          <cell r="IS130" t="str">
            <v>Г</v>
          </cell>
          <cell r="IT130" t="str">
            <v>Г</v>
          </cell>
          <cell r="IU130" t="b">
            <v>1</v>
          </cell>
        </row>
        <row r="131">
          <cell r="C131" t="str">
            <v>Г</v>
          </cell>
          <cell r="D131" t="str">
            <v>АО "Чеченэнерго"</v>
          </cell>
          <cell r="E131" t="str">
            <v>Чеченская Республика</v>
          </cell>
          <cell r="F131" t="str">
            <v>нд</v>
          </cell>
          <cell r="G131" t="str">
            <v>нд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 t="str">
            <v>нд</v>
          </cell>
          <cell r="M131" t="str">
            <v>нд</v>
          </cell>
          <cell r="N131" t="str">
            <v>нд</v>
          </cell>
          <cell r="O131" t="str">
            <v>нд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 t="str">
            <v>-</v>
          </cell>
          <cell r="AL131" t="str">
            <v>нд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 t="str">
            <v>-</v>
          </cell>
          <cell r="BJ131" t="str">
            <v>нд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>
            <v>0</v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F131">
            <v>0</v>
          </cell>
          <cell r="DG131">
            <v>0</v>
          </cell>
          <cell r="DH131">
            <v>0</v>
          </cell>
          <cell r="DI131">
            <v>0</v>
          </cell>
          <cell r="DJ131">
            <v>0</v>
          </cell>
          <cell r="DK131">
            <v>0</v>
          </cell>
          <cell r="DL131">
            <v>0</v>
          </cell>
          <cell r="DM131">
            <v>0</v>
          </cell>
          <cell r="DN131">
            <v>0</v>
          </cell>
          <cell r="DO131">
            <v>0</v>
          </cell>
          <cell r="DP131">
            <v>0</v>
          </cell>
          <cell r="DQ131">
            <v>0</v>
          </cell>
          <cell r="DR131">
            <v>0</v>
          </cell>
          <cell r="DS131">
            <v>0</v>
          </cell>
          <cell r="DT131" t="str">
            <v>-</v>
          </cell>
          <cell r="DU131" t="str">
            <v>нд</v>
          </cell>
          <cell r="DV131">
            <v>0</v>
          </cell>
          <cell r="DW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EB131">
            <v>0</v>
          </cell>
          <cell r="EC131">
            <v>0</v>
          </cell>
          <cell r="ED131">
            <v>0</v>
          </cell>
          <cell r="EE131">
            <v>0</v>
          </cell>
          <cell r="EF131">
            <v>0</v>
          </cell>
          <cell r="EG131">
            <v>0</v>
          </cell>
          <cell r="EH131">
            <v>0</v>
          </cell>
          <cell r="EI131">
            <v>0</v>
          </cell>
          <cell r="EJ131">
            <v>0</v>
          </cell>
          <cell r="EK131">
            <v>0</v>
          </cell>
          <cell r="EL131">
            <v>0</v>
          </cell>
          <cell r="EM131">
            <v>0</v>
          </cell>
          <cell r="EN131">
            <v>0</v>
          </cell>
          <cell r="EO131">
            <v>0</v>
          </cell>
          <cell r="EP131">
            <v>0</v>
          </cell>
          <cell r="EQ131">
            <v>0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0</v>
          </cell>
          <cell r="FC131">
            <v>0</v>
          </cell>
          <cell r="FD131">
            <v>0</v>
          </cell>
          <cell r="FE131">
            <v>0</v>
          </cell>
          <cell r="FF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FK131">
            <v>0</v>
          </cell>
          <cell r="FL131">
            <v>0</v>
          </cell>
          <cell r="FM131">
            <v>0</v>
          </cell>
          <cell r="FN131">
            <v>0</v>
          </cell>
          <cell r="FO131">
            <v>0</v>
          </cell>
          <cell r="FP131">
            <v>0</v>
          </cell>
          <cell r="FQ131">
            <v>0</v>
          </cell>
          <cell r="FR131">
            <v>0</v>
          </cell>
          <cell r="FS131">
            <v>0</v>
          </cell>
          <cell r="FT131">
            <v>0</v>
          </cell>
          <cell r="FU131">
            <v>0</v>
          </cell>
          <cell r="FV131" t="str">
            <v>нд</v>
          </cell>
          <cell r="FW131">
            <v>0</v>
          </cell>
          <cell r="FX131">
            <v>0</v>
          </cell>
          <cell r="FY131">
            <v>0</v>
          </cell>
          <cell r="FZ131">
            <v>0</v>
          </cell>
          <cell r="GA131">
            <v>0</v>
          </cell>
          <cell r="GB131">
            <v>0</v>
          </cell>
          <cell r="GC131">
            <v>0</v>
          </cell>
          <cell r="GD131">
            <v>0</v>
          </cell>
          <cell r="GE131">
            <v>0</v>
          </cell>
          <cell r="GF131">
            <v>0</v>
          </cell>
          <cell r="GG131">
            <v>0</v>
          </cell>
          <cell r="GH131">
            <v>0</v>
          </cell>
          <cell r="GI131">
            <v>0</v>
          </cell>
          <cell r="GJ131">
            <v>0</v>
          </cell>
          <cell r="GK131">
            <v>0</v>
          </cell>
          <cell r="GL131">
            <v>0</v>
          </cell>
          <cell r="GM131">
            <v>0</v>
          </cell>
          <cell r="GN131">
            <v>0</v>
          </cell>
          <cell r="GO131">
            <v>0</v>
          </cell>
          <cell r="GP131">
            <v>0</v>
          </cell>
          <cell r="GQ131">
            <v>0</v>
          </cell>
          <cell r="GR131">
            <v>0</v>
          </cell>
          <cell r="GS131">
            <v>0</v>
          </cell>
          <cell r="GT131">
            <v>0</v>
          </cell>
          <cell r="GU131">
            <v>0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 t="str">
            <v>нд</v>
          </cell>
          <cell r="HD131" t="str">
            <v>нд</v>
          </cell>
          <cell r="HQ131">
            <v>1309.3077905433333</v>
          </cell>
          <cell r="HU131">
            <v>483.73215153000001</v>
          </cell>
          <cell r="HY131">
            <v>1199.2375608699999</v>
          </cell>
          <cell r="ID131" t="str">
            <v>нд</v>
          </cell>
          <cell r="IJ131">
            <v>0</v>
          </cell>
          <cell r="IK131">
            <v>0</v>
          </cell>
          <cell r="IL131">
            <v>0</v>
          </cell>
          <cell r="IS131" t="str">
            <v>Г</v>
          </cell>
          <cell r="IT131" t="str">
            <v>Г</v>
          </cell>
          <cell r="IU131" t="b">
            <v>1</v>
          </cell>
        </row>
        <row r="132">
          <cell r="C132" t="str">
            <v>Г</v>
          </cell>
          <cell r="D132" t="str">
            <v>АО "Чеченэнерго"</v>
          </cell>
          <cell r="E132" t="str">
            <v>Чеченская Республика</v>
          </cell>
          <cell r="F132" t="str">
            <v>нд</v>
          </cell>
          <cell r="G132" t="str">
            <v>нд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 t="str">
            <v>нд</v>
          </cell>
          <cell r="M132" t="str">
            <v>нд</v>
          </cell>
          <cell r="N132" t="str">
            <v>нд</v>
          </cell>
          <cell r="O132" t="str">
            <v>нд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 t="str">
            <v>-</v>
          </cell>
          <cell r="AL132" t="str">
            <v>нд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 t="str">
            <v>-</v>
          </cell>
          <cell r="BJ132" t="str">
            <v>нд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>
            <v>0</v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F132">
            <v>0</v>
          </cell>
          <cell r="DG132">
            <v>0</v>
          </cell>
          <cell r="DH132">
            <v>0</v>
          </cell>
          <cell r="DI132">
            <v>0</v>
          </cell>
          <cell r="DJ132">
            <v>0</v>
          </cell>
          <cell r="DK132">
            <v>0</v>
          </cell>
          <cell r="DL132">
            <v>0</v>
          </cell>
          <cell r="DM132">
            <v>0</v>
          </cell>
          <cell r="DN132">
            <v>0</v>
          </cell>
          <cell r="DO132">
            <v>0</v>
          </cell>
          <cell r="DP132">
            <v>0</v>
          </cell>
          <cell r="DQ132">
            <v>0</v>
          </cell>
          <cell r="DR132">
            <v>0</v>
          </cell>
          <cell r="DS132">
            <v>0</v>
          </cell>
          <cell r="DT132" t="str">
            <v>-</v>
          </cell>
          <cell r="DU132" t="str">
            <v>нд</v>
          </cell>
          <cell r="DV132">
            <v>0</v>
          </cell>
          <cell r="DW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0</v>
          </cell>
          <cell r="EB132">
            <v>0</v>
          </cell>
          <cell r="EC132">
            <v>0</v>
          </cell>
          <cell r="ED132">
            <v>0</v>
          </cell>
          <cell r="EE132">
            <v>0</v>
          </cell>
          <cell r="EF132">
            <v>0</v>
          </cell>
          <cell r="EG132">
            <v>0</v>
          </cell>
          <cell r="EH132">
            <v>0</v>
          </cell>
          <cell r="EI132">
            <v>0</v>
          </cell>
          <cell r="EJ132">
            <v>0</v>
          </cell>
          <cell r="EK132">
            <v>0</v>
          </cell>
          <cell r="EL132">
            <v>0</v>
          </cell>
          <cell r="EM132">
            <v>0</v>
          </cell>
          <cell r="EN132">
            <v>0</v>
          </cell>
          <cell r="EO132">
            <v>0</v>
          </cell>
          <cell r="EP132">
            <v>0</v>
          </cell>
          <cell r="EQ132">
            <v>0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0</v>
          </cell>
          <cell r="FC132">
            <v>0</v>
          </cell>
          <cell r="FD132">
            <v>0</v>
          </cell>
          <cell r="FE132">
            <v>0</v>
          </cell>
          <cell r="FF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FK132">
            <v>0</v>
          </cell>
          <cell r="FL132">
            <v>0</v>
          </cell>
          <cell r="FM132">
            <v>0</v>
          </cell>
          <cell r="FN132">
            <v>0</v>
          </cell>
          <cell r="FO132">
            <v>0</v>
          </cell>
          <cell r="FP132">
            <v>0</v>
          </cell>
          <cell r="FQ132">
            <v>0</v>
          </cell>
          <cell r="FR132">
            <v>0</v>
          </cell>
          <cell r="FS132">
            <v>0</v>
          </cell>
          <cell r="FT132">
            <v>0</v>
          </cell>
          <cell r="FU132">
            <v>0</v>
          </cell>
          <cell r="FV132" t="str">
            <v>нд</v>
          </cell>
          <cell r="FW132">
            <v>0</v>
          </cell>
          <cell r="FX132">
            <v>0</v>
          </cell>
          <cell r="FY132">
            <v>0</v>
          </cell>
          <cell r="FZ132">
            <v>0</v>
          </cell>
          <cell r="GA132">
            <v>0</v>
          </cell>
          <cell r="GB132">
            <v>0</v>
          </cell>
          <cell r="GC132">
            <v>0</v>
          </cell>
          <cell r="GD132">
            <v>0</v>
          </cell>
          <cell r="GE132">
            <v>0</v>
          </cell>
          <cell r="GF132">
            <v>0</v>
          </cell>
          <cell r="GG132">
            <v>0</v>
          </cell>
          <cell r="GH132">
            <v>0</v>
          </cell>
          <cell r="GI132">
            <v>0</v>
          </cell>
          <cell r="GJ132">
            <v>0</v>
          </cell>
          <cell r="GK132">
            <v>0</v>
          </cell>
          <cell r="GL132">
            <v>0</v>
          </cell>
          <cell r="GM132">
            <v>0</v>
          </cell>
          <cell r="GN132">
            <v>0</v>
          </cell>
          <cell r="GO132">
            <v>0</v>
          </cell>
          <cell r="GP132">
            <v>0</v>
          </cell>
          <cell r="GQ132">
            <v>0</v>
          </cell>
          <cell r="GR132">
            <v>0</v>
          </cell>
          <cell r="GS132">
            <v>0</v>
          </cell>
          <cell r="GT132">
            <v>0</v>
          </cell>
          <cell r="GU132">
            <v>0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 t="str">
            <v>нд</v>
          </cell>
          <cell r="HD132" t="str">
            <v>нд</v>
          </cell>
          <cell r="HQ132">
            <v>1309.3077905433333</v>
          </cell>
          <cell r="HU132">
            <v>483.73215153000001</v>
          </cell>
          <cell r="HY132">
            <v>1199.2375608699999</v>
          </cell>
          <cell r="ID132" t="str">
            <v>нд</v>
          </cell>
          <cell r="IJ132">
            <v>0</v>
          </cell>
          <cell r="IK132">
            <v>0</v>
          </cell>
          <cell r="IL132">
            <v>0</v>
          </cell>
          <cell r="IS132" t="str">
            <v>Г</v>
          </cell>
          <cell r="IT132" t="str">
            <v>Г</v>
          </cell>
          <cell r="IU132" t="b">
            <v>1</v>
          </cell>
        </row>
        <row r="133">
          <cell r="C133" t="str">
            <v>Г</v>
          </cell>
          <cell r="D133" t="str">
            <v>АО "Чеченэнерго"</v>
          </cell>
          <cell r="E133" t="str">
            <v>Чеченская Республика</v>
          </cell>
          <cell r="F133" t="str">
            <v>нд</v>
          </cell>
          <cell r="G133" t="str">
            <v>нд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 t="str">
            <v>нд</v>
          </cell>
          <cell r="M133" t="str">
            <v>нд</v>
          </cell>
          <cell r="N133" t="str">
            <v>нд</v>
          </cell>
          <cell r="O133" t="str">
            <v>нд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 t="str">
            <v>-</v>
          </cell>
          <cell r="AL133" t="str">
            <v>нд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 t="str">
            <v>-</v>
          </cell>
          <cell r="BJ133" t="str">
            <v>нд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  <cell r="CX133">
            <v>0</v>
          </cell>
          <cell r="CY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F133">
            <v>0</v>
          </cell>
          <cell r="DG133">
            <v>0</v>
          </cell>
          <cell r="DH133">
            <v>0</v>
          </cell>
          <cell r="DI133">
            <v>0</v>
          </cell>
          <cell r="DJ133">
            <v>0</v>
          </cell>
          <cell r="DK133">
            <v>0</v>
          </cell>
          <cell r="DL133">
            <v>0</v>
          </cell>
          <cell r="DM133">
            <v>0</v>
          </cell>
          <cell r="DN133">
            <v>0</v>
          </cell>
          <cell r="DO133">
            <v>0</v>
          </cell>
          <cell r="DP133">
            <v>0</v>
          </cell>
          <cell r="DQ133">
            <v>0</v>
          </cell>
          <cell r="DR133">
            <v>0</v>
          </cell>
          <cell r="DS133">
            <v>0</v>
          </cell>
          <cell r="DT133" t="str">
            <v>-</v>
          </cell>
          <cell r="DU133" t="str">
            <v>нд</v>
          </cell>
          <cell r="DV133">
            <v>0</v>
          </cell>
          <cell r="DW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EB133">
            <v>0</v>
          </cell>
          <cell r="EC133">
            <v>0</v>
          </cell>
          <cell r="ED133">
            <v>0</v>
          </cell>
          <cell r="EE133">
            <v>0</v>
          </cell>
          <cell r="EF133">
            <v>0</v>
          </cell>
          <cell r="EG133">
            <v>0</v>
          </cell>
          <cell r="EH133">
            <v>0</v>
          </cell>
          <cell r="EI133">
            <v>0</v>
          </cell>
          <cell r="EJ133">
            <v>0</v>
          </cell>
          <cell r="EK133">
            <v>0</v>
          </cell>
          <cell r="EL133">
            <v>0</v>
          </cell>
          <cell r="EM133">
            <v>0</v>
          </cell>
          <cell r="EN133">
            <v>0</v>
          </cell>
          <cell r="EO133">
            <v>0</v>
          </cell>
          <cell r="EP133">
            <v>0</v>
          </cell>
          <cell r="EQ133">
            <v>0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0</v>
          </cell>
          <cell r="FC133">
            <v>0</v>
          </cell>
          <cell r="FD133">
            <v>0</v>
          </cell>
          <cell r="FE133">
            <v>0</v>
          </cell>
          <cell r="FF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FK133">
            <v>0</v>
          </cell>
          <cell r="FL133">
            <v>0</v>
          </cell>
          <cell r="FM133">
            <v>0</v>
          </cell>
          <cell r="FN133">
            <v>0</v>
          </cell>
          <cell r="FO133">
            <v>0</v>
          </cell>
          <cell r="FP133">
            <v>0</v>
          </cell>
          <cell r="FQ133">
            <v>0</v>
          </cell>
          <cell r="FR133">
            <v>0</v>
          </cell>
          <cell r="FS133">
            <v>0</v>
          </cell>
          <cell r="FT133">
            <v>0</v>
          </cell>
          <cell r="FU133">
            <v>0</v>
          </cell>
          <cell r="FV133" t="str">
            <v>нд</v>
          </cell>
          <cell r="FW133">
            <v>0</v>
          </cell>
          <cell r="FX133">
            <v>0</v>
          </cell>
          <cell r="FY133">
            <v>0</v>
          </cell>
          <cell r="FZ133">
            <v>0</v>
          </cell>
          <cell r="GA133">
            <v>0</v>
          </cell>
          <cell r="GB133">
            <v>0</v>
          </cell>
          <cell r="GC133">
            <v>0</v>
          </cell>
          <cell r="GD133">
            <v>0</v>
          </cell>
          <cell r="GE133">
            <v>0</v>
          </cell>
          <cell r="GF133">
            <v>0</v>
          </cell>
          <cell r="GG133">
            <v>0</v>
          </cell>
          <cell r="GH133">
            <v>0</v>
          </cell>
          <cell r="GI133">
            <v>0</v>
          </cell>
          <cell r="GJ133">
            <v>0</v>
          </cell>
          <cell r="GK133">
            <v>0</v>
          </cell>
          <cell r="GL133">
            <v>0</v>
          </cell>
          <cell r="GM133">
            <v>0</v>
          </cell>
          <cell r="GN133">
            <v>0</v>
          </cell>
          <cell r="GO133">
            <v>0</v>
          </cell>
          <cell r="GP133">
            <v>0</v>
          </cell>
          <cell r="GQ133">
            <v>0</v>
          </cell>
          <cell r="GR133">
            <v>0</v>
          </cell>
          <cell r="GS133">
            <v>0</v>
          </cell>
          <cell r="GT133">
            <v>0</v>
          </cell>
          <cell r="GU133">
            <v>0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 t="str">
            <v>нд</v>
          </cell>
          <cell r="HD133" t="str">
            <v>нд</v>
          </cell>
          <cell r="HQ133">
            <v>1309.3077905433333</v>
          </cell>
          <cell r="HU133">
            <v>483.73215153000001</v>
          </cell>
          <cell r="HY133">
            <v>1199.2375608699999</v>
          </cell>
          <cell r="ID133" t="str">
            <v>нд</v>
          </cell>
          <cell r="IJ133">
            <v>0</v>
          </cell>
          <cell r="IK133">
            <v>0</v>
          </cell>
          <cell r="IL133">
            <v>0</v>
          </cell>
          <cell r="IS133" t="str">
            <v>Г</v>
          </cell>
          <cell r="IT133" t="str">
            <v>Г</v>
          </cell>
          <cell r="IU133" t="b">
            <v>1</v>
          </cell>
        </row>
        <row r="134">
          <cell r="C134" t="str">
            <v>Г</v>
          </cell>
          <cell r="D134" t="str">
            <v>АО "Чеченэнерго"</v>
          </cell>
          <cell r="E134" t="str">
            <v>Чеченская Республика</v>
          </cell>
          <cell r="F134" t="str">
            <v>нд</v>
          </cell>
          <cell r="G134" t="str">
            <v>нд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 t="str">
            <v>нд</v>
          </cell>
          <cell r="M134" t="str">
            <v>нд</v>
          </cell>
          <cell r="N134" t="str">
            <v>нд</v>
          </cell>
          <cell r="O134" t="str">
            <v>нд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 t="str">
            <v>-</v>
          </cell>
          <cell r="AL134" t="str">
            <v>нд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 t="str">
            <v>-</v>
          </cell>
          <cell r="BJ134" t="str">
            <v>нд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>
            <v>0</v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F134">
            <v>0</v>
          </cell>
          <cell r="DG134">
            <v>0</v>
          </cell>
          <cell r="DH134">
            <v>0</v>
          </cell>
          <cell r="DI134">
            <v>0</v>
          </cell>
          <cell r="DJ134">
            <v>0</v>
          </cell>
          <cell r="DK134">
            <v>0</v>
          </cell>
          <cell r="DL134">
            <v>0</v>
          </cell>
          <cell r="DM134">
            <v>0</v>
          </cell>
          <cell r="DN134">
            <v>0</v>
          </cell>
          <cell r="DO134">
            <v>0</v>
          </cell>
          <cell r="DP134">
            <v>0</v>
          </cell>
          <cell r="DQ134">
            <v>0</v>
          </cell>
          <cell r="DR134">
            <v>0</v>
          </cell>
          <cell r="DS134">
            <v>0</v>
          </cell>
          <cell r="DT134" t="str">
            <v>-</v>
          </cell>
          <cell r="DU134" t="str">
            <v>нд</v>
          </cell>
          <cell r="DV134">
            <v>0</v>
          </cell>
          <cell r="DW134">
            <v>0</v>
          </cell>
          <cell r="DX134">
            <v>0</v>
          </cell>
          <cell r="DY134">
            <v>0</v>
          </cell>
          <cell r="DZ134">
            <v>0</v>
          </cell>
          <cell r="EA134">
            <v>0</v>
          </cell>
          <cell r="EB134">
            <v>0</v>
          </cell>
          <cell r="EC134">
            <v>0</v>
          </cell>
          <cell r="ED134">
            <v>0</v>
          </cell>
          <cell r="EE134">
            <v>0</v>
          </cell>
          <cell r="EF134">
            <v>0</v>
          </cell>
          <cell r="EG134">
            <v>0</v>
          </cell>
          <cell r="EH134">
            <v>0</v>
          </cell>
          <cell r="EI134">
            <v>0</v>
          </cell>
          <cell r="EJ134">
            <v>0</v>
          </cell>
          <cell r="EK134">
            <v>0</v>
          </cell>
          <cell r="EL134">
            <v>0</v>
          </cell>
          <cell r="EM134">
            <v>0</v>
          </cell>
          <cell r="EN134">
            <v>0</v>
          </cell>
          <cell r="EO134">
            <v>0</v>
          </cell>
          <cell r="EP134">
            <v>0</v>
          </cell>
          <cell r="EQ134">
            <v>0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0</v>
          </cell>
          <cell r="FC134">
            <v>0</v>
          </cell>
          <cell r="FD134">
            <v>0</v>
          </cell>
          <cell r="FE134">
            <v>0</v>
          </cell>
          <cell r="FF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FK134">
            <v>0</v>
          </cell>
          <cell r="FL134">
            <v>0</v>
          </cell>
          <cell r="FM134">
            <v>0</v>
          </cell>
          <cell r="FN134">
            <v>0</v>
          </cell>
          <cell r="FO134">
            <v>0</v>
          </cell>
          <cell r="FP134">
            <v>0</v>
          </cell>
          <cell r="FQ134">
            <v>0</v>
          </cell>
          <cell r="FR134">
            <v>0</v>
          </cell>
          <cell r="FS134">
            <v>0</v>
          </cell>
          <cell r="FT134">
            <v>0</v>
          </cell>
          <cell r="FU134">
            <v>0</v>
          </cell>
          <cell r="FV134" t="str">
            <v>нд</v>
          </cell>
          <cell r="FW134">
            <v>0</v>
          </cell>
          <cell r="FX134">
            <v>0</v>
          </cell>
          <cell r="FY134">
            <v>0</v>
          </cell>
          <cell r="FZ134">
            <v>0</v>
          </cell>
          <cell r="GA134">
            <v>0</v>
          </cell>
          <cell r="GB134">
            <v>0</v>
          </cell>
          <cell r="GC134">
            <v>0</v>
          </cell>
          <cell r="GD134">
            <v>0</v>
          </cell>
          <cell r="GE134">
            <v>0</v>
          </cell>
          <cell r="GF134">
            <v>0</v>
          </cell>
          <cell r="GG134">
            <v>0</v>
          </cell>
          <cell r="GH134">
            <v>0</v>
          </cell>
          <cell r="GI134">
            <v>0</v>
          </cell>
          <cell r="GJ134">
            <v>0</v>
          </cell>
          <cell r="GK134">
            <v>0</v>
          </cell>
          <cell r="GL134">
            <v>0</v>
          </cell>
          <cell r="GM134">
            <v>0</v>
          </cell>
          <cell r="GN134">
            <v>0</v>
          </cell>
          <cell r="GO134">
            <v>0</v>
          </cell>
          <cell r="GP134">
            <v>0</v>
          </cell>
          <cell r="GQ134">
            <v>0</v>
          </cell>
          <cell r="GR134">
            <v>0</v>
          </cell>
          <cell r="GS134">
            <v>0</v>
          </cell>
          <cell r="GT134">
            <v>0</v>
          </cell>
          <cell r="GU134">
            <v>0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 t="str">
            <v>нд</v>
          </cell>
          <cell r="HD134" t="str">
            <v>нд</v>
          </cell>
          <cell r="HQ134">
            <v>1309.3077905433333</v>
          </cell>
          <cell r="HU134">
            <v>483.73215153000001</v>
          </cell>
          <cell r="HY134">
            <v>1199.2375608699999</v>
          </cell>
          <cell r="ID134" t="str">
            <v>нд</v>
          </cell>
          <cell r="IJ134">
            <v>0</v>
          </cell>
          <cell r="IK134">
            <v>0</v>
          </cell>
          <cell r="IL134">
            <v>0</v>
          </cell>
          <cell r="IS134" t="str">
            <v>Г</v>
          </cell>
          <cell r="IT134" t="str">
            <v>Г</v>
          </cell>
          <cell r="IU134" t="b">
            <v>1</v>
          </cell>
        </row>
        <row r="135">
          <cell r="C135" t="str">
            <v>Г</v>
          </cell>
          <cell r="D135" t="str">
            <v>АО "Чеченэнерго"</v>
          </cell>
          <cell r="E135" t="str">
            <v>Чеченская Республика</v>
          </cell>
          <cell r="F135" t="str">
            <v>нд</v>
          </cell>
          <cell r="G135" t="str">
            <v>нд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 t="str">
            <v>нд</v>
          </cell>
          <cell r="M135" t="str">
            <v>нд</v>
          </cell>
          <cell r="N135" t="str">
            <v>нд</v>
          </cell>
          <cell r="O135" t="str">
            <v>нд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 t="str">
            <v>-</v>
          </cell>
          <cell r="AL135" t="str">
            <v>нд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 t="str">
            <v>-</v>
          </cell>
          <cell r="BJ135" t="str">
            <v>нд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>
            <v>0</v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F135">
            <v>0</v>
          </cell>
          <cell r="DG135">
            <v>0</v>
          </cell>
          <cell r="DH135">
            <v>0</v>
          </cell>
          <cell r="DI135">
            <v>0</v>
          </cell>
          <cell r="DJ135">
            <v>0</v>
          </cell>
          <cell r="DK135">
            <v>0</v>
          </cell>
          <cell r="DL135">
            <v>0</v>
          </cell>
          <cell r="DM135">
            <v>0</v>
          </cell>
          <cell r="DN135">
            <v>0</v>
          </cell>
          <cell r="DO135">
            <v>0</v>
          </cell>
          <cell r="DP135">
            <v>0</v>
          </cell>
          <cell r="DQ135">
            <v>0</v>
          </cell>
          <cell r="DR135">
            <v>0</v>
          </cell>
          <cell r="DS135">
            <v>0</v>
          </cell>
          <cell r="DT135" t="str">
            <v>-</v>
          </cell>
          <cell r="DU135" t="str">
            <v>нд</v>
          </cell>
          <cell r="DV135">
            <v>0</v>
          </cell>
          <cell r="DW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EB135">
            <v>0</v>
          </cell>
          <cell r="EC135">
            <v>0</v>
          </cell>
          <cell r="ED135">
            <v>0</v>
          </cell>
          <cell r="EE135">
            <v>0</v>
          </cell>
          <cell r="EF135">
            <v>0</v>
          </cell>
          <cell r="EG135">
            <v>0</v>
          </cell>
          <cell r="EH135">
            <v>0</v>
          </cell>
          <cell r="EI135">
            <v>0</v>
          </cell>
          <cell r="EJ135">
            <v>0</v>
          </cell>
          <cell r="EK135">
            <v>0</v>
          </cell>
          <cell r="EL135">
            <v>0</v>
          </cell>
          <cell r="EM135">
            <v>0</v>
          </cell>
          <cell r="EN135">
            <v>0</v>
          </cell>
          <cell r="EO135">
            <v>0</v>
          </cell>
          <cell r="EP135">
            <v>0</v>
          </cell>
          <cell r="EQ135">
            <v>0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0</v>
          </cell>
          <cell r="FC135">
            <v>0</v>
          </cell>
          <cell r="FD135">
            <v>0</v>
          </cell>
          <cell r="FE135">
            <v>0</v>
          </cell>
          <cell r="FF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FK135">
            <v>0</v>
          </cell>
          <cell r="FL135">
            <v>0</v>
          </cell>
          <cell r="FM135">
            <v>0</v>
          </cell>
          <cell r="FN135">
            <v>0</v>
          </cell>
          <cell r="FO135">
            <v>0</v>
          </cell>
          <cell r="FP135">
            <v>0</v>
          </cell>
          <cell r="FQ135">
            <v>0</v>
          </cell>
          <cell r="FR135">
            <v>0</v>
          </cell>
          <cell r="FS135">
            <v>0</v>
          </cell>
          <cell r="FT135">
            <v>0</v>
          </cell>
          <cell r="FU135">
            <v>0</v>
          </cell>
          <cell r="FV135" t="str">
            <v>нд</v>
          </cell>
          <cell r="FW135">
            <v>0</v>
          </cell>
          <cell r="FX135">
            <v>0</v>
          </cell>
          <cell r="FY135">
            <v>0</v>
          </cell>
          <cell r="FZ135">
            <v>0</v>
          </cell>
          <cell r="GA135">
            <v>0</v>
          </cell>
          <cell r="GB135">
            <v>0</v>
          </cell>
          <cell r="GC135">
            <v>0</v>
          </cell>
          <cell r="GD135">
            <v>0</v>
          </cell>
          <cell r="GE135">
            <v>0</v>
          </cell>
          <cell r="GF135">
            <v>0</v>
          </cell>
          <cell r="GG135">
            <v>0</v>
          </cell>
          <cell r="GH135">
            <v>0</v>
          </cell>
          <cell r="GI135">
            <v>0</v>
          </cell>
          <cell r="GJ135">
            <v>0</v>
          </cell>
          <cell r="GK135">
            <v>0</v>
          </cell>
          <cell r="GL135">
            <v>0</v>
          </cell>
          <cell r="GM135">
            <v>0</v>
          </cell>
          <cell r="GN135">
            <v>0</v>
          </cell>
          <cell r="GO135">
            <v>0</v>
          </cell>
          <cell r="GP135">
            <v>0</v>
          </cell>
          <cell r="GQ135">
            <v>0</v>
          </cell>
          <cell r="GR135">
            <v>0</v>
          </cell>
          <cell r="GS135">
            <v>0</v>
          </cell>
          <cell r="GT135">
            <v>0</v>
          </cell>
          <cell r="GU135">
            <v>0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 t="str">
            <v>нд</v>
          </cell>
          <cell r="HD135" t="str">
            <v>нд</v>
          </cell>
          <cell r="HQ135">
            <v>1309.3077905433333</v>
          </cell>
          <cell r="HU135">
            <v>483.73215153000001</v>
          </cell>
          <cell r="HY135">
            <v>1199.2375608699999</v>
          </cell>
          <cell r="ID135" t="str">
            <v>нд</v>
          </cell>
          <cell r="IJ135">
            <v>0</v>
          </cell>
          <cell r="IK135">
            <v>0</v>
          </cell>
          <cell r="IL135">
            <v>0</v>
          </cell>
          <cell r="IS135" t="str">
            <v>Г</v>
          </cell>
          <cell r="IT135" t="str">
            <v>Г</v>
          </cell>
          <cell r="IU135" t="b">
            <v>1</v>
          </cell>
        </row>
        <row r="136">
          <cell r="C136" t="str">
            <v>Г</v>
          </cell>
          <cell r="D136" t="str">
            <v>АО "Чеченэнерго"</v>
          </cell>
          <cell r="E136" t="str">
            <v>Чеченская Республика</v>
          </cell>
          <cell r="F136" t="str">
            <v>нд</v>
          </cell>
          <cell r="G136" t="str">
            <v>нд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 t="str">
            <v>нд</v>
          </cell>
          <cell r="M136" t="str">
            <v>нд</v>
          </cell>
          <cell r="N136" t="str">
            <v>нд</v>
          </cell>
          <cell r="O136" t="str">
            <v>нд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 t="str">
            <v>-</v>
          </cell>
          <cell r="AL136" t="str">
            <v>нд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 t="str">
            <v>-</v>
          </cell>
          <cell r="BJ136" t="str">
            <v>нд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V136">
            <v>0</v>
          </cell>
          <cell r="CW136">
            <v>0</v>
          </cell>
          <cell r="CX136">
            <v>0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F136">
            <v>0</v>
          </cell>
          <cell r="DG136">
            <v>0</v>
          </cell>
          <cell r="DH136">
            <v>0</v>
          </cell>
          <cell r="DI136">
            <v>0</v>
          </cell>
          <cell r="DJ136">
            <v>0</v>
          </cell>
          <cell r="DK136">
            <v>0</v>
          </cell>
          <cell r="DL136">
            <v>0</v>
          </cell>
          <cell r="DM136">
            <v>0</v>
          </cell>
          <cell r="DN136">
            <v>0</v>
          </cell>
          <cell r="DO136">
            <v>0</v>
          </cell>
          <cell r="DP136">
            <v>0</v>
          </cell>
          <cell r="DQ136">
            <v>0</v>
          </cell>
          <cell r="DR136">
            <v>0</v>
          </cell>
          <cell r="DS136">
            <v>0</v>
          </cell>
          <cell r="DT136" t="str">
            <v>-</v>
          </cell>
          <cell r="DU136" t="str">
            <v>нд</v>
          </cell>
          <cell r="DV136">
            <v>0</v>
          </cell>
          <cell r="DW136">
            <v>0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EB136">
            <v>0</v>
          </cell>
          <cell r="EC136">
            <v>0</v>
          </cell>
          <cell r="ED136">
            <v>0</v>
          </cell>
          <cell r="EE136">
            <v>0</v>
          </cell>
          <cell r="EF136">
            <v>0</v>
          </cell>
          <cell r="EG136">
            <v>0</v>
          </cell>
          <cell r="EH136">
            <v>0</v>
          </cell>
          <cell r="EI136">
            <v>0</v>
          </cell>
          <cell r="EJ136">
            <v>0</v>
          </cell>
          <cell r="EK136">
            <v>0</v>
          </cell>
          <cell r="EL136">
            <v>0</v>
          </cell>
          <cell r="EM136">
            <v>0</v>
          </cell>
          <cell r="EN136">
            <v>0</v>
          </cell>
          <cell r="EO136">
            <v>0</v>
          </cell>
          <cell r="EP136">
            <v>0</v>
          </cell>
          <cell r="EQ136">
            <v>0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0</v>
          </cell>
          <cell r="FC136">
            <v>0</v>
          </cell>
          <cell r="FD136">
            <v>0</v>
          </cell>
          <cell r="FE136">
            <v>0</v>
          </cell>
          <cell r="FF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FK136">
            <v>0</v>
          </cell>
          <cell r="FL136">
            <v>0</v>
          </cell>
          <cell r="FM136">
            <v>0</v>
          </cell>
          <cell r="FN136">
            <v>0</v>
          </cell>
          <cell r="FO136">
            <v>0</v>
          </cell>
          <cell r="FP136">
            <v>0</v>
          </cell>
          <cell r="FQ136">
            <v>0</v>
          </cell>
          <cell r="FR136">
            <v>0</v>
          </cell>
          <cell r="FS136">
            <v>0</v>
          </cell>
          <cell r="FT136">
            <v>0</v>
          </cell>
          <cell r="FU136">
            <v>0</v>
          </cell>
          <cell r="FV136" t="str">
            <v>нд</v>
          </cell>
          <cell r="FW136">
            <v>0</v>
          </cell>
          <cell r="FX136">
            <v>0</v>
          </cell>
          <cell r="FY136">
            <v>0</v>
          </cell>
          <cell r="FZ136">
            <v>0</v>
          </cell>
          <cell r="GA136">
            <v>0</v>
          </cell>
          <cell r="GB136">
            <v>0</v>
          </cell>
          <cell r="GC136">
            <v>0</v>
          </cell>
          <cell r="GD136">
            <v>0</v>
          </cell>
          <cell r="GE136">
            <v>0</v>
          </cell>
          <cell r="GF136">
            <v>0</v>
          </cell>
          <cell r="GG136">
            <v>0</v>
          </cell>
          <cell r="GH136">
            <v>0</v>
          </cell>
          <cell r="GI136">
            <v>0</v>
          </cell>
          <cell r="GJ136">
            <v>0</v>
          </cell>
          <cell r="GK136">
            <v>0</v>
          </cell>
          <cell r="GL136">
            <v>0</v>
          </cell>
          <cell r="GM136">
            <v>0</v>
          </cell>
          <cell r="GN136">
            <v>0</v>
          </cell>
          <cell r="GO136">
            <v>0</v>
          </cell>
          <cell r="GP136">
            <v>0</v>
          </cell>
          <cell r="GQ136">
            <v>0</v>
          </cell>
          <cell r="GR136">
            <v>0</v>
          </cell>
          <cell r="GS136">
            <v>0</v>
          </cell>
          <cell r="GT136">
            <v>0</v>
          </cell>
          <cell r="GU136">
            <v>0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 t="str">
            <v>нд</v>
          </cell>
          <cell r="HD136" t="str">
            <v>нд</v>
          </cell>
          <cell r="HQ136">
            <v>1309.3077905433333</v>
          </cell>
          <cell r="HU136">
            <v>483.73215153000001</v>
          </cell>
          <cell r="HY136">
            <v>1199.2375608699999</v>
          </cell>
          <cell r="ID136" t="str">
            <v>нд</v>
          </cell>
          <cell r="IJ136">
            <v>0</v>
          </cell>
          <cell r="IK136">
            <v>0</v>
          </cell>
          <cell r="IL136">
            <v>0</v>
          </cell>
          <cell r="IS136" t="str">
            <v>Г</v>
          </cell>
          <cell r="IT136" t="str">
            <v>Г</v>
          </cell>
          <cell r="IU136" t="b">
            <v>1</v>
          </cell>
        </row>
        <row r="137">
          <cell r="C137" t="str">
            <v>Г</v>
          </cell>
          <cell r="D137" t="str">
            <v>АО "Чеченэнерго"</v>
          </cell>
          <cell r="E137" t="str">
            <v>Чеченская Республика</v>
          </cell>
          <cell r="F137" t="str">
            <v>нд</v>
          </cell>
          <cell r="G137" t="str">
            <v>нд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 t="str">
            <v>нд</v>
          </cell>
          <cell r="M137" t="str">
            <v>нд</v>
          </cell>
          <cell r="N137" t="str">
            <v>нд</v>
          </cell>
          <cell r="O137" t="str">
            <v>нд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 t="str">
            <v>-</v>
          </cell>
          <cell r="AL137" t="str">
            <v>нд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 t="str">
            <v>-</v>
          </cell>
          <cell r="BJ137" t="str">
            <v>нд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  <cell r="CX137">
            <v>0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F137">
            <v>0</v>
          </cell>
          <cell r="DG137">
            <v>0</v>
          </cell>
          <cell r="DH137">
            <v>0</v>
          </cell>
          <cell r="DI137">
            <v>0</v>
          </cell>
          <cell r="DJ137">
            <v>0</v>
          </cell>
          <cell r="DK137">
            <v>0</v>
          </cell>
          <cell r="DL137">
            <v>0</v>
          </cell>
          <cell r="DM137">
            <v>0</v>
          </cell>
          <cell r="DN137">
            <v>0</v>
          </cell>
          <cell r="DO137">
            <v>0</v>
          </cell>
          <cell r="DP137">
            <v>0</v>
          </cell>
          <cell r="DQ137">
            <v>0</v>
          </cell>
          <cell r="DR137">
            <v>0</v>
          </cell>
          <cell r="DS137">
            <v>0</v>
          </cell>
          <cell r="DT137" t="str">
            <v>-</v>
          </cell>
          <cell r="DU137" t="str">
            <v>нд</v>
          </cell>
          <cell r="DV137">
            <v>0</v>
          </cell>
          <cell r="DW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EB137">
            <v>0</v>
          </cell>
          <cell r="EC137">
            <v>0</v>
          </cell>
          <cell r="ED137">
            <v>0</v>
          </cell>
          <cell r="EE137">
            <v>0</v>
          </cell>
          <cell r="EF137">
            <v>0</v>
          </cell>
          <cell r="EG137">
            <v>0</v>
          </cell>
          <cell r="EH137">
            <v>0</v>
          </cell>
          <cell r="EI137">
            <v>0</v>
          </cell>
          <cell r="EJ137">
            <v>0</v>
          </cell>
          <cell r="EK137">
            <v>0</v>
          </cell>
          <cell r="EL137">
            <v>0</v>
          </cell>
          <cell r="EM137">
            <v>0</v>
          </cell>
          <cell r="EN137">
            <v>0</v>
          </cell>
          <cell r="EO137">
            <v>0</v>
          </cell>
          <cell r="EP137">
            <v>0</v>
          </cell>
          <cell r="EQ137">
            <v>0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0</v>
          </cell>
          <cell r="FC137">
            <v>0</v>
          </cell>
          <cell r="FD137">
            <v>0</v>
          </cell>
          <cell r="FE137">
            <v>0</v>
          </cell>
          <cell r="FF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FK137">
            <v>0</v>
          </cell>
          <cell r="FL137">
            <v>0</v>
          </cell>
          <cell r="FM137">
            <v>0</v>
          </cell>
          <cell r="FN137">
            <v>0</v>
          </cell>
          <cell r="FO137">
            <v>0</v>
          </cell>
          <cell r="FP137">
            <v>0</v>
          </cell>
          <cell r="FQ137">
            <v>0</v>
          </cell>
          <cell r="FR137">
            <v>0</v>
          </cell>
          <cell r="FS137">
            <v>0</v>
          </cell>
          <cell r="FT137">
            <v>0</v>
          </cell>
          <cell r="FU137">
            <v>0</v>
          </cell>
          <cell r="FV137" t="str">
            <v>нд</v>
          </cell>
          <cell r="FW137">
            <v>0</v>
          </cell>
          <cell r="FX137">
            <v>0</v>
          </cell>
          <cell r="FY137">
            <v>0</v>
          </cell>
          <cell r="FZ137">
            <v>0</v>
          </cell>
          <cell r="GA137">
            <v>0</v>
          </cell>
          <cell r="GB137">
            <v>0</v>
          </cell>
          <cell r="GC137">
            <v>0</v>
          </cell>
          <cell r="GD137">
            <v>0</v>
          </cell>
          <cell r="GE137">
            <v>0</v>
          </cell>
          <cell r="GF137">
            <v>0</v>
          </cell>
          <cell r="GG137">
            <v>0</v>
          </cell>
          <cell r="GH137">
            <v>0</v>
          </cell>
          <cell r="GI137">
            <v>0</v>
          </cell>
          <cell r="GJ137">
            <v>0</v>
          </cell>
          <cell r="GK137">
            <v>0</v>
          </cell>
          <cell r="GL137">
            <v>0</v>
          </cell>
          <cell r="GM137">
            <v>0</v>
          </cell>
          <cell r="GN137">
            <v>0</v>
          </cell>
          <cell r="GO137">
            <v>0</v>
          </cell>
          <cell r="GP137">
            <v>0</v>
          </cell>
          <cell r="GQ137">
            <v>0</v>
          </cell>
          <cell r="GR137">
            <v>0</v>
          </cell>
          <cell r="GS137">
            <v>0</v>
          </cell>
          <cell r="GT137">
            <v>0</v>
          </cell>
          <cell r="GU137">
            <v>0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 t="str">
            <v>нд</v>
          </cell>
          <cell r="HD137" t="str">
            <v>нд</v>
          </cell>
          <cell r="HQ137">
            <v>1309.3077905433333</v>
          </cell>
          <cell r="HU137">
            <v>483.73215153000001</v>
          </cell>
          <cell r="HY137">
            <v>1199.2375608699999</v>
          </cell>
          <cell r="ID137" t="str">
            <v>нд</v>
          </cell>
          <cell r="IJ137">
            <v>0</v>
          </cell>
          <cell r="IK137">
            <v>0</v>
          </cell>
          <cell r="IL137">
            <v>0</v>
          </cell>
          <cell r="IS137" t="str">
            <v>Г</v>
          </cell>
          <cell r="IT137" t="str">
            <v>Г</v>
          </cell>
          <cell r="IU137" t="b">
            <v>1</v>
          </cell>
        </row>
        <row r="138">
          <cell r="C138" t="str">
            <v>Г</v>
          </cell>
          <cell r="D138" t="str">
            <v>АО "Чеченэнерго"</v>
          </cell>
          <cell r="E138" t="str">
            <v>Чеченская Республика</v>
          </cell>
          <cell r="F138" t="str">
            <v>нд</v>
          </cell>
          <cell r="G138" t="str">
            <v>нд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 t="str">
            <v>нд</v>
          </cell>
          <cell r="M138" t="str">
            <v>нд</v>
          </cell>
          <cell r="N138" t="str">
            <v>нд</v>
          </cell>
          <cell r="O138" t="str">
            <v>нд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 t="str">
            <v>-</v>
          </cell>
          <cell r="AL138" t="str">
            <v>нд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 t="str">
            <v>-</v>
          </cell>
          <cell r="BJ138" t="str">
            <v>нд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  <cell r="CX138">
            <v>0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F138">
            <v>0</v>
          </cell>
          <cell r="DG138">
            <v>0</v>
          </cell>
          <cell r="DH138">
            <v>0</v>
          </cell>
          <cell r="DI138">
            <v>0</v>
          </cell>
          <cell r="DJ138">
            <v>0</v>
          </cell>
          <cell r="DK138">
            <v>0</v>
          </cell>
          <cell r="DL138">
            <v>0</v>
          </cell>
          <cell r="DM138">
            <v>0</v>
          </cell>
          <cell r="DN138">
            <v>0</v>
          </cell>
          <cell r="DO138">
            <v>0</v>
          </cell>
          <cell r="DP138">
            <v>0</v>
          </cell>
          <cell r="DQ138">
            <v>0</v>
          </cell>
          <cell r="DR138">
            <v>0</v>
          </cell>
          <cell r="DS138">
            <v>0</v>
          </cell>
          <cell r="DT138" t="str">
            <v>-</v>
          </cell>
          <cell r="DU138" t="str">
            <v>нд</v>
          </cell>
          <cell r="DV138">
            <v>0</v>
          </cell>
          <cell r="DW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EB138">
            <v>0</v>
          </cell>
          <cell r="EC138">
            <v>0</v>
          </cell>
          <cell r="ED138">
            <v>0</v>
          </cell>
          <cell r="EE138">
            <v>0</v>
          </cell>
          <cell r="EF138">
            <v>0</v>
          </cell>
          <cell r="EG138">
            <v>0</v>
          </cell>
          <cell r="EH138">
            <v>0</v>
          </cell>
          <cell r="EI138">
            <v>0</v>
          </cell>
          <cell r="EJ138">
            <v>0</v>
          </cell>
          <cell r="EK138">
            <v>0</v>
          </cell>
          <cell r="EL138">
            <v>0</v>
          </cell>
          <cell r="EM138">
            <v>0</v>
          </cell>
          <cell r="EN138">
            <v>0</v>
          </cell>
          <cell r="EO138">
            <v>0</v>
          </cell>
          <cell r="EP138">
            <v>0</v>
          </cell>
          <cell r="EQ138">
            <v>0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0</v>
          </cell>
          <cell r="FC138">
            <v>0</v>
          </cell>
          <cell r="FD138">
            <v>0</v>
          </cell>
          <cell r="FE138">
            <v>0</v>
          </cell>
          <cell r="FF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FK138">
            <v>0</v>
          </cell>
          <cell r="FL138">
            <v>0</v>
          </cell>
          <cell r="FM138">
            <v>0</v>
          </cell>
          <cell r="FN138">
            <v>0</v>
          </cell>
          <cell r="FO138">
            <v>0</v>
          </cell>
          <cell r="FP138">
            <v>0</v>
          </cell>
          <cell r="FQ138">
            <v>0</v>
          </cell>
          <cell r="FR138">
            <v>0</v>
          </cell>
          <cell r="FS138">
            <v>0</v>
          </cell>
          <cell r="FT138">
            <v>0</v>
          </cell>
          <cell r="FU138">
            <v>0</v>
          </cell>
          <cell r="FV138" t="str">
            <v>нд</v>
          </cell>
          <cell r="FW138">
            <v>0</v>
          </cell>
          <cell r="FX138">
            <v>0</v>
          </cell>
          <cell r="FY138">
            <v>0</v>
          </cell>
          <cell r="FZ138">
            <v>0</v>
          </cell>
          <cell r="GA138">
            <v>0</v>
          </cell>
          <cell r="GB138">
            <v>0</v>
          </cell>
          <cell r="GC138">
            <v>0</v>
          </cell>
          <cell r="GD138">
            <v>0</v>
          </cell>
          <cell r="GE138">
            <v>0</v>
          </cell>
          <cell r="GF138">
            <v>0</v>
          </cell>
          <cell r="GG138">
            <v>0</v>
          </cell>
          <cell r="GH138">
            <v>0</v>
          </cell>
          <cell r="GI138">
            <v>0</v>
          </cell>
          <cell r="GJ138">
            <v>0</v>
          </cell>
          <cell r="GK138">
            <v>0</v>
          </cell>
          <cell r="GL138">
            <v>0</v>
          </cell>
          <cell r="GM138">
            <v>0</v>
          </cell>
          <cell r="GN138">
            <v>0</v>
          </cell>
          <cell r="GO138">
            <v>0</v>
          </cell>
          <cell r="GP138">
            <v>0</v>
          </cell>
          <cell r="GQ138">
            <v>0</v>
          </cell>
          <cell r="GR138">
            <v>0</v>
          </cell>
          <cell r="GS138">
            <v>0</v>
          </cell>
          <cell r="GT138">
            <v>0</v>
          </cell>
          <cell r="GU138">
            <v>0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 t="str">
            <v>нд</v>
          </cell>
          <cell r="HD138" t="str">
            <v>нд</v>
          </cell>
          <cell r="HQ138">
            <v>1309.3077905433333</v>
          </cell>
          <cell r="HU138">
            <v>483.73215153000001</v>
          </cell>
          <cell r="HY138">
            <v>1199.2375608699999</v>
          </cell>
          <cell r="ID138" t="str">
            <v>нд</v>
          </cell>
          <cell r="IJ138">
            <v>0</v>
          </cell>
          <cell r="IK138">
            <v>0</v>
          </cell>
          <cell r="IL138">
            <v>0</v>
          </cell>
          <cell r="IS138" t="str">
            <v>Г</v>
          </cell>
          <cell r="IT138" t="str">
            <v>Г</v>
          </cell>
          <cell r="IU138" t="b">
            <v>1</v>
          </cell>
        </row>
        <row r="139">
          <cell r="C139" t="str">
            <v>Г</v>
          </cell>
          <cell r="D139" t="str">
            <v>АО "Чеченэнерго"</v>
          </cell>
          <cell r="E139" t="str">
            <v>Чеченская Республика</v>
          </cell>
          <cell r="F139" t="str">
            <v>нд</v>
          </cell>
          <cell r="G139" t="str">
            <v>нд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 t="str">
            <v>нд</v>
          </cell>
          <cell r="M139" t="str">
            <v>нд</v>
          </cell>
          <cell r="N139" t="str">
            <v>нд</v>
          </cell>
          <cell r="O139" t="str">
            <v>нд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 t="str">
            <v>-</v>
          </cell>
          <cell r="AL139" t="str">
            <v>нд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 t="str">
            <v>-</v>
          </cell>
          <cell r="BJ139" t="str">
            <v>нд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>
            <v>0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F139">
            <v>0</v>
          </cell>
          <cell r="DG139">
            <v>0</v>
          </cell>
          <cell r="DH139">
            <v>0</v>
          </cell>
          <cell r="DI139">
            <v>0</v>
          </cell>
          <cell r="DJ139">
            <v>0</v>
          </cell>
          <cell r="DK139">
            <v>0</v>
          </cell>
          <cell r="DL139">
            <v>0</v>
          </cell>
          <cell r="DM139">
            <v>0</v>
          </cell>
          <cell r="DN139">
            <v>0</v>
          </cell>
          <cell r="DO139">
            <v>0</v>
          </cell>
          <cell r="DP139">
            <v>0</v>
          </cell>
          <cell r="DQ139">
            <v>0</v>
          </cell>
          <cell r="DR139">
            <v>0</v>
          </cell>
          <cell r="DS139">
            <v>0</v>
          </cell>
          <cell r="DT139" t="str">
            <v>-</v>
          </cell>
          <cell r="DU139" t="str">
            <v>нд</v>
          </cell>
          <cell r="DV139">
            <v>0</v>
          </cell>
          <cell r="DW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EB139">
            <v>0</v>
          </cell>
          <cell r="EC139">
            <v>0</v>
          </cell>
          <cell r="ED139">
            <v>0</v>
          </cell>
          <cell r="EE139">
            <v>0</v>
          </cell>
          <cell r="EF139">
            <v>0</v>
          </cell>
          <cell r="EG139">
            <v>0</v>
          </cell>
          <cell r="EH139">
            <v>0</v>
          </cell>
          <cell r="EI139">
            <v>0</v>
          </cell>
          <cell r="EJ139">
            <v>0</v>
          </cell>
          <cell r="EK139">
            <v>0</v>
          </cell>
          <cell r="EL139">
            <v>0</v>
          </cell>
          <cell r="EM139">
            <v>0</v>
          </cell>
          <cell r="EN139">
            <v>0</v>
          </cell>
          <cell r="EO139">
            <v>0</v>
          </cell>
          <cell r="EP139">
            <v>0</v>
          </cell>
          <cell r="EQ139">
            <v>0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0</v>
          </cell>
          <cell r="FC139">
            <v>0</v>
          </cell>
          <cell r="FD139">
            <v>0</v>
          </cell>
          <cell r="FE139">
            <v>0</v>
          </cell>
          <cell r="FF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FK139">
            <v>0</v>
          </cell>
          <cell r="FL139">
            <v>0</v>
          </cell>
          <cell r="FM139">
            <v>0</v>
          </cell>
          <cell r="FN139">
            <v>0</v>
          </cell>
          <cell r="FO139">
            <v>0</v>
          </cell>
          <cell r="FP139">
            <v>0</v>
          </cell>
          <cell r="FQ139">
            <v>0</v>
          </cell>
          <cell r="FR139">
            <v>0</v>
          </cell>
          <cell r="FS139">
            <v>0</v>
          </cell>
          <cell r="FT139">
            <v>0</v>
          </cell>
          <cell r="FU139">
            <v>0</v>
          </cell>
          <cell r="FV139" t="str">
            <v>нд</v>
          </cell>
          <cell r="FW139">
            <v>0</v>
          </cell>
          <cell r="FX139">
            <v>0</v>
          </cell>
          <cell r="FY139">
            <v>0</v>
          </cell>
          <cell r="FZ139">
            <v>0</v>
          </cell>
          <cell r="GA139">
            <v>0</v>
          </cell>
          <cell r="GB139">
            <v>0</v>
          </cell>
          <cell r="GC139">
            <v>0</v>
          </cell>
          <cell r="GD139">
            <v>0</v>
          </cell>
          <cell r="GE139">
            <v>0</v>
          </cell>
          <cell r="GF139">
            <v>0</v>
          </cell>
          <cell r="GG139">
            <v>0</v>
          </cell>
          <cell r="GH139">
            <v>0</v>
          </cell>
          <cell r="GI139">
            <v>0</v>
          </cell>
          <cell r="GJ139">
            <v>0</v>
          </cell>
          <cell r="GK139">
            <v>0</v>
          </cell>
          <cell r="GL139">
            <v>0</v>
          </cell>
          <cell r="GM139">
            <v>0</v>
          </cell>
          <cell r="GN139">
            <v>0</v>
          </cell>
          <cell r="GO139">
            <v>0</v>
          </cell>
          <cell r="GP139">
            <v>0</v>
          </cell>
          <cell r="GQ139">
            <v>0</v>
          </cell>
          <cell r="GR139">
            <v>0</v>
          </cell>
          <cell r="GS139">
            <v>0</v>
          </cell>
          <cell r="GT139">
            <v>0</v>
          </cell>
          <cell r="GU139">
            <v>0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 t="str">
            <v>нд</v>
          </cell>
          <cell r="HD139" t="str">
            <v>нд</v>
          </cell>
          <cell r="HQ139">
            <v>1309.3077905433333</v>
          </cell>
          <cell r="HU139">
            <v>483.73215153000001</v>
          </cell>
          <cell r="HY139">
            <v>1199.2375608699999</v>
          </cell>
          <cell r="ID139" t="str">
            <v>нд</v>
          </cell>
          <cell r="IJ139">
            <v>0</v>
          </cell>
          <cell r="IK139">
            <v>0</v>
          </cell>
          <cell r="IL139">
            <v>0</v>
          </cell>
          <cell r="IS139" t="str">
            <v>Г</v>
          </cell>
          <cell r="IT139" t="str">
            <v>Г</v>
          </cell>
          <cell r="IU139" t="b">
            <v>1</v>
          </cell>
        </row>
        <row r="140">
          <cell r="C140" t="str">
            <v>Г</v>
          </cell>
          <cell r="D140" t="str">
            <v>АО "Чеченэнерго"</v>
          </cell>
          <cell r="E140" t="str">
            <v>Чеченская Республика</v>
          </cell>
          <cell r="F140" t="str">
            <v>нд</v>
          </cell>
          <cell r="G140" t="str">
            <v>нд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 t="str">
            <v>нд</v>
          </cell>
          <cell r="M140" t="str">
            <v>нд</v>
          </cell>
          <cell r="N140" t="str">
            <v>нд</v>
          </cell>
          <cell r="O140" t="str">
            <v>нд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 t="str">
            <v>-</v>
          </cell>
          <cell r="AL140" t="str">
            <v>нд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 t="str">
            <v>-</v>
          </cell>
          <cell r="BJ140" t="str">
            <v>нд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V140">
            <v>0</v>
          </cell>
          <cell r="CW140">
            <v>0</v>
          </cell>
          <cell r="CX140">
            <v>0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F140">
            <v>0</v>
          </cell>
          <cell r="DG140">
            <v>0</v>
          </cell>
          <cell r="DH140">
            <v>0</v>
          </cell>
          <cell r="DI140">
            <v>0</v>
          </cell>
          <cell r="DJ140">
            <v>0</v>
          </cell>
          <cell r="DK140">
            <v>0</v>
          </cell>
          <cell r="DL140">
            <v>0</v>
          </cell>
          <cell r="DM140">
            <v>0</v>
          </cell>
          <cell r="DN140">
            <v>0</v>
          </cell>
          <cell r="DO140">
            <v>0</v>
          </cell>
          <cell r="DP140">
            <v>0</v>
          </cell>
          <cell r="DQ140">
            <v>0</v>
          </cell>
          <cell r="DR140">
            <v>0</v>
          </cell>
          <cell r="DS140">
            <v>0</v>
          </cell>
          <cell r="DT140" t="str">
            <v>-</v>
          </cell>
          <cell r="DU140" t="str">
            <v>нд</v>
          </cell>
          <cell r="DV140">
            <v>0</v>
          </cell>
          <cell r="DW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EB140">
            <v>0</v>
          </cell>
          <cell r="EC140">
            <v>0</v>
          </cell>
          <cell r="ED140">
            <v>0</v>
          </cell>
          <cell r="EE140">
            <v>0</v>
          </cell>
          <cell r="EF140">
            <v>0</v>
          </cell>
          <cell r="EG140">
            <v>0</v>
          </cell>
          <cell r="EH140">
            <v>0</v>
          </cell>
          <cell r="EI140">
            <v>0</v>
          </cell>
          <cell r="EJ140">
            <v>0</v>
          </cell>
          <cell r="EK140">
            <v>0</v>
          </cell>
          <cell r="EL140">
            <v>0</v>
          </cell>
          <cell r="EM140">
            <v>0</v>
          </cell>
          <cell r="EN140">
            <v>0</v>
          </cell>
          <cell r="EO140">
            <v>0</v>
          </cell>
          <cell r="EP140">
            <v>0</v>
          </cell>
          <cell r="EQ140">
            <v>0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0</v>
          </cell>
          <cell r="FC140">
            <v>0</v>
          </cell>
          <cell r="FD140">
            <v>0</v>
          </cell>
          <cell r="FE140">
            <v>0</v>
          </cell>
          <cell r="FF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FK140">
            <v>0</v>
          </cell>
          <cell r="FL140">
            <v>0</v>
          </cell>
          <cell r="FM140">
            <v>0</v>
          </cell>
          <cell r="FN140">
            <v>0</v>
          </cell>
          <cell r="FO140">
            <v>0</v>
          </cell>
          <cell r="FP140">
            <v>0</v>
          </cell>
          <cell r="FQ140">
            <v>0</v>
          </cell>
          <cell r="FR140">
            <v>0</v>
          </cell>
          <cell r="FS140">
            <v>0</v>
          </cell>
          <cell r="FT140">
            <v>0</v>
          </cell>
          <cell r="FU140">
            <v>0</v>
          </cell>
          <cell r="FV140" t="str">
            <v>нд</v>
          </cell>
          <cell r="FW140">
            <v>0</v>
          </cell>
          <cell r="FX140">
            <v>0</v>
          </cell>
          <cell r="FY140">
            <v>0</v>
          </cell>
          <cell r="FZ140">
            <v>0</v>
          </cell>
          <cell r="GA140">
            <v>0</v>
          </cell>
          <cell r="GB140">
            <v>0</v>
          </cell>
          <cell r="GC140">
            <v>0</v>
          </cell>
          <cell r="GD140">
            <v>0</v>
          </cell>
          <cell r="GE140">
            <v>0</v>
          </cell>
          <cell r="GF140">
            <v>0</v>
          </cell>
          <cell r="GG140">
            <v>0</v>
          </cell>
          <cell r="GH140">
            <v>0</v>
          </cell>
          <cell r="GI140">
            <v>0</v>
          </cell>
          <cell r="GJ140">
            <v>0</v>
          </cell>
          <cell r="GK140">
            <v>0</v>
          </cell>
          <cell r="GL140">
            <v>0</v>
          </cell>
          <cell r="GM140">
            <v>0</v>
          </cell>
          <cell r="GN140">
            <v>0</v>
          </cell>
          <cell r="GO140">
            <v>0</v>
          </cell>
          <cell r="GP140">
            <v>0</v>
          </cell>
          <cell r="GQ140">
            <v>0</v>
          </cell>
          <cell r="GR140">
            <v>0</v>
          </cell>
          <cell r="GS140">
            <v>0</v>
          </cell>
          <cell r="GT140">
            <v>0</v>
          </cell>
          <cell r="GU140">
            <v>0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 t="str">
            <v>нд</v>
          </cell>
          <cell r="HD140" t="str">
            <v>нд</v>
          </cell>
          <cell r="HQ140">
            <v>1309.3077905433333</v>
          </cell>
          <cell r="HU140">
            <v>483.73215153000001</v>
          </cell>
          <cell r="HY140">
            <v>1199.2375608699999</v>
          </cell>
          <cell r="ID140" t="str">
            <v>нд</v>
          </cell>
          <cell r="IJ140">
            <v>0</v>
          </cell>
          <cell r="IK140">
            <v>0</v>
          </cell>
          <cell r="IL140">
            <v>0</v>
          </cell>
          <cell r="IS140" t="str">
            <v>Г</v>
          </cell>
          <cell r="IT140" t="str">
            <v>Г</v>
          </cell>
          <cell r="IU140" t="b">
            <v>1</v>
          </cell>
        </row>
        <row r="141">
          <cell r="C141" t="str">
            <v>Г</v>
          </cell>
          <cell r="D141" t="str">
            <v>АО "Чеченэнерго"</v>
          </cell>
          <cell r="E141" t="str">
            <v>Чеченская Республика</v>
          </cell>
          <cell r="F141" t="str">
            <v>нд</v>
          </cell>
          <cell r="G141" t="str">
            <v>нд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 t="str">
            <v>нд</v>
          </cell>
          <cell r="M141" t="str">
            <v>нд</v>
          </cell>
          <cell r="N141" t="str">
            <v>нд</v>
          </cell>
          <cell r="O141" t="str">
            <v>нд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 t="str">
            <v>-</v>
          </cell>
          <cell r="AL141" t="str">
            <v>нд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 t="str">
            <v>-</v>
          </cell>
          <cell r="BJ141" t="str">
            <v>нд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0</v>
          </cell>
          <cell r="CX141">
            <v>0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F141">
            <v>0</v>
          </cell>
          <cell r="DG141">
            <v>0</v>
          </cell>
          <cell r="DH141">
            <v>0</v>
          </cell>
          <cell r="DI141">
            <v>0</v>
          </cell>
          <cell r="DJ141">
            <v>0</v>
          </cell>
          <cell r="DK141">
            <v>0</v>
          </cell>
          <cell r="DL141">
            <v>0</v>
          </cell>
          <cell r="DM141">
            <v>0</v>
          </cell>
          <cell r="DN141">
            <v>0</v>
          </cell>
          <cell r="DO141">
            <v>0</v>
          </cell>
          <cell r="DP141">
            <v>0</v>
          </cell>
          <cell r="DQ141">
            <v>0</v>
          </cell>
          <cell r="DR141">
            <v>0</v>
          </cell>
          <cell r="DS141">
            <v>0</v>
          </cell>
          <cell r="DT141" t="str">
            <v>-</v>
          </cell>
          <cell r="DU141" t="str">
            <v>нд</v>
          </cell>
          <cell r="DV141">
            <v>0</v>
          </cell>
          <cell r="DW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EB141">
            <v>0</v>
          </cell>
          <cell r="EC141">
            <v>0</v>
          </cell>
          <cell r="ED141">
            <v>0</v>
          </cell>
          <cell r="EE141">
            <v>0</v>
          </cell>
          <cell r="EF141">
            <v>0</v>
          </cell>
          <cell r="EG141">
            <v>0</v>
          </cell>
          <cell r="EH141">
            <v>0</v>
          </cell>
          <cell r="EI141">
            <v>0</v>
          </cell>
          <cell r="EJ141">
            <v>0</v>
          </cell>
          <cell r="EK141">
            <v>0</v>
          </cell>
          <cell r="EL141">
            <v>0</v>
          </cell>
          <cell r="EM141">
            <v>0</v>
          </cell>
          <cell r="EN141">
            <v>0</v>
          </cell>
          <cell r="EO141">
            <v>0</v>
          </cell>
          <cell r="EP141">
            <v>0</v>
          </cell>
          <cell r="EQ141">
            <v>0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0</v>
          </cell>
          <cell r="FC141">
            <v>0</v>
          </cell>
          <cell r="FD141">
            <v>0</v>
          </cell>
          <cell r="FE141">
            <v>0</v>
          </cell>
          <cell r="FF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FK141">
            <v>0</v>
          </cell>
          <cell r="FL141">
            <v>0</v>
          </cell>
          <cell r="FM141">
            <v>0</v>
          </cell>
          <cell r="FN141">
            <v>0</v>
          </cell>
          <cell r="FO141">
            <v>0</v>
          </cell>
          <cell r="FP141">
            <v>0</v>
          </cell>
          <cell r="FQ141">
            <v>0</v>
          </cell>
          <cell r="FR141">
            <v>0</v>
          </cell>
          <cell r="FS141">
            <v>0</v>
          </cell>
          <cell r="FT141">
            <v>0</v>
          </cell>
          <cell r="FU141">
            <v>0</v>
          </cell>
          <cell r="FV141" t="str">
            <v>нд</v>
          </cell>
          <cell r="FW141">
            <v>0</v>
          </cell>
          <cell r="FX141">
            <v>0</v>
          </cell>
          <cell r="FY141">
            <v>0</v>
          </cell>
          <cell r="FZ141">
            <v>0</v>
          </cell>
          <cell r="GA141">
            <v>0</v>
          </cell>
          <cell r="GB141">
            <v>0</v>
          </cell>
          <cell r="GC141">
            <v>0</v>
          </cell>
          <cell r="GD141">
            <v>0</v>
          </cell>
          <cell r="GE141">
            <v>0</v>
          </cell>
          <cell r="GF141">
            <v>0</v>
          </cell>
          <cell r="GG141">
            <v>0</v>
          </cell>
          <cell r="GH141">
            <v>0</v>
          </cell>
          <cell r="GI141">
            <v>0</v>
          </cell>
          <cell r="GJ141">
            <v>0</v>
          </cell>
          <cell r="GK141">
            <v>0</v>
          </cell>
          <cell r="GL141">
            <v>0</v>
          </cell>
          <cell r="GM141">
            <v>0</v>
          </cell>
          <cell r="GN141">
            <v>0</v>
          </cell>
          <cell r="GO141">
            <v>0</v>
          </cell>
          <cell r="GP141">
            <v>0</v>
          </cell>
          <cell r="GQ141">
            <v>0</v>
          </cell>
          <cell r="GR141">
            <v>0</v>
          </cell>
          <cell r="GS141">
            <v>0</v>
          </cell>
          <cell r="GT141">
            <v>0</v>
          </cell>
          <cell r="GU141">
            <v>0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 t="str">
            <v>нд</v>
          </cell>
          <cell r="HD141" t="str">
            <v>нд</v>
          </cell>
          <cell r="HQ141">
            <v>1309.3077905433333</v>
          </cell>
          <cell r="HU141">
            <v>483.73215153000001</v>
          </cell>
          <cell r="HY141">
            <v>1199.2375608699999</v>
          </cell>
          <cell r="ID141" t="str">
            <v>нд</v>
          </cell>
          <cell r="IJ141">
            <v>0</v>
          </cell>
          <cell r="IK141">
            <v>0</v>
          </cell>
          <cell r="IL141">
            <v>0</v>
          </cell>
          <cell r="IS141" t="str">
            <v>Г</v>
          </cell>
          <cell r="IT141" t="str">
            <v>Г</v>
          </cell>
          <cell r="IU141" t="b">
            <v>1</v>
          </cell>
        </row>
        <row r="142">
          <cell r="C142" t="str">
            <v>Г</v>
          </cell>
          <cell r="D142" t="str">
            <v>АО "Чеченэнерго"</v>
          </cell>
          <cell r="E142" t="str">
            <v>Чеченская Республика</v>
          </cell>
          <cell r="F142" t="str">
            <v>нд</v>
          </cell>
          <cell r="G142" t="str">
            <v>нд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 t="str">
            <v>нд</v>
          </cell>
          <cell r="M142" t="str">
            <v>нд</v>
          </cell>
          <cell r="N142" t="str">
            <v>нд</v>
          </cell>
          <cell r="O142" t="str">
            <v>нд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 t="str">
            <v>-</v>
          </cell>
          <cell r="AL142" t="str">
            <v>нд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 t="str">
            <v>-</v>
          </cell>
          <cell r="BJ142" t="str">
            <v>нд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 t="str">
            <v>-</v>
          </cell>
          <cell r="DU142" t="str">
            <v>нд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0</v>
          </cell>
          <cell r="FC142">
            <v>0</v>
          </cell>
          <cell r="FD142">
            <v>0</v>
          </cell>
          <cell r="FE142">
            <v>0</v>
          </cell>
          <cell r="FF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FK142">
            <v>0</v>
          </cell>
          <cell r="FL142">
            <v>0</v>
          </cell>
          <cell r="FM142">
            <v>0</v>
          </cell>
          <cell r="FN142">
            <v>0</v>
          </cell>
          <cell r="FO142">
            <v>0</v>
          </cell>
          <cell r="FP142">
            <v>0</v>
          </cell>
          <cell r="FQ142">
            <v>0</v>
          </cell>
          <cell r="FR142">
            <v>0</v>
          </cell>
          <cell r="FS142">
            <v>0</v>
          </cell>
          <cell r="FT142">
            <v>0</v>
          </cell>
          <cell r="FU142">
            <v>0</v>
          </cell>
          <cell r="FV142" t="str">
            <v>нд</v>
          </cell>
          <cell r="FW142">
            <v>0</v>
          </cell>
          <cell r="FX142">
            <v>0</v>
          </cell>
          <cell r="FY142">
            <v>0</v>
          </cell>
          <cell r="FZ142">
            <v>0</v>
          </cell>
          <cell r="GA142">
            <v>0</v>
          </cell>
          <cell r="GB142">
            <v>0</v>
          </cell>
          <cell r="GC142">
            <v>0</v>
          </cell>
          <cell r="GD142">
            <v>0</v>
          </cell>
          <cell r="GE142">
            <v>0</v>
          </cell>
          <cell r="GF142">
            <v>0</v>
          </cell>
          <cell r="GG142">
            <v>0</v>
          </cell>
          <cell r="GH142">
            <v>0</v>
          </cell>
          <cell r="GI142">
            <v>0</v>
          </cell>
          <cell r="GJ142">
            <v>0</v>
          </cell>
          <cell r="GK142">
            <v>0</v>
          </cell>
          <cell r="GL142">
            <v>0</v>
          </cell>
          <cell r="GM142">
            <v>0</v>
          </cell>
          <cell r="GN142">
            <v>0</v>
          </cell>
          <cell r="GO142">
            <v>0</v>
          </cell>
          <cell r="GP142">
            <v>0</v>
          </cell>
          <cell r="GQ142">
            <v>0</v>
          </cell>
          <cell r="GR142">
            <v>0</v>
          </cell>
          <cell r="GS142">
            <v>0</v>
          </cell>
          <cell r="GT142">
            <v>0</v>
          </cell>
          <cell r="GU142">
            <v>0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 t="str">
            <v>нд</v>
          </cell>
          <cell r="HD142" t="str">
            <v>нд</v>
          </cell>
          <cell r="HQ142">
            <v>1309.3077905433333</v>
          </cell>
          <cell r="HU142">
            <v>483.73215153000001</v>
          </cell>
          <cell r="HY142">
            <v>1199.2375608699999</v>
          </cell>
          <cell r="ID142" t="str">
            <v>нд</v>
          </cell>
          <cell r="IJ142">
            <v>0</v>
          </cell>
          <cell r="IK142">
            <v>0</v>
          </cell>
          <cell r="IL142">
            <v>0</v>
          </cell>
          <cell r="IS142" t="str">
            <v>Г</v>
          </cell>
          <cell r="IT142" t="str">
            <v>Г</v>
          </cell>
          <cell r="IU142" t="b">
            <v>1</v>
          </cell>
        </row>
        <row r="143">
          <cell r="C143" t="str">
            <v>Г</v>
          </cell>
          <cell r="D143" t="str">
            <v>АО "Чеченэнерго"</v>
          </cell>
          <cell r="E143" t="str">
            <v>Чеченская Республика</v>
          </cell>
          <cell r="F143" t="str">
            <v>нд</v>
          </cell>
          <cell r="G143" t="str">
            <v>нд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 t="str">
            <v>нд</v>
          </cell>
          <cell r="M143" t="str">
            <v>нд</v>
          </cell>
          <cell r="N143" t="str">
            <v>нд</v>
          </cell>
          <cell r="O143" t="str">
            <v>нд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 t="str">
            <v>-</v>
          </cell>
          <cell r="AL143" t="str">
            <v>нд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 t="str">
            <v>-</v>
          </cell>
          <cell r="BJ143" t="str">
            <v>нд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 t="str">
            <v>-</v>
          </cell>
          <cell r="DU143" t="str">
            <v>нд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0</v>
          </cell>
          <cell r="FC143">
            <v>0</v>
          </cell>
          <cell r="FD143">
            <v>0</v>
          </cell>
          <cell r="FE143">
            <v>0</v>
          </cell>
          <cell r="FF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FK143">
            <v>0</v>
          </cell>
          <cell r="FL143">
            <v>0</v>
          </cell>
          <cell r="FM143">
            <v>0</v>
          </cell>
          <cell r="FN143">
            <v>0</v>
          </cell>
          <cell r="FO143">
            <v>0</v>
          </cell>
          <cell r="FP143">
            <v>0</v>
          </cell>
          <cell r="FQ143">
            <v>0</v>
          </cell>
          <cell r="FR143">
            <v>0</v>
          </cell>
          <cell r="FS143">
            <v>0</v>
          </cell>
          <cell r="FT143">
            <v>0</v>
          </cell>
          <cell r="FU143">
            <v>0</v>
          </cell>
          <cell r="FV143" t="str">
            <v>нд</v>
          </cell>
          <cell r="FW143">
            <v>0</v>
          </cell>
          <cell r="FX143">
            <v>0</v>
          </cell>
          <cell r="FY143">
            <v>0</v>
          </cell>
          <cell r="FZ143">
            <v>0</v>
          </cell>
          <cell r="GA143">
            <v>0</v>
          </cell>
          <cell r="GB143">
            <v>0</v>
          </cell>
          <cell r="GC143">
            <v>0</v>
          </cell>
          <cell r="GD143">
            <v>0</v>
          </cell>
          <cell r="GE143">
            <v>0</v>
          </cell>
          <cell r="GF143">
            <v>0</v>
          </cell>
          <cell r="GG143">
            <v>0</v>
          </cell>
          <cell r="GH143">
            <v>0</v>
          </cell>
          <cell r="GI143">
            <v>0</v>
          </cell>
          <cell r="GJ143">
            <v>0</v>
          </cell>
          <cell r="GK143">
            <v>0</v>
          </cell>
          <cell r="GL143">
            <v>0</v>
          </cell>
          <cell r="GM143">
            <v>0</v>
          </cell>
          <cell r="GN143">
            <v>0</v>
          </cell>
          <cell r="GO143">
            <v>0</v>
          </cell>
          <cell r="GP143">
            <v>0</v>
          </cell>
          <cell r="GQ143">
            <v>0</v>
          </cell>
          <cell r="GR143">
            <v>0</v>
          </cell>
          <cell r="GS143">
            <v>0</v>
          </cell>
          <cell r="GT143">
            <v>0</v>
          </cell>
          <cell r="GU143">
            <v>0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 t="str">
            <v>нд</v>
          </cell>
          <cell r="HD143" t="str">
            <v>нд</v>
          </cell>
          <cell r="HQ143">
            <v>1309.3077905433333</v>
          </cell>
          <cell r="HU143">
            <v>483.73215153000001</v>
          </cell>
          <cell r="HY143">
            <v>1199.2375608699999</v>
          </cell>
          <cell r="ID143" t="str">
            <v>нд</v>
          </cell>
          <cell r="IJ143">
            <v>0</v>
          </cell>
          <cell r="IK143">
            <v>0</v>
          </cell>
          <cell r="IL143">
            <v>0</v>
          </cell>
          <cell r="IS143" t="str">
            <v>Г</v>
          </cell>
          <cell r="IT143" t="str">
            <v>Г</v>
          </cell>
          <cell r="IU143" t="b">
            <v>1</v>
          </cell>
        </row>
        <row r="144">
          <cell r="C144" t="str">
            <v>Г</v>
          </cell>
          <cell r="D144" t="str">
            <v>АО "Чеченэнерго"</v>
          </cell>
          <cell r="E144" t="str">
            <v>Чеченская Республика</v>
          </cell>
          <cell r="F144" t="str">
            <v>нд</v>
          </cell>
          <cell r="G144" t="str">
            <v>нд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 t="str">
            <v>нд</v>
          </cell>
          <cell r="M144" t="str">
            <v>нд</v>
          </cell>
          <cell r="N144" t="str">
            <v>нд</v>
          </cell>
          <cell r="O144" t="str">
            <v>нд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 t="str">
            <v>-</v>
          </cell>
          <cell r="AL144" t="str">
            <v>нд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 t="str">
            <v>-</v>
          </cell>
          <cell r="BJ144" t="str">
            <v>нд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 t="str">
            <v>-</v>
          </cell>
          <cell r="DU144" t="str">
            <v>нд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0</v>
          </cell>
          <cell r="FC144">
            <v>0</v>
          </cell>
          <cell r="FD144">
            <v>0</v>
          </cell>
          <cell r="FE144">
            <v>0</v>
          </cell>
          <cell r="FF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FK144">
            <v>0</v>
          </cell>
          <cell r="FL144">
            <v>0</v>
          </cell>
          <cell r="FM144">
            <v>0</v>
          </cell>
          <cell r="FN144">
            <v>0</v>
          </cell>
          <cell r="FO144">
            <v>0</v>
          </cell>
          <cell r="FP144">
            <v>0</v>
          </cell>
          <cell r="FQ144">
            <v>0</v>
          </cell>
          <cell r="FR144">
            <v>0</v>
          </cell>
          <cell r="FS144">
            <v>0</v>
          </cell>
          <cell r="FT144">
            <v>0</v>
          </cell>
          <cell r="FU144">
            <v>0</v>
          </cell>
          <cell r="FV144" t="str">
            <v>нд</v>
          </cell>
          <cell r="FW144">
            <v>0</v>
          </cell>
          <cell r="FX144">
            <v>0</v>
          </cell>
          <cell r="FY144">
            <v>0</v>
          </cell>
          <cell r="FZ144">
            <v>0</v>
          </cell>
          <cell r="GA144">
            <v>0</v>
          </cell>
          <cell r="GB144">
            <v>0</v>
          </cell>
          <cell r="GC144">
            <v>0</v>
          </cell>
          <cell r="GD144">
            <v>0</v>
          </cell>
          <cell r="GE144">
            <v>0</v>
          </cell>
          <cell r="GF144">
            <v>0</v>
          </cell>
          <cell r="GG144">
            <v>0</v>
          </cell>
          <cell r="GH144">
            <v>0</v>
          </cell>
          <cell r="GI144">
            <v>0</v>
          </cell>
          <cell r="GJ144">
            <v>0</v>
          </cell>
          <cell r="GK144">
            <v>0</v>
          </cell>
          <cell r="GL144">
            <v>0</v>
          </cell>
          <cell r="GM144">
            <v>0</v>
          </cell>
          <cell r="GN144">
            <v>0</v>
          </cell>
          <cell r="GO144">
            <v>0</v>
          </cell>
          <cell r="GP144">
            <v>0</v>
          </cell>
          <cell r="GQ144">
            <v>0</v>
          </cell>
          <cell r="GR144">
            <v>0</v>
          </cell>
          <cell r="GS144">
            <v>0</v>
          </cell>
          <cell r="GT144">
            <v>0</v>
          </cell>
          <cell r="GU144">
            <v>0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 t="str">
            <v>нд</v>
          </cell>
          <cell r="HD144" t="str">
            <v>нд</v>
          </cell>
          <cell r="HQ144">
            <v>1309.3077905433333</v>
          </cell>
          <cell r="HU144">
            <v>483.73215153000001</v>
          </cell>
          <cell r="HY144">
            <v>1199.2375608699999</v>
          </cell>
          <cell r="ID144" t="str">
            <v>нд</v>
          </cell>
          <cell r="IJ144">
            <v>0</v>
          </cell>
          <cell r="IK144">
            <v>0</v>
          </cell>
          <cell r="IL144">
            <v>0</v>
          </cell>
          <cell r="IS144" t="str">
            <v>Г</v>
          </cell>
          <cell r="IT144" t="str">
            <v>Г</v>
          </cell>
          <cell r="IU144" t="b">
            <v>1</v>
          </cell>
        </row>
        <row r="145">
          <cell r="C145" t="str">
            <v>Г</v>
          </cell>
          <cell r="D145" t="str">
            <v>АО "Чеченэнерго"</v>
          </cell>
          <cell r="E145" t="str">
            <v>Чеченская Республика</v>
          </cell>
          <cell r="F145" t="str">
            <v>нд</v>
          </cell>
          <cell r="G145" t="str">
            <v>нд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 t="str">
            <v>нд</v>
          </cell>
          <cell r="M145" t="str">
            <v>нд</v>
          </cell>
          <cell r="N145" t="str">
            <v>нд</v>
          </cell>
          <cell r="O145" t="str">
            <v>нд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 t="str">
            <v>-</v>
          </cell>
          <cell r="AL145" t="str">
            <v>нд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 t="str">
            <v>-</v>
          </cell>
          <cell r="BJ145" t="str">
            <v>нд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CX145">
            <v>0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F145">
            <v>0</v>
          </cell>
          <cell r="DG145">
            <v>0</v>
          </cell>
          <cell r="DH145">
            <v>0</v>
          </cell>
          <cell r="DI145">
            <v>0</v>
          </cell>
          <cell r="DJ145">
            <v>0</v>
          </cell>
          <cell r="DK145">
            <v>0</v>
          </cell>
          <cell r="DL145">
            <v>0</v>
          </cell>
          <cell r="DM145">
            <v>0</v>
          </cell>
          <cell r="DN145">
            <v>0</v>
          </cell>
          <cell r="DO145">
            <v>0</v>
          </cell>
          <cell r="DP145">
            <v>0</v>
          </cell>
          <cell r="DQ145">
            <v>0</v>
          </cell>
          <cell r="DR145">
            <v>0</v>
          </cell>
          <cell r="DS145">
            <v>0</v>
          </cell>
          <cell r="DT145" t="str">
            <v>-</v>
          </cell>
          <cell r="DU145" t="str">
            <v>нд</v>
          </cell>
          <cell r="DV145">
            <v>0</v>
          </cell>
          <cell r="DW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H145">
            <v>0</v>
          </cell>
          <cell r="EI145">
            <v>0</v>
          </cell>
          <cell r="EJ145">
            <v>0</v>
          </cell>
          <cell r="EK145">
            <v>0</v>
          </cell>
          <cell r="EL145">
            <v>0</v>
          </cell>
          <cell r="EM145">
            <v>0</v>
          </cell>
          <cell r="EN145">
            <v>0</v>
          </cell>
          <cell r="EO145">
            <v>0</v>
          </cell>
          <cell r="EP145">
            <v>0</v>
          </cell>
          <cell r="EQ145">
            <v>0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0</v>
          </cell>
          <cell r="FC145">
            <v>0</v>
          </cell>
          <cell r="FD145">
            <v>0</v>
          </cell>
          <cell r="FE145">
            <v>0</v>
          </cell>
          <cell r="FF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FK145">
            <v>0</v>
          </cell>
          <cell r="FL145">
            <v>0</v>
          </cell>
          <cell r="FM145">
            <v>0</v>
          </cell>
          <cell r="FN145">
            <v>0</v>
          </cell>
          <cell r="FO145">
            <v>0</v>
          </cell>
          <cell r="FP145">
            <v>0</v>
          </cell>
          <cell r="FQ145">
            <v>0</v>
          </cell>
          <cell r="FR145">
            <v>0</v>
          </cell>
          <cell r="FS145">
            <v>0</v>
          </cell>
          <cell r="FT145">
            <v>0</v>
          </cell>
          <cell r="FU145">
            <v>0</v>
          </cell>
          <cell r="FV145" t="str">
            <v>нд</v>
          </cell>
          <cell r="FW145">
            <v>0</v>
          </cell>
          <cell r="FX145">
            <v>0</v>
          </cell>
          <cell r="FY145">
            <v>0</v>
          </cell>
          <cell r="FZ145">
            <v>0</v>
          </cell>
          <cell r="GA145">
            <v>0</v>
          </cell>
          <cell r="GB145">
            <v>0</v>
          </cell>
          <cell r="GC145">
            <v>0</v>
          </cell>
          <cell r="GD145">
            <v>0</v>
          </cell>
          <cell r="GE145">
            <v>0</v>
          </cell>
          <cell r="GF145">
            <v>0</v>
          </cell>
          <cell r="GG145">
            <v>0</v>
          </cell>
          <cell r="GH145">
            <v>0</v>
          </cell>
          <cell r="GI145">
            <v>0</v>
          </cell>
          <cell r="GJ145">
            <v>0</v>
          </cell>
          <cell r="GK145">
            <v>0</v>
          </cell>
          <cell r="GL145">
            <v>0</v>
          </cell>
          <cell r="GM145">
            <v>0</v>
          </cell>
          <cell r="GN145">
            <v>0</v>
          </cell>
          <cell r="GO145">
            <v>0</v>
          </cell>
          <cell r="GP145">
            <v>0</v>
          </cell>
          <cell r="GQ145">
            <v>0</v>
          </cell>
          <cell r="GR145">
            <v>0</v>
          </cell>
          <cell r="GS145">
            <v>0</v>
          </cell>
          <cell r="GT145">
            <v>0</v>
          </cell>
          <cell r="GU145">
            <v>0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 t="str">
            <v>нд</v>
          </cell>
          <cell r="HD145" t="str">
            <v>нд</v>
          </cell>
          <cell r="HQ145">
            <v>1309.3077905433333</v>
          </cell>
          <cell r="HU145">
            <v>483.73215153000001</v>
          </cell>
          <cell r="HY145">
            <v>1199.2375608699999</v>
          </cell>
          <cell r="ID145" t="str">
            <v>нд</v>
          </cell>
          <cell r="IJ145">
            <v>0</v>
          </cell>
          <cell r="IK145">
            <v>0</v>
          </cell>
          <cell r="IL145">
            <v>0</v>
          </cell>
          <cell r="IS145" t="str">
            <v>Г</v>
          </cell>
          <cell r="IT145" t="str">
            <v>Г</v>
          </cell>
          <cell r="IU145" t="b">
            <v>1</v>
          </cell>
        </row>
        <row r="146">
          <cell r="C146" t="str">
            <v>Г</v>
          </cell>
          <cell r="D146" t="str">
            <v>АО "Чеченэнерго"</v>
          </cell>
          <cell r="E146" t="str">
            <v>Чеченская Республика</v>
          </cell>
          <cell r="F146" t="str">
            <v>нд</v>
          </cell>
          <cell r="G146" t="str">
            <v>нд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 t="str">
            <v>нд</v>
          </cell>
          <cell r="M146" t="str">
            <v>нд</v>
          </cell>
          <cell r="N146" t="str">
            <v>нд</v>
          </cell>
          <cell r="O146" t="str">
            <v>нд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 t="str">
            <v>-</v>
          </cell>
          <cell r="AL146" t="str">
            <v>нд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 t="str">
            <v>-</v>
          </cell>
          <cell r="BJ146" t="str">
            <v>нд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F146">
            <v>0</v>
          </cell>
          <cell r="DG146">
            <v>0</v>
          </cell>
          <cell r="DH146">
            <v>0</v>
          </cell>
          <cell r="DI146">
            <v>0</v>
          </cell>
          <cell r="DJ146">
            <v>0</v>
          </cell>
          <cell r="DK146">
            <v>0</v>
          </cell>
          <cell r="DL146">
            <v>0</v>
          </cell>
          <cell r="DM146">
            <v>0</v>
          </cell>
          <cell r="DN146">
            <v>0</v>
          </cell>
          <cell r="DO146">
            <v>0</v>
          </cell>
          <cell r="DP146">
            <v>0</v>
          </cell>
          <cell r="DQ146">
            <v>0</v>
          </cell>
          <cell r="DR146">
            <v>0</v>
          </cell>
          <cell r="DS146">
            <v>0</v>
          </cell>
          <cell r="DT146" t="str">
            <v>-</v>
          </cell>
          <cell r="DU146" t="str">
            <v>нд</v>
          </cell>
          <cell r="DV146">
            <v>0</v>
          </cell>
          <cell r="DW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EB146">
            <v>0</v>
          </cell>
          <cell r="EC146">
            <v>0</v>
          </cell>
          <cell r="ED146">
            <v>0</v>
          </cell>
          <cell r="EE146">
            <v>0</v>
          </cell>
          <cell r="EF146">
            <v>0</v>
          </cell>
          <cell r="EG146">
            <v>0</v>
          </cell>
          <cell r="EH146">
            <v>0</v>
          </cell>
          <cell r="EI146">
            <v>0</v>
          </cell>
          <cell r="EJ146">
            <v>0</v>
          </cell>
          <cell r="EK146">
            <v>0</v>
          </cell>
          <cell r="EL146">
            <v>0</v>
          </cell>
          <cell r="EM146">
            <v>0</v>
          </cell>
          <cell r="EN146">
            <v>0</v>
          </cell>
          <cell r="EO146">
            <v>0</v>
          </cell>
          <cell r="EP146">
            <v>0</v>
          </cell>
          <cell r="EQ146">
            <v>0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0</v>
          </cell>
          <cell r="FC146">
            <v>0</v>
          </cell>
          <cell r="FD146">
            <v>0</v>
          </cell>
          <cell r="FE146">
            <v>0</v>
          </cell>
          <cell r="FF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FK146">
            <v>0</v>
          </cell>
          <cell r="FL146">
            <v>0</v>
          </cell>
          <cell r="FM146">
            <v>0</v>
          </cell>
          <cell r="FN146">
            <v>0</v>
          </cell>
          <cell r="FO146">
            <v>0</v>
          </cell>
          <cell r="FP146">
            <v>0</v>
          </cell>
          <cell r="FQ146">
            <v>0</v>
          </cell>
          <cell r="FR146">
            <v>0</v>
          </cell>
          <cell r="FS146">
            <v>0</v>
          </cell>
          <cell r="FT146">
            <v>0</v>
          </cell>
          <cell r="FU146">
            <v>0</v>
          </cell>
          <cell r="FV146" t="str">
            <v>нд</v>
          </cell>
          <cell r="FW146">
            <v>0</v>
          </cell>
          <cell r="FX146">
            <v>0</v>
          </cell>
          <cell r="FY146">
            <v>0</v>
          </cell>
          <cell r="FZ146">
            <v>0</v>
          </cell>
          <cell r="GA146">
            <v>0</v>
          </cell>
          <cell r="GB146">
            <v>0</v>
          </cell>
          <cell r="GC146">
            <v>0</v>
          </cell>
          <cell r="GD146">
            <v>0</v>
          </cell>
          <cell r="GE146">
            <v>0</v>
          </cell>
          <cell r="GF146">
            <v>0</v>
          </cell>
          <cell r="GG146">
            <v>0</v>
          </cell>
          <cell r="GH146">
            <v>0</v>
          </cell>
          <cell r="GI146">
            <v>0</v>
          </cell>
          <cell r="GJ146">
            <v>0</v>
          </cell>
          <cell r="GK146">
            <v>0</v>
          </cell>
          <cell r="GL146">
            <v>0</v>
          </cell>
          <cell r="GM146">
            <v>0</v>
          </cell>
          <cell r="GN146">
            <v>0</v>
          </cell>
          <cell r="GO146">
            <v>0</v>
          </cell>
          <cell r="GP146">
            <v>0</v>
          </cell>
          <cell r="GQ146">
            <v>0</v>
          </cell>
          <cell r="GR146">
            <v>0</v>
          </cell>
          <cell r="GS146">
            <v>0</v>
          </cell>
          <cell r="GT146">
            <v>0</v>
          </cell>
          <cell r="GU146">
            <v>0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 t="str">
            <v>нд</v>
          </cell>
          <cell r="HD146" t="str">
            <v>нд</v>
          </cell>
          <cell r="HQ146">
            <v>1309.3077905433333</v>
          </cell>
          <cell r="HU146">
            <v>483.73215153000001</v>
          </cell>
          <cell r="HY146">
            <v>1199.2375608699999</v>
          </cell>
          <cell r="ID146" t="str">
            <v>нд</v>
          </cell>
          <cell r="IJ146">
            <v>0</v>
          </cell>
          <cell r="IK146">
            <v>0</v>
          </cell>
          <cell r="IL146">
            <v>0</v>
          </cell>
          <cell r="IS146" t="str">
            <v>Г</v>
          </cell>
          <cell r="IT146" t="str">
            <v>Г</v>
          </cell>
          <cell r="IU146" t="b">
            <v>1</v>
          </cell>
        </row>
        <row r="147">
          <cell r="C147" t="str">
            <v>Г</v>
          </cell>
          <cell r="D147" t="str">
            <v>АО "Чеченэнерго"</v>
          </cell>
          <cell r="E147" t="str">
            <v>Чеченская Республика</v>
          </cell>
          <cell r="F147" t="str">
            <v>нд</v>
          </cell>
          <cell r="G147" t="str">
            <v>нд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 t="str">
            <v>нд</v>
          </cell>
          <cell r="M147" t="str">
            <v>нд</v>
          </cell>
          <cell r="N147" t="str">
            <v>нд</v>
          </cell>
          <cell r="O147" t="str">
            <v>нд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 t="str">
            <v>-</v>
          </cell>
          <cell r="AL147" t="str">
            <v>нд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 t="str">
            <v>-</v>
          </cell>
          <cell r="BJ147" t="str">
            <v>нд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F147">
            <v>0</v>
          </cell>
          <cell r="DG147">
            <v>0</v>
          </cell>
          <cell r="DH147">
            <v>0</v>
          </cell>
          <cell r="DI147">
            <v>0</v>
          </cell>
          <cell r="DJ147">
            <v>0</v>
          </cell>
          <cell r="DK147">
            <v>0</v>
          </cell>
          <cell r="DL147">
            <v>0</v>
          </cell>
          <cell r="DM147">
            <v>0</v>
          </cell>
          <cell r="DN147">
            <v>0</v>
          </cell>
          <cell r="DO147">
            <v>0</v>
          </cell>
          <cell r="DP147">
            <v>0</v>
          </cell>
          <cell r="DQ147">
            <v>0</v>
          </cell>
          <cell r="DR147">
            <v>0</v>
          </cell>
          <cell r="DS147">
            <v>0</v>
          </cell>
          <cell r="DT147" t="str">
            <v>-</v>
          </cell>
          <cell r="DU147" t="str">
            <v>нд</v>
          </cell>
          <cell r="DV147">
            <v>0</v>
          </cell>
          <cell r="DW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EB147">
            <v>0</v>
          </cell>
          <cell r="EC147">
            <v>0</v>
          </cell>
          <cell r="ED147">
            <v>0</v>
          </cell>
          <cell r="EE147">
            <v>0</v>
          </cell>
          <cell r="EF147">
            <v>0</v>
          </cell>
          <cell r="EG147">
            <v>0</v>
          </cell>
          <cell r="EH147">
            <v>0</v>
          </cell>
          <cell r="EI147">
            <v>0</v>
          </cell>
          <cell r="EJ147">
            <v>0</v>
          </cell>
          <cell r="EK147">
            <v>0</v>
          </cell>
          <cell r="EL147">
            <v>0</v>
          </cell>
          <cell r="EM147">
            <v>0</v>
          </cell>
          <cell r="EN147">
            <v>0</v>
          </cell>
          <cell r="EO147">
            <v>0</v>
          </cell>
          <cell r="EP147">
            <v>0</v>
          </cell>
          <cell r="EQ147">
            <v>0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0</v>
          </cell>
          <cell r="FC147">
            <v>0</v>
          </cell>
          <cell r="FD147">
            <v>0</v>
          </cell>
          <cell r="FE147">
            <v>0</v>
          </cell>
          <cell r="FF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FK147">
            <v>0</v>
          </cell>
          <cell r="FL147">
            <v>0</v>
          </cell>
          <cell r="FM147">
            <v>0</v>
          </cell>
          <cell r="FN147">
            <v>0</v>
          </cell>
          <cell r="FO147">
            <v>0</v>
          </cell>
          <cell r="FP147">
            <v>0</v>
          </cell>
          <cell r="FQ147">
            <v>0</v>
          </cell>
          <cell r="FR147">
            <v>0</v>
          </cell>
          <cell r="FS147">
            <v>0</v>
          </cell>
          <cell r="FT147">
            <v>0</v>
          </cell>
          <cell r="FU147">
            <v>0</v>
          </cell>
          <cell r="FV147" t="str">
            <v>нд</v>
          </cell>
          <cell r="FW147">
            <v>0</v>
          </cell>
          <cell r="FX147">
            <v>0</v>
          </cell>
          <cell r="FY147">
            <v>0</v>
          </cell>
          <cell r="FZ147">
            <v>0</v>
          </cell>
          <cell r="GA147">
            <v>0</v>
          </cell>
          <cell r="GB147">
            <v>0</v>
          </cell>
          <cell r="GC147">
            <v>0</v>
          </cell>
          <cell r="GD147">
            <v>0</v>
          </cell>
          <cell r="GE147">
            <v>0</v>
          </cell>
          <cell r="GF147">
            <v>0</v>
          </cell>
          <cell r="GG147">
            <v>0</v>
          </cell>
          <cell r="GH147">
            <v>0</v>
          </cell>
          <cell r="GI147">
            <v>0</v>
          </cell>
          <cell r="GJ147">
            <v>0</v>
          </cell>
          <cell r="GK147">
            <v>0</v>
          </cell>
          <cell r="GL147">
            <v>0</v>
          </cell>
          <cell r="GM147">
            <v>0</v>
          </cell>
          <cell r="GN147">
            <v>0</v>
          </cell>
          <cell r="GO147">
            <v>0</v>
          </cell>
          <cell r="GP147">
            <v>0</v>
          </cell>
          <cell r="GQ147">
            <v>0</v>
          </cell>
          <cell r="GR147">
            <v>0</v>
          </cell>
          <cell r="GS147">
            <v>0</v>
          </cell>
          <cell r="GT147">
            <v>0</v>
          </cell>
          <cell r="GU147">
            <v>0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 t="str">
            <v>нд</v>
          </cell>
          <cell r="HD147" t="str">
            <v>нд</v>
          </cell>
          <cell r="HQ147">
            <v>1309.3077905433333</v>
          </cell>
          <cell r="HU147">
            <v>483.73215153000001</v>
          </cell>
          <cell r="HY147">
            <v>1199.2375608699999</v>
          </cell>
          <cell r="ID147" t="str">
            <v>нд</v>
          </cell>
          <cell r="IJ147">
            <v>0</v>
          </cell>
          <cell r="IK147">
            <v>0</v>
          </cell>
          <cell r="IL147">
            <v>0</v>
          </cell>
          <cell r="IS147" t="str">
            <v>Г</v>
          </cell>
          <cell r="IT147" t="str">
            <v>Г</v>
          </cell>
          <cell r="IU147" t="b">
            <v>1</v>
          </cell>
        </row>
        <row r="148">
          <cell r="C148" t="str">
            <v>Г</v>
          </cell>
          <cell r="D148" t="str">
            <v>АО "Чеченэнерго"</v>
          </cell>
          <cell r="E148" t="str">
            <v>Чеченская Республика</v>
          </cell>
          <cell r="F148" t="str">
            <v>нд</v>
          </cell>
          <cell r="G148" t="str">
            <v>нд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 t="str">
            <v>нд</v>
          </cell>
          <cell r="M148" t="str">
            <v>нд</v>
          </cell>
          <cell r="N148" t="str">
            <v>нд</v>
          </cell>
          <cell r="O148" t="str">
            <v>нд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 t="str">
            <v>-</v>
          </cell>
          <cell r="AL148" t="str">
            <v>нд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 t="str">
            <v>-</v>
          </cell>
          <cell r="BJ148" t="str">
            <v>нд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F148">
            <v>0</v>
          </cell>
          <cell r="DG148">
            <v>0</v>
          </cell>
          <cell r="DH148">
            <v>0</v>
          </cell>
          <cell r="DI148">
            <v>0</v>
          </cell>
          <cell r="DJ148">
            <v>0</v>
          </cell>
          <cell r="DK148">
            <v>0</v>
          </cell>
          <cell r="DL148">
            <v>0</v>
          </cell>
          <cell r="DM148">
            <v>0</v>
          </cell>
          <cell r="DN148">
            <v>0</v>
          </cell>
          <cell r="DO148">
            <v>0</v>
          </cell>
          <cell r="DP148">
            <v>0</v>
          </cell>
          <cell r="DQ148">
            <v>0</v>
          </cell>
          <cell r="DR148">
            <v>0</v>
          </cell>
          <cell r="DS148">
            <v>0</v>
          </cell>
          <cell r="DT148" t="str">
            <v>-</v>
          </cell>
          <cell r="DU148" t="str">
            <v>нд</v>
          </cell>
          <cell r="DV148">
            <v>0</v>
          </cell>
          <cell r="DW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EB148">
            <v>0</v>
          </cell>
          <cell r="EC148">
            <v>0</v>
          </cell>
          <cell r="ED148">
            <v>0</v>
          </cell>
          <cell r="EE148">
            <v>0</v>
          </cell>
          <cell r="EF148">
            <v>0</v>
          </cell>
          <cell r="EG148">
            <v>0</v>
          </cell>
          <cell r="EH148">
            <v>0</v>
          </cell>
          <cell r="EI148">
            <v>0</v>
          </cell>
          <cell r="EJ148">
            <v>0</v>
          </cell>
          <cell r="EK148">
            <v>0</v>
          </cell>
          <cell r="EL148">
            <v>0</v>
          </cell>
          <cell r="EM148">
            <v>0</v>
          </cell>
          <cell r="EN148">
            <v>0</v>
          </cell>
          <cell r="EO148">
            <v>0</v>
          </cell>
          <cell r="EP148">
            <v>0</v>
          </cell>
          <cell r="EQ148">
            <v>0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0</v>
          </cell>
          <cell r="FC148">
            <v>0</v>
          </cell>
          <cell r="FD148">
            <v>0</v>
          </cell>
          <cell r="FE148">
            <v>0</v>
          </cell>
          <cell r="FF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FK148">
            <v>0</v>
          </cell>
          <cell r="FL148">
            <v>0</v>
          </cell>
          <cell r="FM148">
            <v>0</v>
          </cell>
          <cell r="FN148">
            <v>0</v>
          </cell>
          <cell r="FO148">
            <v>0</v>
          </cell>
          <cell r="FP148">
            <v>0</v>
          </cell>
          <cell r="FQ148">
            <v>0</v>
          </cell>
          <cell r="FR148">
            <v>0</v>
          </cell>
          <cell r="FS148">
            <v>0</v>
          </cell>
          <cell r="FT148">
            <v>0</v>
          </cell>
          <cell r="FU148">
            <v>0</v>
          </cell>
          <cell r="FV148" t="str">
            <v>нд</v>
          </cell>
          <cell r="FW148">
            <v>0</v>
          </cell>
          <cell r="FX148">
            <v>0</v>
          </cell>
          <cell r="FY148">
            <v>0</v>
          </cell>
          <cell r="FZ148">
            <v>0</v>
          </cell>
          <cell r="GA148">
            <v>0</v>
          </cell>
          <cell r="GB148">
            <v>0</v>
          </cell>
          <cell r="GC148">
            <v>0</v>
          </cell>
          <cell r="GD148">
            <v>0</v>
          </cell>
          <cell r="GE148">
            <v>0</v>
          </cell>
          <cell r="GF148">
            <v>0</v>
          </cell>
          <cell r="GG148">
            <v>0</v>
          </cell>
          <cell r="GH148">
            <v>0</v>
          </cell>
          <cell r="GI148">
            <v>0</v>
          </cell>
          <cell r="GJ148">
            <v>0</v>
          </cell>
          <cell r="GK148">
            <v>0</v>
          </cell>
          <cell r="GL148">
            <v>0</v>
          </cell>
          <cell r="GM148">
            <v>0</v>
          </cell>
          <cell r="GN148">
            <v>0</v>
          </cell>
          <cell r="GO148">
            <v>0</v>
          </cell>
          <cell r="GP148">
            <v>0</v>
          </cell>
          <cell r="GQ148">
            <v>0</v>
          </cell>
          <cell r="GR148">
            <v>0</v>
          </cell>
          <cell r="GS148">
            <v>0</v>
          </cell>
          <cell r="GT148">
            <v>0</v>
          </cell>
          <cell r="GU148">
            <v>0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 t="str">
            <v>нд</v>
          </cell>
          <cell r="HD148" t="str">
            <v>нд</v>
          </cell>
          <cell r="HQ148">
            <v>1309.3077905433333</v>
          </cell>
          <cell r="HU148">
            <v>483.73215153000001</v>
          </cell>
          <cell r="HY148">
            <v>1199.2375608699999</v>
          </cell>
          <cell r="ID148" t="str">
            <v>нд</v>
          </cell>
          <cell r="IJ148">
            <v>0</v>
          </cell>
          <cell r="IK148">
            <v>0</v>
          </cell>
          <cell r="IL148">
            <v>0</v>
          </cell>
          <cell r="IS148" t="str">
            <v>Г</v>
          </cell>
          <cell r="IT148" t="str">
            <v>Г</v>
          </cell>
          <cell r="IU148" t="b">
            <v>1</v>
          </cell>
        </row>
        <row r="149">
          <cell r="C149" t="str">
            <v>Г</v>
          </cell>
          <cell r="D149" t="str">
            <v>АО "Чеченэнерго"</v>
          </cell>
          <cell r="E149" t="str">
            <v>Чеченская Республика</v>
          </cell>
          <cell r="F149" t="str">
            <v>нд</v>
          </cell>
          <cell r="G149" t="str">
            <v>нд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 t="str">
            <v>нд</v>
          </cell>
          <cell r="M149" t="str">
            <v>нд</v>
          </cell>
          <cell r="N149" t="str">
            <v>нд</v>
          </cell>
          <cell r="O149" t="str">
            <v>нд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 t="str">
            <v>-</v>
          </cell>
          <cell r="AL149" t="str">
            <v>нд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 t="str">
            <v>-</v>
          </cell>
          <cell r="BJ149" t="str">
            <v>нд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F149">
            <v>0</v>
          </cell>
          <cell r="DG149">
            <v>0</v>
          </cell>
          <cell r="DH149">
            <v>0</v>
          </cell>
          <cell r="DI149">
            <v>0</v>
          </cell>
          <cell r="DJ149">
            <v>0</v>
          </cell>
          <cell r="DK149">
            <v>0</v>
          </cell>
          <cell r="DL149">
            <v>0</v>
          </cell>
          <cell r="DM149">
            <v>0</v>
          </cell>
          <cell r="DN149">
            <v>0</v>
          </cell>
          <cell r="DO149">
            <v>0</v>
          </cell>
          <cell r="DP149">
            <v>0</v>
          </cell>
          <cell r="DQ149">
            <v>0</v>
          </cell>
          <cell r="DR149">
            <v>0</v>
          </cell>
          <cell r="DS149">
            <v>0</v>
          </cell>
          <cell r="DT149" t="str">
            <v>-</v>
          </cell>
          <cell r="DU149" t="str">
            <v>нд</v>
          </cell>
          <cell r="DV149">
            <v>0</v>
          </cell>
          <cell r="DW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EB149">
            <v>0</v>
          </cell>
          <cell r="EC149">
            <v>0</v>
          </cell>
          <cell r="ED149">
            <v>0</v>
          </cell>
          <cell r="EE149">
            <v>0</v>
          </cell>
          <cell r="EF149">
            <v>0</v>
          </cell>
          <cell r="EG149">
            <v>0</v>
          </cell>
          <cell r="EH149">
            <v>0</v>
          </cell>
          <cell r="EI149">
            <v>0</v>
          </cell>
          <cell r="EJ149">
            <v>0</v>
          </cell>
          <cell r="EK149">
            <v>0</v>
          </cell>
          <cell r="EL149">
            <v>0</v>
          </cell>
          <cell r="EM149">
            <v>0</v>
          </cell>
          <cell r="EN149">
            <v>0</v>
          </cell>
          <cell r="EO149">
            <v>0</v>
          </cell>
          <cell r="EP149">
            <v>0</v>
          </cell>
          <cell r="EQ149">
            <v>0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0</v>
          </cell>
          <cell r="FC149">
            <v>0</v>
          </cell>
          <cell r="FD149">
            <v>0</v>
          </cell>
          <cell r="FE149">
            <v>0</v>
          </cell>
          <cell r="FF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FK149">
            <v>0</v>
          </cell>
          <cell r="FL149">
            <v>0</v>
          </cell>
          <cell r="FM149">
            <v>0</v>
          </cell>
          <cell r="FN149">
            <v>0</v>
          </cell>
          <cell r="FO149">
            <v>0</v>
          </cell>
          <cell r="FP149">
            <v>0</v>
          </cell>
          <cell r="FQ149">
            <v>0</v>
          </cell>
          <cell r="FR149">
            <v>0</v>
          </cell>
          <cell r="FS149">
            <v>0</v>
          </cell>
          <cell r="FT149">
            <v>0</v>
          </cell>
          <cell r="FU149">
            <v>0</v>
          </cell>
          <cell r="FV149" t="str">
            <v>нд</v>
          </cell>
          <cell r="FW149">
            <v>0</v>
          </cell>
          <cell r="FX149">
            <v>0</v>
          </cell>
          <cell r="FY149">
            <v>0</v>
          </cell>
          <cell r="FZ149">
            <v>0</v>
          </cell>
          <cell r="GA149">
            <v>0</v>
          </cell>
          <cell r="GB149">
            <v>0</v>
          </cell>
          <cell r="GC149">
            <v>0</v>
          </cell>
          <cell r="GD149">
            <v>0</v>
          </cell>
          <cell r="GE149">
            <v>0</v>
          </cell>
          <cell r="GF149">
            <v>0</v>
          </cell>
          <cell r="GG149">
            <v>0</v>
          </cell>
          <cell r="GH149">
            <v>0</v>
          </cell>
          <cell r="GI149">
            <v>0</v>
          </cell>
          <cell r="GJ149">
            <v>0</v>
          </cell>
          <cell r="GK149">
            <v>0</v>
          </cell>
          <cell r="GL149">
            <v>0</v>
          </cell>
          <cell r="GM149">
            <v>0</v>
          </cell>
          <cell r="GN149">
            <v>0</v>
          </cell>
          <cell r="GO149">
            <v>0</v>
          </cell>
          <cell r="GP149">
            <v>0</v>
          </cell>
          <cell r="GQ149">
            <v>0</v>
          </cell>
          <cell r="GR149">
            <v>0</v>
          </cell>
          <cell r="GS149">
            <v>0</v>
          </cell>
          <cell r="GT149">
            <v>0</v>
          </cell>
          <cell r="GU149">
            <v>0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 t="str">
            <v>нд</v>
          </cell>
          <cell r="HD149" t="str">
            <v>нд</v>
          </cell>
          <cell r="HQ149">
            <v>1309.3077905433333</v>
          </cell>
          <cell r="HU149">
            <v>483.73215153000001</v>
          </cell>
          <cell r="HY149">
            <v>1199.2375608699999</v>
          </cell>
          <cell r="ID149" t="str">
            <v>нд</v>
          </cell>
          <cell r="IJ149">
            <v>0</v>
          </cell>
          <cell r="IK149">
            <v>0</v>
          </cell>
          <cell r="IL149">
            <v>0</v>
          </cell>
          <cell r="IS149" t="str">
            <v>Г</v>
          </cell>
          <cell r="IT149" t="str">
            <v>Г</v>
          </cell>
          <cell r="IU149" t="b">
            <v>1</v>
          </cell>
        </row>
        <row r="150">
          <cell r="C150" t="str">
            <v>Г</v>
          </cell>
          <cell r="D150" t="str">
            <v>АО "Чеченэнерго"</v>
          </cell>
          <cell r="E150" t="str">
            <v>Чеченская Республика</v>
          </cell>
          <cell r="F150" t="str">
            <v>нд</v>
          </cell>
          <cell r="G150" t="str">
            <v>нд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 t="str">
            <v>нд</v>
          </cell>
          <cell r="M150" t="str">
            <v>нд</v>
          </cell>
          <cell r="N150" t="str">
            <v>нд</v>
          </cell>
          <cell r="O150" t="str">
            <v>нд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 t="str">
            <v>-</v>
          </cell>
          <cell r="AL150" t="str">
            <v>нд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 t="str">
            <v>-</v>
          </cell>
          <cell r="BJ150" t="str">
            <v>нд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F150">
            <v>0</v>
          </cell>
          <cell r="DG150">
            <v>0</v>
          </cell>
          <cell r="DH150">
            <v>0</v>
          </cell>
          <cell r="DI150">
            <v>0</v>
          </cell>
          <cell r="DJ150">
            <v>0</v>
          </cell>
          <cell r="DK150">
            <v>0</v>
          </cell>
          <cell r="DL150">
            <v>0</v>
          </cell>
          <cell r="DM150">
            <v>0</v>
          </cell>
          <cell r="DN150">
            <v>0</v>
          </cell>
          <cell r="DO150">
            <v>0</v>
          </cell>
          <cell r="DP150">
            <v>0</v>
          </cell>
          <cell r="DQ150">
            <v>0</v>
          </cell>
          <cell r="DR150">
            <v>0</v>
          </cell>
          <cell r="DS150">
            <v>0</v>
          </cell>
          <cell r="DT150" t="str">
            <v>-</v>
          </cell>
          <cell r="DU150" t="str">
            <v>нд</v>
          </cell>
          <cell r="DV150">
            <v>0</v>
          </cell>
          <cell r="DW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EB150">
            <v>0</v>
          </cell>
          <cell r="EC150">
            <v>0</v>
          </cell>
          <cell r="ED150">
            <v>0</v>
          </cell>
          <cell r="EE150">
            <v>0</v>
          </cell>
          <cell r="EF150">
            <v>0</v>
          </cell>
          <cell r="EG150">
            <v>0</v>
          </cell>
          <cell r="EH150">
            <v>0</v>
          </cell>
          <cell r="EI150">
            <v>0</v>
          </cell>
          <cell r="EJ150">
            <v>0</v>
          </cell>
          <cell r="EK150">
            <v>0</v>
          </cell>
          <cell r="EL150">
            <v>0</v>
          </cell>
          <cell r="EM150">
            <v>0</v>
          </cell>
          <cell r="EN150">
            <v>0</v>
          </cell>
          <cell r="EO150">
            <v>0</v>
          </cell>
          <cell r="EP150">
            <v>0</v>
          </cell>
          <cell r="EQ150">
            <v>0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0</v>
          </cell>
          <cell r="FC150">
            <v>0</v>
          </cell>
          <cell r="FD150">
            <v>0</v>
          </cell>
          <cell r="FE150">
            <v>0</v>
          </cell>
          <cell r="FF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FK150">
            <v>0</v>
          </cell>
          <cell r="FL150">
            <v>0</v>
          </cell>
          <cell r="FM150">
            <v>0</v>
          </cell>
          <cell r="FN150">
            <v>0</v>
          </cell>
          <cell r="FO150">
            <v>0</v>
          </cell>
          <cell r="FP150">
            <v>0</v>
          </cell>
          <cell r="FQ150">
            <v>0</v>
          </cell>
          <cell r="FR150">
            <v>0</v>
          </cell>
          <cell r="FS150">
            <v>0</v>
          </cell>
          <cell r="FT150">
            <v>0</v>
          </cell>
          <cell r="FU150">
            <v>0</v>
          </cell>
          <cell r="FV150" t="str">
            <v>нд</v>
          </cell>
          <cell r="FW150">
            <v>0</v>
          </cell>
          <cell r="FX150">
            <v>0</v>
          </cell>
          <cell r="FY150">
            <v>0</v>
          </cell>
          <cell r="FZ150">
            <v>0</v>
          </cell>
          <cell r="GA150">
            <v>0</v>
          </cell>
          <cell r="GB150">
            <v>0</v>
          </cell>
          <cell r="GC150">
            <v>0</v>
          </cell>
          <cell r="GD150">
            <v>0</v>
          </cell>
          <cell r="GE150">
            <v>0</v>
          </cell>
          <cell r="GF150">
            <v>0</v>
          </cell>
          <cell r="GG150">
            <v>0</v>
          </cell>
          <cell r="GH150">
            <v>0</v>
          </cell>
          <cell r="GI150">
            <v>0</v>
          </cell>
          <cell r="GJ150">
            <v>0</v>
          </cell>
          <cell r="GK150">
            <v>0</v>
          </cell>
          <cell r="GL150">
            <v>0</v>
          </cell>
          <cell r="GM150">
            <v>0</v>
          </cell>
          <cell r="GN150">
            <v>0</v>
          </cell>
          <cell r="GO150">
            <v>0</v>
          </cell>
          <cell r="GP150">
            <v>0</v>
          </cell>
          <cell r="GQ150">
            <v>0</v>
          </cell>
          <cell r="GR150">
            <v>0</v>
          </cell>
          <cell r="GS150">
            <v>0</v>
          </cell>
          <cell r="GT150">
            <v>0</v>
          </cell>
          <cell r="GU150">
            <v>0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 t="str">
            <v>нд</v>
          </cell>
          <cell r="HD150" t="str">
            <v>нд</v>
          </cell>
          <cell r="HQ150">
            <v>1309.3077905433333</v>
          </cell>
          <cell r="HU150">
            <v>483.73215153000001</v>
          </cell>
          <cell r="HY150">
            <v>1199.2375608699999</v>
          </cell>
          <cell r="ID150" t="str">
            <v>нд</v>
          </cell>
          <cell r="IJ150">
            <v>0</v>
          </cell>
          <cell r="IK150">
            <v>0</v>
          </cell>
          <cell r="IL150">
            <v>0</v>
          </cell>
          <cell r="IS150" t="str">
            <v>Г</v>
          </cell>
          <cell r="IT150" t="str">
            <v>Г</v>
          </cell>
          <cell r="IU150" t="b">
            <v>1</v>
          </cell>
        </row>
        <row r="151">
          <cell r="C151" t="str">
            <v>Г</v>
          </cell>
          <cell r="D151" t="str">
            <v>АО "Чеченэнерго"</v>
          </cell>
          <cell r="E151" t="str">
            <v>Чеченская Республика</v>
          </cell>
          <cell r="F151" t="str">
            <v>нд</v>
          </cell>
          <cell r="G151" t="str">
            <v>нд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 t="str">
            <v>нд</v>
          </cell>
          <cell r="M151" t="str">
            <v>нд</v>
          </cell>
          <cell r="N151" t="str">
            <v>нд</v>
          </cell>
          <cell r="O151" t="str">
            <v>нд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 t="str">
            <v>-</v>
          </cell>
          <cell r="AL151" t="str">
            <v>нд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 t="str">
            <v>-</v>
          </cell>
          <cell r="BJ151" t="str">
            <v>нд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F151">
            <v>0</v>
          </cell>
          <cell r="DG151">
            <v>0</v>
          </cell>
          <cell r="DH151">
            <v>0</v>
          </cell>
          <cell r="DI151">
            <v>0</v>
          </cell>
          <cell r="DJ151">
            <v>0</v>
          </cell>
          <cell r="DK151">
            <v>0</v>
          </cell>
          <cell r="DL151">
            <v>0</v>
          </cell>
          <cell r="DM151">
            <v>0</v>
          </cell>
          <cell r="DN151">
            <v>0</v>
          </cell>
          <cell r="DO151">
            <v>0</v>
          </cell>
          <cell r="DP151">
            <v>0</v>
          </cell>
          <cell r="DQ151">
            <v>0</v>
          </cell>
          <cell r="DR151">
            <v>0</v>
          </cell>
          <cell r="DS151">
            <v>0</v>
          </cell>
          <cell r="DT151" t="str">
            <v>-</v>
          </cell>
          <cell r="DU151" t="str">
            <v>нд</v>
          </cell>
          <cell r="DV151">
            <v>0</v>
          </cell>
          <cell r="DW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EB151">
            <v>0</v>
          </cell>
          <cell r="EC151">
            <v>0</v>
          </cell>
          <cell r="ED151">
            <v>0</v>
          </cell>
          <cell r="EE151">
            <v>0</v>
          </cell>
          <cell r="EF151">
            <v>0</v>
          </cell>
          <cell r="EG151">
            <v>0</v>
          </cell>
          <cell r="EH151">
            <v>0</v>
          </cell>
          <cell r="EI151">
            <v>0</v>
          </cell>
          <cell r="EJ151">
            <v>0</v>
          </cell>
          <cell r="EK151">
            <v>0</v>
          </cell>
          <cell r="EL151">
            <v>0</v>
          </cell>
          <cell r="EM151">
            <v>0</v>
          </cell>
          <cell r="EN151">
            <v>0</v>
          </cell>
          <cell r="EO151">
            <v>0</v>
          </cell>
          <cell r="EP151">
            <v>0</v>
          </cell>
          <cell r="EQ151">
            <v>0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0</v>
          </cell>
          <cell r="FC151">
            <v>0</v>
          </cell>
          <cell r="FD151">
            <v>0</v>
          </cell>
          <cell r="FE151">
            <v>0</v>
          </cell>
          <cell r="FF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FK151">
            <v>0</v>
          </cell>
          <cell r="FL151">
            <v>0</v>
          </cell>
          <cell r="FM151">
            <v>0</v>
          </cell>
          <cell r="FN151">
            <v>0</v>
          </cell>
          <cell r="FO151">
            <v>0</v>
          </cell>
          <cell r="FP151">
            <v>0</v>
          </cell>
          <cell r="FQ151">
            <v>0</v>
          </cell>
          <cell r="FR151">
            <v>0</v>
          </cell>
          <cell r="FS151">
            <v>0</v>
          </cell>
          <cell r="FT151">
            <v>0</v>
          </cell>
          <cell r="FU151">
            <v>0</v>
          </cell>
          <cell r="FV151" t="str">
            <v>нд</v>
          </cell>
          <cell r="FW151">
            <v>0</v>
          </cell>
          <cell r="FX151">
            <v>0</v>
          </cell>
          <cell r="FY151">
            <v>0</v>
          </cell>
          <cell r="FZ151">
            <v>0</v>
          </cell>
          <cell r="GA151">
            <v>0</v>
          </cell>
          <cell r="GB151">
            <v>0</v>
          </cell>
          <cell r="GC151">
            <v>0</v>
          </cell>
          <cell r="GD151">
            <v>0</v>
          </cell>
          <cell r="GE151">
            <v>0</v>
          </cell>
          <cell r="GF151">
            <v>0</v>
          </cell>
          <cell r="GG151">
            <v>0</v>
          </cell>
          <cell r="GH151">
            <v>0</v>
          </cell>
          <cell r="GI151">
            <v>0</v>
          </cell>
          <cell r="GJ151">
            <v>0</v>
          </cell>
          <cell r="GK151">
            <v>0</v>
          </cell>
          <cell r="GL151">
            <v>0</v>
          </cell>
          <cell r="GM151">
            <v>0</v>
          </cell>
          <cell r="GN151">
            <v>0</v>
          </cell>
          <cell r="GO151">
            <v>0</v>
          </cell>
          <cell r="GP151">
            <v>0</v>
          </cell>
          <cell r="GQ151">
            <v>0</v>
          </cell>
          <cell r="GR151">
            <v>0</v>
          </cell>
          <cell r="GS151">
            <v>0</v>
          </cell>
          <cell r="GT151">
            <v>0</v>
          </cell>
          <cell r="GU151">
            <v>0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 t="str">
            <v>нд</v>
          </cell>
          <cell r="HD151" t="str">
            <v>нд</v>
          </cell>
          <cell r="HQ151">
            <v>1309.3077905433333</v>
          </cell>
          <cell r="HU151">
            <v>483.73215153000001</v>
          </cell>
          <cell r="HY151">
            <v>1199.2375608699999</v>
          </cell>
          <cell r="ID151" t="str">
            <v>нд</v>
          </cell>
          <cell r="IJ151">
            <v>0</v>
          </cell>
          <cell r="IK151">
            <v>0</v>
          </cell>
          <cell r="IL151">
            <v>0</v>
          </cell>
          <cell r="IS151" t="str">
            <v>Г</v>
          </cell>
          <cell r="IT151" t="str">
            <v>Г</v>
          </cell>
          <cell r="IU151" t="b">
            <v>1</v>
          </cell>
        </row>
        <row r="152">
          <cell r="C152" t="str">
            <v>Г</v>
          </cell>
          <cell r="D152" t="str">
            <v>АО "Чеченэнерго"</v>
          </cell>
          <cell r="E152" t="str">
            <v>Чеченская Республика</v>
          </cell>
          <cell r="F152" t="str">
            <v>нд</v>
          </cell>
          <cell r="G152" t="str">
            <v>нд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 t="str">
            <v>нд</v>
          </cell>
          <cell r="M152" t="str">
            <v>нд</v>
          </cell>
          <cell r="N152" t="str">
            <v>нд</v>
          </cell>
          <cell r="O152" t="str">
            <v>нд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 t="str">
            <v>-</v>
          </cell>
          <cell r="AL152" t="str">
            <v>нд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 t="str">
            <v>-</v>
          </cell>
          <cell r="BJ152" t="str">
            <v>нд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CU152">
            <v>0</v>
          </cell>
          <cell r="CV152">
            <v>0</v>
          </cell>
          <cell r="CW152">
            <v>0</v>
          </cell>
          <cell r="CX152">
            <v>0</v>
          </cell>
          <cell r="CY152">
            <v>0</v>
          </cell>
          <cell r="CZ152">
            <v>0</v>
          </cell>
          <cell r="DA152">
            <v>0</v>
          </cell>
          <cell r="DB152">
            <v>0</v>
          </cell>
          <cell r="DC152">
            <v>0</v>
          </cell>
          <cell r="DD152">
            <v>0</v>
          </cell>
          <cell r="DE152">
            <v>0</v>
          </cell>
          <cell r="DF152">
            <v>0</v>
          </cell>
          <cell r="DG152">
            <v>0</v>
          </cell>
          <cell r="DH152">
            <v>0</v>
          </cell>
          <cell r="DI152">
            <v>0</v>
          </cell>
          <cell r="DJ152">
            <v>0</v>
          </cell>
          <cell r="DK152">
            <v>0</v>
          </cell>
          <cell r="DL152">
            <v>0</v>
          </cell>
          <cell r="DM152">
            <v>0</v>
          </cell>
          <cell r="DN152">
            <v>0</v>
          </cell>
          <cell r="DO152">
            <v>0</v>
          </cell>
          <cell r="DP152">
            <v>0</v>
          </cell>
          <cell r="DQ152">
            <v>0</v>
          </cell>
          <cell r="DR152">
            <v>0</v>
          </cell>
          <cell r="DS152">
            <v>0</v>
          </cell>
          <cell r="DT152" t="str">
            <v>-</v>
          </cell>
          <cell r="DU152" t="str">
            <v>нд</v>
          </cell>
          <cell r="DV152">
            <v>0</v>
          </cell>
          <cell r="DW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EB152">
            <v>0</v>
          </cell>
          <cell r="EC152">
            <v>0</v>
          </cell>
          <cell r="ED152">
            <v>0</v>
          </cell>
          <cell r="EE152">
            <v>0</v>
          </cell>
          <cell r="EF152">
            <v>0</v>
          </cell>
          <cell r="EG152">
            <v>0</v>
          </cell>
          <cell r="EH152">
            <v>0</v>
          </cell>
          <cell r="EI152">
            <v>0</v>
          </cell>
          <cell r="EJ152">
            <v>0</v>
          </cell>
          <cell r="EK152">
            <v>0</v>
          </cell>
          <cell r="EL152">
            <v>0</v>
          </cell>
          <cell r="EM152">
            <v>0</v>
          </cell>
          <cell r="EN152">
            <v>0</v>
          </cell>
          <cell r="EO152">
            <v>0</v>
          </cell>
          <cell r="EP152">
            <v>0</v>
          </cell>
          <cell r="EQ152">
            <v>0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0</v>
          </cell>
          <cell r="FC152">
            <v>0</v>
          </cell>
          <cell r="FD152">
            <v>0</v>
          </cell>
          <cell r="FE152">
            <v>0</v>
          </cell>
          <cell r="FF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FK152">
            <v>0</v>
          </cell>
          <cell r="FL152">
            <v>0</v>
          </cell>
          <cell r="FM152">
            <v>0</v>
          </cell>
          <cell r="FN152">
            <v>0</v>
          </cell>
          <cell r="FO152">
            <v>0</v>
          </cell>
          <cell r="FP152">
            <v>0</v>
          </cell>
          <cell r="FQ152">
            <v>0</v>
          </cell>
          <cell r="FR152">
            <v>0</v>
          </cell>
          <cell r="FS152">
            <v>0</v>
          </cell>
          <cell r="FT152">
            <v>0</v>
          </cell>
          <cell r="FU152">
            <v>0</v>
          </cell>
          <cell r="FV152" t="str">
            <v>нд</v>
          </cell>
          <cell r="FW152">
            <v>0</v>
          </cell>
          <cell r="FX152">
            <v>0</v>
          </cell>
          <cell r="FY152">
            <v>0</v>
          </cell>
          <cell r="FZ152">
            <v>0</v>
          </cell>
          <cell r="GA152">
            <v>0</v>
          </cell>
          <cell r="GB152">
            <v>0</v>
          </cell>
          <cell r="GC152">
            <v>0</v>
          </cell>
          <cell r="GD152">
            <v>0</v>
          </cell>
          <cell r="GE152">
            <v>0</v>
          </cell>
          <cell r="GF152">
            <v>0</v>
          </cell>
          <cell r="GG152">
            <v>0</v>
          </cell>
          <cell r="GH152">
            <v>0</v>
          </cell>
          <cell r="GI152">
            <v>0</v>
          </cell>
          <cell r="GJ152">
            <v>0</v>
          </cell>
          <cell r="GK152">
            <v>0</v>
          </cell>
          <cell r="GL152">
            <v>0</v>
          </cell>
          <cell r="GM152">
            <v>0</v>
          </cell>
          <cell r="GN152">
            <v>0</v>
          </cell>
          <cell r="GO152">
            <v>0</v>
          </cell>
          <cell r="GP152">
            <v>0</v>
          </cell>
          <cell r="GQ152">
            <v>0</v>
          </cell>
          <cell r="GR152">
            <v>0</v>
          </cell>
          <cell r="GS152">
            <v>0</v>
          </cell>
          <cell r="GT152">
            <v>0</v>
          </cell>
          <cell r="GU152">
            <v>0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 t="str">
            <v>нд</v>
          </cell>
          <cell r="HD152" t="str">
            <v>нд</v>
          </cell>
          <cell r="HQ152">
            <v>1309.3077905433333</v>
          </cell>
          <cell r="HU152">
            <v>483.73215153000001</v>
          </cell>
          <cell r="HY152">
            <v>1199.2375608699999</v>
          </cell>
          <cell r="ID152" t="str">
            <v>нд</v>
          </cell>
          <cell r="IJ152">
            <v>0</v>
          </cell>
          <cell r="IK152">
            <v>0</v>
          </cell>
          <cell r="IL152">
            <v>0</v>
          </cell>
          <cell r="IS152" t="str">
            <v>Г</v>
          </cell>
          <cell r="IT152" t="str">
            <v>Г</v>
          </cell>
          <cell r="IU152" t="b">
            <v>1</v>
          </cell>
        </row>
        <row r="153">
          <cell r="C153" t="str">
            <v>Г</v>
          </cell>
          <cell r="D153" t="str">
            <v>АО "Чеченэнерго"</v>
          </cell>
          <cell r="E153" t="str">
            <v>Чеченская Республика</v>
          </cell>
          <cell r="F153" t="str">
            <v>нд</v>
          </cell>
          <cell r="G153" t="str">
            <v>нд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 t="str">
            <v>нд</v>
          </cell>
          <cell r="M153" t="str">
            <v>нд</v>
          </cell>
          <cell r="N153" t="str">
            <v>нд</v>
          </cell>
          <cell r="O153" t="str">
            <v>нд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 t="str">
            <v>-</v>
          </cell>
          <cell r="AL153" t="str">
            <v>нд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 t="str">
            <v>-</v>
          </cell>
          <cell r="BJ153" t="str">
            <v>нд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 t="str">
            <v>-</v>
          </cell>
          <cell r="DU153" t="str">
            <v>нд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FK153">
            <v>0</v>
          </cell>
          <cell r="FL153">
            <v>0</v>
          </cell>
          <cell r="FM153">
            <v>0</v>
          </cell>
          <cell r="FN153">
            <v>0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 t="str">
            <v>нд</v>
          </cell>
          <cell r="FW153">
            <v>0</v>
          </cell>
          <cell r="FX153">
            <v>0</v>
          </cell>
          <cell r="FY153">
            <v>0</v>
          </cell>
          <cell r="FZ153">
            <v>0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0</v>
          </cell>
          <cell r="GI153">
            <v>0</v>
          </cell>
          <cell r="GJ153">
            <v>0</v>
          </cell>
          <cell r="GK153">
            <v>0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0</v>
          </cell>
          <cell r="GT153">
            <v>0</v>
          </cell>
          <cell r="GU153">
            <v>0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 t="str">
            <v>нд</v>
          </cell>
          <cell r="HD153" t="str">
            <v>нд</v>
          </cell>
          <cell r="HQ153">
            <v>1309.3077905433333</v>
          </cell>
          <cell r="HU153">
            <v>483.73215153000001</v>
          </cell>
          <cell r="HY153">
            <v>1199.2375608699999</v>
          </cell>
          <cell r="ID153" t="str">
            <v>нд</v>
          </cell>
          <cell r="IJ153">
            <v>0</v>
          </cell>
          <cell r="IK153">
            <v>0</v>
          </cell>
          <cell r="IL153">
            <v>0</v>
          </cell>
          <cell r="IS153" t="str">
            <v>Г</v>
          </cell>
          <cell r="IT153" t="str">
            <v>Г</v>
          </cell>
          <cell r="IU153" t="b">
            <v>1</v>
          </cell>
        </row>
        <row r="154">
          <cell r="C154" t="str">
            <v>Г</v>
          </cell>
          <cell r="D154" t="str">
            <v>АО "Чеченэнерго"</v>
          </cell>
          <cell r="E154" t="str">
            <v>Чеченская Республика</v>
          </cell>
          <cell r="F154" t="str">
            <v>нд</v>
          </cell>
          <cell r="G154" t="str">
            <v>нд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 t="str">
            <v>нд</v>
          </cell>
          <cell r="M154" t="str">
            <v>нд</v>
          </cell>
          <cell r="N154" t="str">
            <v>нд</v>
          </cell>
          <cell r="O154" t="str">
            <v>нд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 t="str">
            <v>-</v>
          </cell>
          <cell r="AL154" t="str">
            <v>нд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 t="str">
            <v>-</v>
          </cell>
          <cell r="BJ154" t="str">
            <v>нд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 t="str">
            <v>-</v>
          </cell>
          <cell r="DU154" t="str">
            <v>нд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0</v>
          </cell>
          <cell r="FC154">
            <v>0</v>
          </cell>
          <cell r="FD154">
            <v>0</v>
          </cell>
          <cell r="FE154">
            <v>0</v>
          </cell>
          <cell r="FF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FK154">
            <v>0</v>
          </cell>
          <cell r="FL154">
            <v>0</v>
          </cell>
          <cell r="FM154">
            <v>0</v>
          </cell>
          <cell r="FN154">
            <v>0</v>
          </cell>
          <cell r="FO154">
            <v>0</v>
          </cell>
          <cell r="FP154">
            <v>0</v>
          </cell>
          <cell r="FQ154">
            <v>0</v>
          </cell>
          <cell r="FR154">
            <v>0</v>
          </cell>
          <cell r="FS154">
            <v>0</v>
          </cell>
          <cell r="FT154">
            <v>0</v>
          </cell>
          <cell r="FU154">
            <v>0</v>
          </cell>
          <cell r="FV154" t="str">
            <v>нд</v>
          </cell>
          <cell r="FW154">
            <v>0</v>
          </cell>
          <cell r="FX154">
            <v>0</v>
          </cell>
          <cell r="FY154">
            <v>0</v>
          </cell>
          <cell r="FZ154">
            <v>0</v>
          </cell>
          <cell r="GA154">
            <v>0</v>
          </cell>
          <cell r="GB154">
            <v>0</v>
          </cell>
          <cell r="GC154">
            <v>0</v>
          </cell>
          <cell r="GD154">
            <v>0</v>
          </cell>
          <cell r="GE154">
            <v>0</v>
          </cell>
          <cell r="GF154">
            <v>0</v>
          </cell>
          <cell r="GG154">
            <v>0</v>
          </cell>
          <cell r="GH154">
            <v>0</v>
          </cell>
          <cell r="GI154">
            <v>0</v>
          </cell>
          <cell r="GJ154">
            <v>0</v>
          </cell>
          <cell r="GK154">
            <v>0</v>
          </cell>
          <cell r="GL154">
            <v>0</v>
          </cell>
          <cell r="GM154">
            <v>0</v>
          </cell>
          <cell r="GN154">
            <v>0</v>
          </cell>
          <cell r="GO154">
            <v>0</v>
          </cell>
          <cell r="GP154">
            <v>0</v>
          </cell>
          <cell r="GQ154">
            <v>0</v>
          </cell>
          <cell r="GR154">
            <v>0</v>
          </cell>
          <cell r="GS154">
            <v>0</v>
          </cell>
          <cell r="GT154">
            <v>0</v>
          </cell>
          <cell r="GU154">
            <v>0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 t="str">
            <v>нд</v>
          </cell>
          <cell r="HD154" t="str">
            <v>нд</v>
          </cell>
          <cell r="HQ154">
            <v>1309.3077905433333</v>
          </cell>
          <cell r="HU154">
            <v>483.73215153000001</v>
          </cell>
          <cell r="HY154">
            <v>1199.2375608699999</v>
          </cell>
          <cell r="ID154" t="str">
            <v>нд</v>
          </cell>
          <cell r="IJ154">
            <v>0</v>
          </cell>
          <cell r="IK154">
            <v>0</v>
          </cell>
          <cell r="IL154">
            <v>0</v>
          </cell>
          <cell r="IS154" t="str">
            <v>Г</v>
          </cell>
          <cell r="IT154" t="str">
            <v>Г</v>
          </cell>
          <cell r="IU154" t="b">
            <v>1</v>
          </cell>
        </row>
        <row r="155">
          <cell r="C155" t="str">
            <v>Г</v>
          </cell>
          <cell r="D155" t="str">
            <v>АО "Чеченэнерго"</v>
          </cell>
          <cell r="E155" t="str">
            <v>Чеченская Республика</v>
          </cell>
          <cell r="F155" t="str">
            <v>нд</v>
          </cell>
          <cell r="G155" t="str">
            <v>нд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 t="str">
            <v>нд</v>
          </cell>
          <cell r="M155" t="str">
            <v>нд</v>
          </cell>
          <cell r="N155" t="str">
            <v>нд</v>
          </cell>
          <cell r="O155" t="str">
            <v>нд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 t="str">
            <v>-</v>
          </cell>
          <cell r="AL155" t="str">
            <v>нд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 t="str">
            <v>-</v>
          </cell>
          <cell r="BJ155" t="str">
            <v>нд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CU155">
            <v>0</v>
          </cell>
          <cell r="CV155">
            <v>0</v>
          </cell>
          <cell r="CW155">
            <v>0</v>
          </cell>
          <cell r="CX155">
            <v>0</v>
          </cell>
          <cell r="CY155">
            <v>0</v>
          </cell>
          <cell r="CZ155">
            <v>0</v>
          </cell>
          <cell r="DA155">
            <v>0</v>
          </cell>
          <cell r="DB155">
            <v>0</v>
          </cell>
          <cell r="DC155">
            <v>0</v>
          </cell>
          <cell r="DD155">
            <v>0</v>
          </cell>
          <cell r="DE155">
            <v>0</v>
          </cell>
          <cell r="DF155">
            <v>0</v>
          </cell>
          <cell r="DG155">
            <v>0</v>
          </cell>
          <cell r="DH155">
            <v>0</v>
          </cell>
          <cell r="DI155">
            <v>0</v>
          </cell>
          <cell r="DJ155">
            <v>0</v>
          </cell>
          <cell r="DK155">
            <v>0</v>
          </cell>
          <cell r="DL155">
            <v>0</v>
          </cell>
          <cell r="DM155">
            <v>0</v>
          </cell>
          <cell r="DN155">
            <v>0</v>
          </cell>
          <cell r="DO155">
            <v>0</v>
          </cell>
          <cell r="DP155">
            <v>0</v>
          </cell>
          <cell r="DQ155">
            <v>0</v>
          </cell>
          <cell r="DR155">
            <v>0</v>
          </cell>
          <cell r="DS155">
            <v>0</v>
          </cell>
          <cell r="DT155" t="str">
            <v>-</v>
          </cell>
          <cell r="DU155" t="str">
            <v>нд</v>
          </cell>
          <cell r="DV155">
            <v>0</v>
          </cell>
          <cell r="DW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FK155">
            <v>0</v>
          </cell>
          <cell r="FL155">
            <v>0</v>
          </cell>
          <cell r="FM155">
            <v>0</v>
          </cell>
          <cell r="FN155">
            <v>0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 t="str">
            <v>нд</v>
          </cell>
          <cell r="FW155">
            <v>0</v>
          </cell>
          <cell r="FX155">
            <v>0</v>
          </cell>
          <cell r="FY155">
            <v>0</v>
          </cell>
          <cell r="FZ155">
            <v>0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0</v>
          </cell>
          <cell r="GI155">
            <v>0</v>
          </cell>
          <cell r="GJ155">
            <v>0</v>
          </cell>
          <cell r="GK155">
            <v>0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0</v>
          </cell>
          <cell r="GT155">
            <v>0</v>
          </cell>
          <cell r="GU155">
            <v>0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 t="str">
            <v>нд</v>
          </cell>
          <cell r="HD155" t="str">
            <v>нд</v>
          </cell>
          <cell r="HQ155">
            <v>1309.3077905433333</v>
          </cell>
          <cell r="HU155">
            <v>483.73215153000001</v>
          </cell>
          <cell r="HY155">
            <v>1199.2375608699999</v>
          </cell>
          <cell r="ID155" t="str">
            <v>нд</v>
          </cell>
          <cell r="IJ155">
            <v>0</v>
          </cell>
          <cell r="IK155">
            <v>0</v>
          </cell>
          <cell r="IL155">
            <v>0</v>
          </cell>
          <cell r="IS155" t="str">
            <v>Г</v>
          </cell>
          <cell r="IT155" t="str">
            <v>Г</v>
          </cell>
          <cell r="IU155" t="b">
            <v>1</v>
          </cell>
        </row>
        <row r="156">
          <cell r="C156" t="str">
            <v>Г</v>
          </cell>
          <cell r="D156" t="str">
            <v>АО "Чеченэнерго"</v>
          </cell>
          <cell r="E156" t="str">
            <v>Чеченская Республика</v>
          </cell>
          <cell r="F156" t="str">
            <v>нд</v>
          </cell>
          <cell r="G156" t="str">
            <v>нд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 t="str">
            <v>нд</v>
          </cell>
          <cell r="M156" t="str">
            <v>нд</v>
          </cell>
          <cell r="N156" t="str">
            <v>нд</v>
          </cell>
          <cell r="O156" t="str">
            <v>нд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 t="str">
            <v>-</v>
          </cell>
          <cell r="AL156" t="str">
            <v>нд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 t="str">
            <v>-</v>
          </cell>
          <cell r="BJ156" t="str">
            <v>нд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CU156">
            <v>0</v>
          </cell>
          <cell r="CV156">
            <v>0</v>
          </cell>
          <cell r="CW156">
            <v>0</v>
          </cell>
          <cell r="CX156">
            <v>0</v>
          </cell>
          <cell r="CY156">
            <v>0</v>
          </cell>
          <cell r="CZ156">
            <v>0</v>
          </cell>
          <cell r="DA156">
            <v>0</v>
          </cell>
          <cell r="DB156">
            <v>0</v>
          </cell>
          <cell r="DC156">
            <v>0</v>
          </cell>
          <cell r="DD156">
            <v>0</v>
          </cell>
          <cell r="DE156">
            <v>0</v>
          </cell>
          <cell r="DF156">
            <v>0</v>
          </cell>
          <cell r="DG156">
            <v>0</v>
          </cell>
          <cell r="DH156">
            <v>0</v>
          </cell>
          <cell r="DI156">
            <v>0</v>
          </cell>
          <cell r="DJ156">
            <v>0</v>
          </cell>
          <cell r="DK156">
            <v>0</v>
          </cell>
          <cell r="DL156">
            <v>0</v>
          </cell>
          <cell r="DM156">
            <v>0</v>
          </cell>
          <cell r="DN156">
            <v>0</v>
          </cell>
          <cell r="DO156">
            <v>0</v>
          </cell>
          <cell r="DP156">
            <v>0</v>
          </cell>
          <cell r="DQ156">
            <v>0</v>
          </cell>
          <cell r="DR156">
            <v>0</v>
          </cell>
          <cell r="DS156">
            <v>0</v>
          </cell>
          <cell r="DT156" t="str">
            <v>-</v>
          </cell>
          <cell r="DU156" t="str">
            <v>нд</v>
          </cell>
          <cell r="DV156">
            <v>0</v>
          </cell>
          <cell r="DW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EB156">
            <v>0</v>
          </cell>
          <cell r="EC156">
            <v>0</v>
          </cell>
          <cell r="ED156">
            <v>0</v>
          </cell>
          <cell r="EE156">
            <v>0</v>
          </cell>
          <cell r="EF156">
            <v>0</v>
          </cell>
          <cell r="EG156">
            <v>0</v>
          </cell>
          <cell r="EH156">
            <v>0</v>
          </cell>
          <cell r="EI156">
            <v>0</v>
          </cell>
          <cell r="EJ156">
            <v>0</v>
          </cell>
          <cell r="EK156">
            <v>0</v>
          </cell>
          <cell r="EL156">
            <v>0</v>
          </cell>
          <cell r="EM156">
            <v>0</v>
          </cell>
          <cell r="EN156">
            <v>0</v>
          </cell>
          <cell r="EO156">
            <v>0</v>
          </cell>
          <cell r="EP156">
            <v>0</v>
          </cell>
          <cell r="EQ156">
            <v>0</v>
          </cell>
          <cell r="ER156">
            <v>0</v>
          </cell>
          <cell r="ES156">
            <v>0</v>
          </cell>
          <cell r="ET156">
            <v>0</v>
          </cell>
          <cell r="EU156">
            <v>0</v>
          </cell>
          <cell r="EV156">
            <v>0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0</v>
          </cell>
          <cell r="FC156">
            <v>0</v>
          </cell>
          <cell r="FD156">
            <v>0</v>
          </cell>
          <cell r="FE156">
            <v>0</v>
          </cell>
          <cell r="FF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FK156">
            <v>0</v>
          </cell>
          <cell r="FL156">
            <v>0</v>
          </cell>
          <cell r="FM156">
            <v>0</v>
          </cell>
          <cell r="FN156">
            <v>0</v>
          </cell>
          <cell r="FO156">
            <v>0</v>
          </cell>
          <cell r="FP156">
            <v>0</v>
          </cell>
          <cell r="FQ156">
            <v>0</v>
          </cell>
          <cell r="FR156">
            <v>0</v>
          </cell>
          <cell r="FS156">
            <v>0</v>
          </cell>
          <cell r="FT156">
            <v>0</v>
          </cell>
          <cell r="FU156">
            <v>0</v>
          </cell>
          <cell r="FV156" t="str">
            <v>нд</v>
          </cell>
          <cell r="FW156">
            <v>0</v>
          </cell>
          <cell r="FX156">
            <v>0</v>
          </cell>
          <cell r="FY156">
            <v>0</v>
          </cell>
          <cell r="FZ156">
            <v>0</v>
          </cell>
          <cell r="GA156">
            <v>0</v>
          </cell>
          <cell r="GB156">
            <v>0</v>
          </cell>
          <cell r="GC156">
            <v>0</v>
          </cell>
          <cell r="GD156">
            <v>0</v>
          </cell>
          <cell r="GE156">
            <v>0</v>
          </cell>
          <cell r="GF156">
            <v>0</v>
          </cell>
          <cell r="GG156">
            <v>0</v>
          </cell>
          <cell r="GH156">
            <v>0</v>
          </cell>
          <cell r="GI156">
            <v>0</v>
          </cell>
          <cell r="GJ156">
            <v>0</v>
          </cell>
          <cell r="GK156">
            <v>0</v>
          </cell>
          <cell r="GL156">
            <v>0</v>
          </cell>
          <cell r="GM156">
            <v>0</v>
          </cell>
          <cell r="GN156">
            <v>0</v>
          </cell>
          <cell r="GO156">
            <v>0</v>
          </cell>
          <cell r="GP156">
            <v>0</v>
          </cell>
          <cell r="GQ156">
            <v>0</v>
          </cell>
          <cell r="GR156">
            <v>0</v>
          </cell>
          <cell r="GS156">
            <v>0</v>
          </cell>
          <cell r="GT156">
            <v>0</v>
          </cell>
          <cell r="GU156">
            <v>0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 t="str">
            <v>нд</v>
          </cell>
          <cell r="HD156" t="str">
            <v>нд</v>
          </cell>
          <cell r="HQ156">
            <v>1309.3077905433333</v>
          </cell>
          <cell r="HU156">
            <v>483.73215153000001</v>
          </cell>
          <cell r="HY156">
            <v>1199.2375608699999</v>
          </cell>
          <cell r="ID156" t="str">
            <v>нд</v>
          </cell>
          <cell r="IJ156">
            <v>0</v>
          </cell>
          <cell r="IK156">
            <v>0</v>
          </cell>
          <cell r="IL156">
            <v>0</v>
          </cell>
          <cell r="IS156" t="str">
            <v>Г</v>
          </cell>
          <cell r="IT156" t="str">
            <v>Г</v>
          </cell>
          <cell r="IU156" t="b">
            <v>1</v>
          </cell>
        </row>
        <row r="157">
          <cell r="C157" t="str">
            <v>Г</v>
          </cell>
          <cell r="D157" t="str">
            <v>АО "Чеченэнерго"</v>
          </cell>
          <cell r="E157" t="str">
            <v>Чеченская Республика</v>
          </cell>
          <cell r="F157" t="str">
            <v>нд</v>
          </cell>
          <cell r="G157" t="str">
            <v>нд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 t="str">
            <v>нд</v>
          </cell>
          <cell r="M157" t="str">
            <v>нд</v>
          </cell>
          <cell r="N157" t="str">
            <v>нд</v>
          </cell>
          <cell r="O157" t="str">
            <v>нд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 t="str">
            <v>-</v>
          </cell>
          <cell r="AL157" t="str">
            <v>нд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 t="str">
            <v>-</v>
          </cell>
          <cell r="BJ157" t="str">
            <v>нд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CU157">
            <v>0</v>
          </cell>
          <cell r="CV157">
            <v>0</v>
          </cell>
          <cell r="CW157">
            <v>0</v>
          </cell>
          <cell r="CX157">
            <v>0</v>
          </cell>
          <cell r="CY157">
            <v>0</v>
          </cell>
          <cell r="CZ157">
            <v>0</v>
          </cell>
          <cell r="DA157">
            <v>0</v>
          </cell>
          <cell r="DB157">
            <v>0</v>
          </cell>
          <cell r="DC157">
            <v>0</v>
          </cell>
          <cell r="DD157">
            <v>0</v>
          </cell>
          <cell r="DE157">
            <v>0</v>
          </cell>
          <cell r="DF157">
            <v>0</v>
          </cell>
          <cell r="DG157">
            <v>0</v>
          </cell>
          <cell r="DH157">
            <v>0</v>
          </cell>
          <cell r="DI157">
            <v>0</v>
          </cell>
          <cell r="DJ157">
            <v>0</v>
          </cell>
          <cell r="DK157">
            <v>0</v>
          </cell>
          <cell r="DL157">
            <v>0</v>
          </cell>
          <cell r="DM157">
            <v>0</v>
          </cell>
          <cell r="DN157">
            <v>0</v>
          </cell>
          <cell r="DO157">
            <v>0</v>
          </cell>
          <cell r="DP157">
            <v>0</v>
          </cell>
          <cell r="DQ157">
            <v>0</v>
          </cell>
          <cell r="DR157">
            <v>0</v>
          </cell>
          <cell r="DS157">
            <v>0</v>
          </cell>
          <cell r="DT157" t="str">
            <v>-</v>
          </cell>
          <cell r="DU157" t="str">
            <v>нд</v>
          </cell>
          <cell r="DV157">
            <v>0</v>
          </cell>
          <cell r="DW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EB157">
            <v>0</v>
          </cell>
          <cell r="EC157">
            <v>0</v>
          </cell>
          <cell r="ED157">
            <v>0</v>
          </cell>
          <cell r="EE157">
            <v>0</v>
          </cell>
          <cell r="EF157">
            <v>0</v>
          </cell>
          <cell r="EG157">
            <v>0</v>
          </cell>
          <cell r="EH157">
            <v>0</v>
          </cell>
          <cell r="EI157">
            <v>0</v>
          </cell>
          <cell r="EJ157">
            <v>0</v>
          </cell>
          <cell r="EK157">
            <v>0</v>
          </cell>
          <cell r="EL157">
            <v>0</v>
          </cell>
          <cell r="EM157">
            <v>0</v>
          </cell>
          <cell r="EN157">
            <v>0</v>
          </cell>
          <cell r="EO157">
            <v>0</v>
          </cell>
          <cell r="EP157">
            <v>0</v>
          </cell>
          <cell r="EQ157">
            <v>0</v>
          </cell>
          <cell r="ER157">
            <v>0</v>
          </cell>
          <cell r="ES157">
            <v>0</v>
          </cell>
          <cell r="ET157">
            <v>0</v>
          </cell>
          <cell r="EU157">
            <v>0</v>
          </cell>
          <cell r="EV157">
            <v>0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0</v>
          </cell>
          <cell r="FC157">
            <v>0</v>
          </cell>
          <cell r="FD157">
            <v>0</v>
          </cell>
          <cell r="FE157">
            <v>0</v>
          </cell>
          <cell r="FF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FK157">
            <v>0</v>
          </cell>
          <cell r="FL157">
            <v>0</v>
          </cell>
          <cell r="FM157">
            <v>0</v>
          </cell>
          <cell r="FN157">
            <v>0</v>
          </cell>
          <cell r="FO157">
            <v>0</v>
          </cell>
          <cell r="FP157">
            <v>0</v>
          </cell>
          <cell r="FQ157">
            <v>0</v>
          </cell>
          <cell r="FR157">
            <v>0</v>
          </cell>
          <cell r="FS157">
            <v>0</v>
          </cell>
          <cell r="FT157">
            <v>0</v>
          </cell>
          <cell r="FU157">
            <v>0</v>
          </cell>
          <cell r="FV157" t="str">
            <v>нд</v>
          </cell>
          <cell r="FW157">
            <v>0</v>
          </cell>
          <cell r="FX157">
            <v>0</v>
          </cell>
          <cell r="FY157">
            <v>0</v>
          </cell>
          <cell r="FZ157">
            <v>0</v>
          </cell>
          <cell r="GA157">
            <v>0</v>
          </cell>
          <cell r="GB157">
            <v>0</v>
          </cell>
          <cell r="GC157">
            <v>0</v>
          </cell>
          <cell r="GD157">
            <v>0</v>
          </cell>
          <cell r="GE157">
            <v>0</v>
          </cell>
          <cell r="GF157">
            <v>0</v>
          </cell>
          <cell r="GG157">
            <v>0</v>
          </cell>
          <cell r="GH157">
            <v>0</v>
          </cell>
          <cell r="GI157">
            <v>0</v>
          </cell>
          <cell r="GJ157">
            <v>0</v>
          </cell>
          <cell r="GK157">
            <v>0</v>
          </cell>
          <cell r="GL157">
            <v>0</v>
          </cell>
          <cell r="GM157">
            <v>0</v>
          </cell>
          <cell r="GN157">
            <v>0</v>
          </cell>
          <cell r="GO157">
            <v>0</v>
          </cell>
          <cell r="GP157">
            <v>0</v>
          </cell>
          <cell r="GQ157">
            <v>0</v>
          </cell>
          <cell r="GR157">
            <v>0</v>
          </cell>
          <cell r="GS157">
            <v>0</v>
          </cell>
          <cell r="GT157">
            <v>0</v>
          </cell>
          <cell r="GU157">
            <v>0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 t="str">
            <v>нд</v>
          </cell>
          <cell r="HD157" t="str">
            <v>нд</v>
          </cell>
          <cell r="HQ157">
            <v>1309.3077905433333</v>
          </cell>
          <cell r="HU157">
            <v>483.73215153000001</v>
          </cell>
          <cell r="HY157">
            <v>1199.2375608699999</v>
          </cell>
          <cell r="ID157" t="str">
            <v>нд</v>
          </cell>
          <cell r="IJ157">
            <v>0</v>
          </cell>
          <cell r="IK157">
            <v>0</v>
          </cell>
          <cell r="IL157">
            <v>0</v>
          </cell>
          <cell r="IS157" t="str">
            <v>Г</v>
          </cell>
          <cell r="IT157" t="str">
            <v>Г</v>
          </cell>
          <cell r="IU157" t="b">
            <v>1</v>
          </cell>
        </row>
        <row r="158">
          <cell r="C158" t="str">
            <v>Г</v>
          </cell>
          <cell r="D158" t="str">
            <v>АО "Чеченэнерго"</v>
          </cell>
          <cell r="E158" t="str">
            <v>Чеченская Республика</v>
          </cell>
          <cell r="F158" t="str">
            <v>нд</v>
          </cell>
          <cell r="G158" t="str">
            <v>нд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 t="str">
            <v>нд</v>
          </cell>
          <cell r="M158" t="str">
            <v>нд</v>
          </cell>
          <cell r="N158" t="str">
            <v>нд</v>
          </cell>
          <cell r="O158" t="str">
            <v>нд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 t="str">
            <v>-</v>
          </cell>
          <cell r="AL158" t="str">
            <v>нд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 t="str">
            <v>-</v>
          </cell>
          <cell r="BJ158" t="str">
            <v>нд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CU158">
            <v>0</v>
          </cell>
          <cell r="CV158">
            <v>0</v>
          </cell>
          <cell r="CW158">
            <v>0</v>
          </cell>
          <cell r="CX158">
            <v>0</v>
          </cell>
          <cell r="CY158">
            <v>0</v>
          </cell>
          <cell r="CZ158">
            <v>0</v>
          </cell>
          <cell r="DA158">
            <v>0</v>
          </cell>
          <cell r="DB158">
            <v>0</v>
          </cell>
          <cell r="DC158">
            <v>0</v>
          </cell>
          <cell r="DD158">
            <v>0</v>
          </cell>
          <cell r="DE158">
            <v>0</v>
          </cell>
          <cell r="DF158">
            <v>0</v>
          </cell>
          <cell r="DG158">
            <v>0</v>
          </cell>
          <cell r="DH158">
            <v>0</v>
          </cell>
          <cell r="DI158">
            <v>0</v>
          </cell>
          <cell r="DJ158">
            <v>0</v>
          </cell>
          <cell r="DK158">
            <v>0</v>
          </cell>
          <cell r="DL158">
            <v>0</v>
          </cell>
          <cell r="DM158">
            <v>0</v>
          </cell>
          <cell r="DN158">
            <v>0</v>
          </cell>
          <cell r="DO158">
            <v>0</v>
          </cell>
          <cell r="DP158">
            <v>0</v>
          </cell>
          <cell r="DQ158">
            <v>0</v>
          </cell>
          <cell r="DR158">
            <v>0</v>
          </cell>
          <cell r="DS158">
            <v>0</v>
          </cell>
          <cell r="DT158" t="str">
            <v>-</v>
          </cell>
          <cell r="DU158" t="str">
            <v>нд</v>
          </cell>
          <cell r="DV158">
            <v>0</v>
          </cell>
          <cell r="DW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EB158">
            <v>0</v>
          </cell>
          <cell r="EC158">
            <v>0</v>
          </cell>
          <cell r="ED158">
            <v>0</v>
          </cell>
          <cell r="EE158">
            <v>0</v>
          </cell>
          <cell r="EF158">
            <v>0</v>
          </cell>
          <cell r="EG158">
            <v>0</v>
          </cell>
          <cell r="EH158">
            <v>0</v>
          </cell>
          <cell r="EI158">
            <v>0</v>
          </cell>
          <cell r="EJ158">
            <v>0</v>
          </cell>
          <cell r="EK158">
            <v>0</v>
          </cell>
          <cell r="EL158">
            <v>0</v>
          </cell>
          <cell r="EM158">
            <v>0</v>
          </cell>
          <cell r="EN158">
            <v>0</v>
          </cell>
          <cell r="EO158">
            <v>0</v>
          </cell>
          <cell r="EP158">
            <v>0</v>
          </cell>
          <cell r="EQ158">
            <v>0</v>
          </cell>
          <cell r="ER158">
            <v>0</v>
          </cell>
          <cell r="ES158">
            <v>0</v>
          </cell>
          <cell r="ET158">
            <v>0</v>
          </cell>
          <cell r="EU158">
            <v>0</v>
          </cell>
          <cell r="EV158">
            <v>0</v>
          </cell>
          <cell r="EW158">
            <v>0</v>
          </cell>
          <cell r="EX158">
            <v>0</v>
          </cell>
          <cell r="EY158">
            <v>0</v>
          </cell>
          <cell r="EZ158">
            <v>0</v>
          </cell>
          <cell r="FA158">
            <v>0</v>
          </cell>
          <cell r="FB158">
            <v>0</v>
          </cell>
          <cell r="FC158">
            <v>0</v>
          </cell>
          <cell r="FD158">
            <v>0</v>
          </cell>
          <cell r="FE158">
            <v>0</v>
          </cell>
          <cell r="FF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FK158">
            <v>0</v>
          </cell>
          <cell r="FL158">
            <v>0</v>
          </cell>
          <cell r="FM158">
            <v>0</v>
          </cell>
          <cell r="FN158">
            <v>0</v>
          </cell>
          <cell r="FO158">
            <v>0</v>
          </cell>
          <cell r="FP158">
            <v>0</v>
          </cell>
          <cell r="FQ158">
            <v>0</v>
          </cell>
          <cell r="FR158">
            <v>0</v>
          </cell>
          <cell r="FS158">
            <v>0</v>
          </cell>
          <cell r="FT158">
            <v>0</v>
          </cell>
          <cell r="FU158">
            <v>0</v>
          </cell>
          <cell r="FV158" t="str">
            <v>нд</v>
          </cell>
          <cell r="FW158">
            <v>0</v>
          </cell>
          <cell r="FX158">
            <v>0</v>
          </cell>
          <cell r="FY158">
            <v>0</v>
          </cell>
          <cell r="FZ158">
            <v>0</v>
          </cell>
          <cell r="GA158">
            <v>0</v>
          </cell>
          <cell r="GB158">
            <v>0</v>
          </cell>
          <cell r="GC158">
            <v>0</v>
          </cell>
          <cell r="GD158">
            <v>0</v>
          </cell>
          <cell r="GE158">
            <v>0</v>
          </cell>
          <cell r="GF158">
            <v>0</v>
          </cell>
          <cell r="GG158">
            <v>0</v>
          </cell>
          <cell r="GH158">
            <v>0</v>
          </cell>
          <cell r="GI158">
            <v>0</v>
          </cell>
          <cell r="GJ158">
            <v>0</v>
          </cell>
          <cell r="GK158">
            <v>0</v>
          </cell>
          <cell r="GL158">
            <v>0</v>
          </cell>
          <cell r="GM158">
            <v>0</v>
          </cell>
          <cell r="GN158">
            <v>0</v>
          </cell>
          <cell r="GO158">
            <v>0</v>
          </cell>
          <cell r="GP158">
            <v>0</v>
          </cell>
          <cell r="GQ158">
            <v>0</v>
          </cell>
          <cell r="GR158">
            <v>0</v>
          </cell>
          <cell r="GS158">
            <v>0</v>
          </cell>
          <cell r="GT158">
            <v>0</v>
          </cell>
          <cell r="GU158">
            <v>0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 t="str">
            <v>нд</v>
          </cell>
          <cell r="HD158" t="str">
            <v>нд</v>
          </cell>
          <cell r="HQ158">
            <v>1309.3077905433333</v>
          </cell>
          <cell r="HU158">
            <v>483.73215153000001</v>
          </cell>
          <cell r="HY158">
            <v>1199.2375608699999</v>
          </cell>
          <cell r="ID158" t="str">
            <v>нд</v>
          </cell>
          <cell r="IJ158">
            <v>0</v>
          </cell>
          <cell r="IK158">
            <v>0</v>
          </cell>
          <cell r="IL158">
            <v>0</v>
          </cell>
          <cell r="IS158" t="str">
            <v>Г</v>
          </cell>
          <cell r="IT158" t="str">
            <v>Г</v>
          </cell>
          <cell r="IU158" t="b">
            <v>1</v>
          </cell>
        </row>
        <row r="159">
          <cell r="C159" t="str">
            <v>Г</v>
          </cell>
          <cell r="D159" t="str">
            <v>АО "Чеченэнерго"</v>
          </cell>
          <cell r="E159" t="str">
            <v>Чеченская Республика</v>
          </cell>
          <cell r="F159" t="str">
            <v>нд</v>
          </cell>
          <cell r="G159" t="str">
            <v>нд</v>
          </cell>
          <cell r="H159">
            <v>0</v>
          </cell>
          <cell r="I159">
            <v>0</v>
          </cell>
          <cell r="J159">
            <v>0</v>
          </cell>
          <cell r="K159">
            <v>7802</v>
          </cell>
          <cell r="L159" t="str">
            <v>нд</v>
          </cell>
          <cell r="M159" t="str">
            <v>нд</v>
          </cell>
          <cell r="N159" t="str">
            <v>нд</v>
          </cell>
          <cell r="O159" t="str">
            <v>нд</v>
          </cell>
          <cell r="P159">
            <v>0</v>
          </cell>
          <cell r="Q159">
            <v>246.99646642065812</v>
          </cell>
          <cell r="R159">
            <v>299.2693503239305</v>
          </cell>
          <cell r="S159">
            <v>299.2693503239305</v>
          </cell>
          <cell r="T159">
            <v>299.2693503239305</v>
          </cell>
          <cell r="U159">
            <v>299.2693503239305</v>
          </cell>
          <cell r="V159">
            <v>42.156943049999995</v>
          </cell>
          <cell r="W159">
            <v>204.83952337065813</v>
          </cell>
          <cell r="X159">
            <v>47.276317670085824</v>
          </cell>
          <cell r="Y159">
            <v>47.276317670085803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47.276317670085824</v>
          </cell>
          <cell r="AH159">
            <v>0</v>
          </cell>
          <cell r="AI159">
            <v>204.83952337065813</v>
          </cell>
          <cell r="AJ159">
            <v>0</v>
          </cell>
          <cell r="AK159" t="str">
            <v>-</v>
          </cell>
          <cell r="AL159" t="str">
            <v>нд</v>
          </cell>
          <cell r="AM159">
            <v>0</v>
          </cell>
          <cell r="AN159">
            <v>0</v>
          </cell>
          <cell r="AO159">
            <v>205.83038868388178</v>
          </cell>
          <cell r="AP159">
            <v>249.43374026494209</v>
          </cell>
          <cell r="AQ159">
            <v>249.43374026494209</v>
          </cell>
          <cell r="AR159">
            <v>249.43374026494209</v>
          </cell>
          <cell r="AS159">
            <v>249.43374026494209</v>
          </cell>
          <cell r="AT159">
            <v>35.173400869999995</v>
          </cell>
          <cell r="AU159">
            <v>170.65698781388178</v>
          </cell>
          <cell r="AV159">
            <v>39.396931391738192</v>
          </cell>
          <cell r="AW159">
            <v>39.396931391738192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39.396931391738192</v>
          </cell>
          <cell r="BF159">
            <v>0</v>
          </cell>
          <cell r="BG159">
            <v>170.65698781388178</v>
          </cell>
          <cell r="BH159">
            <v>0</v>
          </cell>
          <cell r="BI159" t="str">
            <v>-</v>
          </cell>
          <cell r="BJ159" t="str">
            <v>нд</v>
          </cell>
          <cell r="BK159">
            <v>0</v>
          </cell>
          <cell r="BL159">
            <v>0</v>
          </cell>
          <cell r="BM159">
            <v>0</v>
          </cell>
          <cell r="BN159">
            <v>1457</v>
          </cell>
          <cell r="BO159">
            <v>35.173400869999995</v>
          </cell>
          <cell r="BP159">
            <v>0</v>
          </cell>
          <cell r="BQ159">
            <v>0</v>
          </cell>
          <cell r="BR159">
            <v>0</v>
          </cell>
          <cell r="BS159">
            <v>1568</v>
          </cell>
          <cell r="BT159">
            <v>39.396931391738192</v>
          </cell>
          <cell r="BU159">
            <v>0</v>
          </cell>
          <cell r="BV159">
            <v>0</v>
          </cell>
          <cell r="BW159">
            <v>0</v>
          </cell>
          <cell r="BX159">
            <v>1611</v>
          </cell>
          <cell r="BY159">
            <v>39.396931391738192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CU159">
            <v>0</v>
          </cell>
          <cell r="CV159">
            <v>0</v>
          </cell>
          <cell r="CW159">
            <v>0</v>
          </cell>
          <cell r="CX159">
            <v>0</v>
          </cell>
          <cell r="CY159">
            <v>0</v>
          </cell>
          <cell r="CZ159">
            <v>0</v>
          </cell>
          <cell r="DA159">
            <v>0</v>
          </cell>
          <cell r="DB159">
            <v>0</v>
          </cell>
          <cell r="DC159">
            <v>0</v>
          </cell>
          <cell r="DD159">
            <v>0</v>
          </cell>
          <cell r="DE159">
            <v>0</v>
          </cell>
          <cell r="DF159">
            <v>0</v>
          </cell>
          <cell r="DG159">
            <v>0</v>
          </cell>
          <cell r="DH159">
            <v>0</v>
          </cell>
          <cell r="DI159">
            <v>0</v>
          </cell>
          <cell r="DJ159">
            <v>0</v>
          </cell>
          <cell r="DK159">
            <v>0</v>
          </cell>
          <cell r="DL159">
            <v>1568</v>
          </cell>
          <cell r="DM159">
            <v>39.396931391738192</v>
          </cell>
          <cell r="DN159">
            <v>0</v>
          </cell>
          <cell r="DO159">
            <v>0</v>
          </cell>
          <cell r="DP159">
            <v>0</v>
          </cell>
          <cell r="DQ159">
            <v>0</v>
          </cell>
          <cell r="DR159">
            <v>0</v>
          </cell>
          <cell r="DS159">
            <v>0</v>
          </cell>
          <cell r="DT159" t="str">
            <v>-</v>
          </cell>
          <cell r="DU159" t="str">
            <v>нд</v>
          </cell>
          <cell r="DV159">
            <v>0</v>
          </cell>
          <cell r="DW159">
            <v>0</v>
          </cell>
          <cell r="DX159">
            <v>0</v>
          </cell>
          <cell r="DY159">
            <v>6345</v>
          </cell>
          <cell r="DZ159">
            <v>214.26033939494209</v>
          </cell>
          <cell r="EA159">
            <v>0</v>
          </cell>
          <cell r="EB159">
            <v>0</v>
          </cell>
          <cell r="EC159">
            <v>0</v>
          </cell>
          <cell r="ED159">
            <v>0</v>
          </cell>
          <cell r="EE159">
            <v>1568</v>
          </cell>
          <cell r="EF159">
            <v>0</v>
          </cell>
          <cell r="EG159">
            <v>0</v>
          </cell>
          <cell r="EH159">
            <v>0</v>
          </cell>
          <cell r="EI159">
            <v>0</v>
          </cell>
          <cell r="EJ159">
            <v>0</v>
          </cell>
          <cell r="EK159">
            <v>0</v>
          </cell>
          <cell r="EL159">
            <v>0</v>
          </cell>
          <cell r="EM159">
            <v>0</v>
          </cell>
          <cell r="EN159">
            <v>0</v>
          </cell>
          <cell r="EO159">
            <v>0</v>
          </cell>
          <cell r="EP159">
            <v>0</v>
          </cell>
          <cell r="EQ159">
            <v>0</v>
          </cell>
          <cell r="ER159">
            <v>0</v>
          </cell>
          <cell r="ES159">
            <v>0</v>
          </cell>
          <cell r="ET159">
            <v>0</v>
          </cell>
          <cell r="EU159">
            <v>0</v>
          </cell>
          <cell r="EV159">
            <v>0</v>
          </cell>
          <cell r="EW159">
            <v>0</v>
          </cell>
          <cell r="EX159">
            <v>0</v>
          </cell>
          <cell r="EY159">
            <v>0</v>
          </cell>
          <cell r="EZ159">
            <v>0</v>
          </cell>
          <cell r="FA159">
            <v>0</v>
          </cell>
          <cell r="FB159">
            <v>0</v>
          </cell>
          <cell r="FC159">
            <v>0</v>
          </cell>
          <cell r="FD159">
            <v>0</v>
          </cell>
          <cell r="FE159">
            <v>0</v>
          </cell>
          <cell r="FF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FK159">
            <v>0</v>
          </cell>
          <cell r="FL159">
            <v>0</v>
          </cell>
          <cell r="FM159">
            <v>0</v>
          </cell>
          <cell r="FN159">
            <v>1568</v>
          </cell>
          <cell r="FO159">
            <v>0</v>
          </cell>
          <cell r="FP159">
            <v>0</v>
          </cell>
          <cell r="FQ159">
            <v>0</v>
          </cell>
          <cell r="FR159">
            <v>0</v>
          </cell>
          <cell r="FS159">
            <v>0</v>
          </cell>
          <cell r="FT159">
            <v>0</v>
          </cell>
          <cell r="FU159">
            <v>0</v>
          </cell>
          <cell r="FV159" t="str">
            <v>нд</v>
          </cell>
          <cell r="FW159">
            <v>0</v>
          </cell>
          <cell r="FX159">
            <v>0</v>
          </cell>
          <cell r="FY159">
            <v>0</v>
          </cell>
          <cell r="FZ159">
            <v>0</v>
          </cell>
          <cell r="GA159">
            <v>0</v>
          </cell>
          <cell r="GB159">
            <v>0</v>
          </cell>
          <cell r="GC159">
            <v>0</v>
          </cell>
          <cell r="GD159">
            <v>0</v>
          </cell>
          <cell r="GE159">
            <v>0</v>
          </cell>
          <cell r="GF159">
            <v>0</v>
          </cell>
          <cell r="GG159">
            <v>0</v>
          </cell>
          <cell r="GH159">
            <v>0</v>
          </cell>
          <cell r="GI159">
            <v>0</v>
          </cell>
          <cell r="GJ159">
            <v>0</v>
          </cell>
          <cell r="GK159">
            <v>0</v>
          </cell>
          <cell r="GL159">
            <v>0</v>
          </cell>
          <cell r="GM159">
            <v>0</v>
          </cell>
          <cell r="GN159">
            <v>0</v>
          </cell>
          <cell r="GO159">
            <v>0</v>
          </cell>
          <cell r="GP159">
            <v>0</v>
          </cell>
          <cell r="GQ159">
            <v>0</v>
          </cell>
          <cell r="GR159">
            <v>0</v>
          </cell>
          <cell r="GS159">
            <v>0</v>
          </cell>
          <cell r="GT159">
            <v>0</v>
          </cell>
          <cell r="GU159">
            <v>0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 t="str">
            <v>нд</v>
          </cell>
          <cell r="HD159" t="str">
            <v>нд</v>
          </cell>
          <cell r="HQ159">
            <v>1309.3077905433333</v>
          </cell>
          <cell r="HU159">
            <v>483.73215153000001</v>
          </cell>
          <cell r="HY159">
            <v>1199.2375608699999</v>
          </cell>
          <cell r="ID159" t="str">
            <v>нд</v>
          </cell>
          <cell r="IJ159">
            <v>0</v>
          </cell>
          <cell r="IK159">
            <v>205.83038868388178</v>
          </cell>
          <cell r="IL159">
            <v>366.97720156017778</v>
          </cell>
          <cell r="IS159" t="str">
            <v>Г</v>
          </cell>
          <cell r="IT159" t="str">
            <v>Г</v>
          </cell>
          <cell r="IU159" t="b">
            <v>1</v>
          </cell>
        </row>
        <row r="160">
          <cell r="C160" t="str">
            <v>Г</v>
          </cell>
          <cell r="D160" t="str">
            <v>АО "Чеченэнерго"</v>
          </cell>
          <cell r="E160" t="str">
            <v>Чеченская Республика</v>
          </cell>
          <cell r="F160" t="str">
            <v>нд</v>
          </cell>
          <cell r="G160" t="str">
            <v>нд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 t="str">
            <v>нд</v>
          </cell>
          <cell r="M160" t="str">
            <v>нд</v>
          </cell>
          <cell r="N160" t="str">
            <v>нд</v>
          </cell>
          <cell r="O160" t="str">
            <v>нд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 t="str">
            <v>-</v>
          </cell>
          <cell r="AL160" t="str">
            <v>нд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 t="str">
            <v>-</v>
          </cell>
          <cell r="BJ160" t="str">
            <v>нд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CU160">
            <v>0</v>
          </cell>
          <cell r="CV160">
            <v>0</v>
          </cell>
          <cell r="CW160">
            <v>0</v>
          </cell>
          <cell r="CX160">
            <v>0</v>
          </cell>
          <cell r="CY160">
            <v>0</v>
          </cell>
          <cell r="CZ160">
            <v>0</v>
          </cell>
          <cell r="DA160">
            <v>0</v>
          </cell>
          <cell r="DB160">
            <v>0</v>
          </cell>
          <cell r="DC160">
            <v>0</v>
          </cell>
          <cell r="DD160">
            <v>0</v>
          </cell>
          <cell r="DE160">
            <v>0</v>
          </cell>
          <cell r="DF160">
            <v>0</v>
          </cell>
          <cell r="DG160">
            <v>0</v>
          </cell>
          <cell r="DH160">
            <v>0</v>
          </cell>
          <cell r="DI160">
            <v>0</v>
          </cell>
          <cell r="DJ160">
            <v>0</v>
          </cell>
          <cell r="DK160">
            <v>0</v>
          </cell>
          <cell r="DL160">
            <v>0</v>
          </cell>
          <cell r="DM160">
            <v>0</v>
          </cell>
          <cell r="DN160">
            <v>0</v>
          </cell>
          <cell r="DO160">
            <v>0</v>
          </cell>
          <cell r="DP160">
            <v>0</v>
          </cell>
          <cell r="DQ160">
            <v>0</v>
          </cell>
          <cell r="DR160">
            <v>0</v>
          </cell>
          <cell r="DS160">
            <v>0</v>
          </cell>
          <cell r="DT160" t="str">
            <v>-</v>
          </cell>
          <cell r="DU160" t="str">
            <v>нд</v>
          </cell>
          <cell r="DV160">
            <v>0</v>
          </cell>
          <cell r="DW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EB160">
            <v>0</v>
          </cell>
          <cell r="EC160">
            <v>0</v>
          </cell>
          <cell r="ED160">
            <v>0</v>
          </cell>
          <cell r="EE160">
            <v>0</v>
          </cell>
          <cell r="EF160">
            <v>0</v>
          </cell>
          <cell r="EG160">
            <v>0</v>
          </cell>
          <cell r="EH160">
            <v>0</v>
          </cell>
          <cell r="EI160">
            <v>0</v>
          </cell>
          <cell r="EJ160">
            <v>0</v>
          </cell>
          <cell r="EK160">
            <v>0</v>
          </cell>
          <cell r="EL160">
            <v>0</v>
          </cell>
          <cell r="EM160">
            <v>0</v>
          </cell>
          <cell r="EN160">
            <v>0</v>
          </cell>
          <cell r="EO160">
            <v>0</v>
          </cell>
          <cell r="EP160">
            <v>0</v>
          </cell>
          <cell r="EQ160">
            <v>0</v>
          </cell>
          <cell r="ER160">
            <v>0</v>
          </cell>
          <cell r="ES160">
            <v>0</v>
          </cell>
          <cell r="ET160">
            <v>0</v>
          </cell>
          <cell r="EU160">
            <v>0</v>
          </cell>
          <cell r="EV160">
            <v>0</v>
          </cell>
          <cell r="EW160">
            <v>0</v>
          </cell>
          <cell r="EX160">
            <v>0</v>
          </cell>
          <cell r="EY160">
            <v>0</v>
          </cell>
          <cell r="EZ160">
            <v>0</v>
          </cell>
          <cell r="FA160">
            <v>0</v>
          </cell>
          <cell r="FB160">
            <v>0</v>
          </cell>
          <cell r="FC160">
            <v>0</v>
          </cell>
          <cell r="FD160">
            <v>0</v>
          </cell>
          <cell r="FE160">
            <v>0</v>
          </cell>
          <cell r="FF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FK160">
            <v>0</v>
          </cell>
          <cell r="FL160">
            <v>0</v>
          </cell>
          <cell r="FM160">
            <v>0</v>
          </cell>
          <cell r="FN160">
            <v>0</v>
          </cell>
          <cell r="FO160">
            <v>0</v>
          </cell>
          <cell r="FP160">
            <v>0</v>
          </cell>
          <cell r="FQ160">
            <v>0</v>
          </cell>
          <cell r="FR160">
            <v>0</v>
          </cell>
          <cell r="FS160">
            <v>0</v>
          </cell>
          <cell r="FT160">
            <v>0</v>
          </cell>
          <cell r="FU160">
            <v>0</v>
          </cell>
          <cell r="FV160" t="str">
            <v>нд</v>
          </cell>
          <cell r="FW160">
            <v>0</v>
          </cell>
          <cell r="FX160">
            <v>0</v>
          </cell>
          <cell r="FY160">
            <v>0</v>
          </cell>
          <cell r="FZ160">
            <v>0</v>
          </cell>
          <cell r="GA160">
            <v>0</v>
          </cell>
          <cell r="GB160">
            <v>0</v>
          </cell>
          <cell r="GC160">
            <v>0</v>
          </cell>
          <cell r="GD160">
            <v>0</v>
          </cell>
          <cell r="GE160">
            <v>0</v>
          </cell>
          <cell r="GF160">
            <v>0</v>
          </cell>
          <cell r="GG160">
            <v>0</v>
          </cell>
          <cell r="GH160">
            <v>0</v>
          </cell>
          <cell r="GI160">
            <v>0</v>
          </cell>
          <cell r="GJ160">
            <v>0</v>
          </cell>
          <cell r="GK160">
            <v>0</v>
          </cell>
          <cell r="GL160">
            <v>0</v>
          </cell>
          <cell r="GM160">
            <v>0</v>
          </cell>
          <cell r="GN160">
            <v>0</v>
          </cell>
          <cell r="GO160">
            <v>0</v>
          </cell>
          <cell r="GP160">
            <v>0</v>
          </cell>
          <cell r="GQ160">
            <v>0</v>
          </cell>
          <cell r="GR160">
            <v>0</v>
          </cell>
          <cell r="GS160">
            <v>0</v>
          </cell>
          <cell r="GT160">
            <v>0</v>
          </cell>
          <cell r="GU160">
            <v>0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 t="str">
            <v>нд</v>
          </cell>
          <cell r="HD160" t="str">
            <v>нд</v>
          </cell>
          <cell r="HQ160">
            <v>1309.3077905433333</v>
          </cell>
          <cell r="HU160">
            <v>483.73215153000001</v>
          </cell>
          <cell r="HY160">
            <v>1199.2375608699999</v>
          </cell>
          <cell r="ID160" t="str">
            <v>нд</v>
          </cell>
          <cell r="IJ160">
            <v>0</v>
          </cell>
          <cell r="IK160">
            <v>0</v>
          </cell>
          <cell r="IL160">
            <v>0</v>
          </cell>
          <cell r="IS160" t="str">
            <v>Г</v>
          </cell>
          <cell r="IT160" t="str">
            <v>Г</v>
          </cell>
          <cell r="IU160" t="b">
            <v>1</v>
          </cell>
        </row>
        <row r="161">
          <cell r="C161" t="str">
            <v>Г</v>
          </cell>
          <cell r="D161" t="str">
            <v>АО "Чеченэнерго"</v>
          </cell>
          <cell r="E161" t="str">
            <v>Чеченская Республика</v>
          </cell>
          <cell r="F161" t="str">
            <v>нд</v>
          </cell>
          <cell r="G161" t="str">
            <v>нд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 t="str">
            <v>нд</v>
          </cell>
          <cell r="M161" t="str">
            <v>нд</v>
          </cell>
          <cell r="N161" t="str">
            <v>нд</v>
          </cell>
          <cell r="O161" t="str">
            <v>нд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 t="str">
            <v>-</v>
          </cell>
          <cell r="AL161" t="str">
            <v>нд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 t="str">
            <v>-</v>
          </cell>
          <cell r="BJ161" t="str">
            <v>нд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CU161">
            <v>0</v>
          </cell>
          <cell r="CV161">
            <v>0</v>
          </cell>
          <cell r="CW161">
            <v>0</v>
          </cell>
          <cell r="CX161">
            <v>0</v>
          </cell>
          <cell r="CY161">
            <v>0</v>
          </cell>
          <cell r="CZ161">
            <v>0</v>
          </cell>
          <cell r="DA161">
            <v>0</v>
          </cell>
          <cell r="DB161">
            <v>0</v>
          </cell>
          <cell r="DC161">
            <v>0</v>
          </cell>
          <cell r="DD161">
            <v>0</v>
          </cell>
          <cell r="DE161">
            <v>0</v>
          </cell>
          <cell r="DF161">
            <v>0</v>
          </cell>
          <cell r="DG161">
            <v>0</v>
          </cell>
          <cell r="DH161">
            <v>0</v>
          </cell>
          <cell r="DI161">
            <v>0</v>
          </cell>
          <cell r="DJ161">
            <v>0</v>
          </cell>
          <cell r="DK161">
            <v>0</v>
          </cell>
          <cell r="DL161">
            <v>0</v>
          </cell>
          <cell r="DM161">
            <v>0</v>
          </cell>
          <cell r="DN161">
            <v>0</v>
          </cell>
          <cell r="DO161">
            <v>0</v>
          </cell>
          <cell r="DP161">
            <v>0</v>
          </cell>
          <cell r="DQ161">
            <v>0</v>
          </cell>
          <cell r="DR161">
            <v>0</v>
          </cell>
          <cell r="DS161">
            <v>0</v>
          </cell>
          <cell r="DT161" t="str">
            <v>-</v>
          </cell>
          <cell r="DU161" t="str">
            <v>нд</v>
          </cell>
          <cell r="DV161">
            <v>0</v>
          </cell>
          <cell r="DW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EB161">
            <v>0</v>
          </cell>
          <cell r="EC161">
            <v>0</v>
          </cell>
          <cell r="ED161">
            <v>0</v>
          </cell>
          <cell r="EE161">
            <v>0</v>
          </cell>
          <cell r="EF161">
            <v>0</v>
          </cell>
          <cell r="EG161">
            <v>0</v>
          </cell>
          <cell r="EH161">
            <v>0</v>
          </cell>
          <cell r="EI161">
            <v>0</v>
          </cell>
          <cell r="EJ161">
            <v>0</v>
          </cell>
          <cell r="EK161">
            <v>0</v>
          </cell>
          <cell r="EL161">
            <v>0</v>
          </cell>
          <cell r="EM161">
            <v>0</v>
          </cell>
          <cell r="EN161">
            <v>0</v>
          </cell>
          <cell r="EO161">
            <v>0</v>
          </cell>
          <cell r="EP161">
            <v>0</v>
          </cell>
          <cell r="EQ161">
            <v>0</v>
          </cell>
          <cell r="ER161">
            <v>0</v>
          </cell>
          <cell r="ES161">
            <v>0</v>
          </cell>
          <cell r="ET161">
            <v>0</v>
          </cell>
          <cell r="EU161">
            <v>0</v>
          </cell>
          <cell r="EV161">
            <v>0</v>
          </cell>
          <cell r="EW161">
            <v>0</v>
          </cell>
          <cell r="EX161">
            <v>0</v>
          </cell>
          <cell r="EY161">
            <v>0</v>
          </cell>
          <cell r="EZ161">
            <v>0</v>
          </cell>
          <cell r="FA161">
            <v>0</v>
          </cell>
          <cell r="FB161">
            <v>0</v>
          </cell>
          <cell r="FC161">
            <v>0</v>
          </cell>
          <cell r="FD161">
            <v>0</v>
          </cell>
          <cell r="FE161">
            <v>0</v>
          </cell>
          <cell r="FF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FK161">
            <v>0</v>
          </cell>
          <cell r="FL161">
            <v>0</v>
          </cell>
          <cell r="FM161">
            <v>0</v>
          </cell>
          <cell r="FN161">
            <v>0</v>
          </cell>
          <cell r="FO161">
            <v>0</v>
          </cell>
          <cell r="FP161">
            <v>0</v>
          </cell>
          <cell r="FQ161">
            <v>0</v>
          </cell>
          <cell r="FR161">
            <v>0</v>
          </cell>
          <cell r="FS161">
            <v>0</v>
          </cell>
          <cell r="FT161">
            <v>0</v>
          </cell>
          <cell r="FU161">
            <v>0</v>
          </cell>
          <cell r="FV161" t="str">
            <v>нд</v>
          </cell>
          <cell r="FW161">
            <v>0</v>
          </cell>
          <cell r="FX161">
            <v>0</v>
          </cell>
          <cell r="FY161">
            <v>0</v>
          </cell>
          <cell r="FZ161">
            <v>0</v>
          </cell>
          <cell r="GA161">
            <v>0</v>
          </cell>
          <cell r="GB161">
            <v>0</v>
          </cell>
          <cell r="GC161">
            <v>0</v>
          </cell>
          <cell r="GD161">
            <v>0</v>
          </cell>
          <cell r="GE161">
            <v>0</v>
          </cell>
          <cell r="GF161">
            <v>0</v>
          </cell>
          <cell r="GG161">
            <v>0</v>
          </cell>
          <cell r="GH161">
            <v>0</v>
          </cell>
          <cell r="GI161">
            <v>0</v>
          </cell>
          <cell r="GJ161">
            <v>0</v>
          </cell>
          <cell r="GK161">
            <v>0</v>
          </cell>
          <cell r="GL161">
            <v>0</v>
          </cell>
          <cell r="GM161">
            <v>0</v>
          </cell>
          <cell r="GN161">
            <v>0</v>
          </cell>
          <cell r="GO161">
            <v>0</v>
          </cell>
          <cell r="GP161">
            <v>0</v>
          </cell>
          <cell r="GQ161">
            <v>0</v>
          </cell>
          <cell r="GR161">
            <v>0</v>
          </cell>
          <cell r="GS161">
            <v>0</v>
          </cell>
          <cell r="GT161">
            <v>0</v>
          </cell>
          <cell r="GU161">
            <v>0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 t="str">
            <v>нд</v>
          </cell>
          <cell r="HD161" t="str">
            <v>нд</v>
          </cell>
          <cell r="HQ161">
            <v>1309.3077905433333</v>
          </cell>
          <cell r="HU161">
            <v>483.73215153000001</v>
          </cell>
          <cell r="HY161">
            <v>1199.2375608699999</v>
          </cell>
          <cell r="ID161" t="str">
            <v>нд</v>
          </cell>
          <cell r="IJ161">
            <v>0</v>
          </cell>
          <cell r="IK161">
            <v>0</v>
          </cell>
          <cell r="IL161">
            <v>0</v>
          </cell>
          <cell r="IS161" t="str">
            <v>Г</v>
          </cell>
          <cell r="IT161" t="str">
            <v>Г</v>
          </cell>
          <cell r="IU161" t="b">
            <v>1</v>
          </cell>
        </row>
        <row r="162">
          <cell r="C162" t="str">
            <v>Г</v>
          </cell>
          <cell r="D162" t="str">
            <v>АО "Чеченэнерго"</v>
          </cell>
          <cell r="E162" t="str">
            <v>Чеченская Республика</v>
          </cell>
          <cell r="F162" t="str">
            <v>нд</v>
          </cell>
          <cell r="G162" t="str">
            <v>нд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 t="str">
            <v>нд</v>
          </cell>
          <cell r="M162" t="str">
            <v>нд</v>
          </cell>
          <cell r="N162" t="str">
            <v>нд</v>
          </cell>
          <cell r="O162" t="str">
            <v>нд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 t="str">
            <v>-</v>
          </cell>
          <cell r="AL162" t="str">
            <v>нд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 t="str">
            <v>-</v>
          </cell>
          <cell r="BJ162" t="str">
            <v>нд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CU162">
            <v>0</v>
          </cell>
          <cell r="CV162">
            <v>0</v>
          </cell>
          <cell r="CW162">
            <v>0</v>
          </cell>
          <cell r="CX162">
            <v>0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  <cell r="DI162">
            <v>0</v>
          </cell>
          <cell r="DJ162">
            <v>0</v>
          </cell>
          <cell r="DK162">
            <v>0</v>
          </cell>
          <cell r="DL162">
            <v>0</v>
          </cell>
          <cell r="DM162">
            <v>0</v>
          </cell>
          <cell r="DN162">
            <v>0</v>
          </cell>
          <cell r="DO162">
            <v>0</v>
          </cell>
          <cell r="DP162">
            <v>0</v>
          </cell>
          <cell r="DQ162">
            <v>0</v>
          </cell>
          <cell r="DR162">
            <v>0</v>
          </cell>
          <cell r="DS162">
            <v>0</v>
          </cell>
          <cell r="DT162" t="str">
            <v>-</v>
          </cell>
          <cell r="DU162" t="str">
            <v>нд</v>
          </cell>
          <cell r="DV162">
            <v>0</v>
          </cell>
          <cell r="DW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EB162">
            <v>0</v>
          </cell>
          <cell r="EC162">
            <v>0</v>
          </cell>
          <cell r="ED162">
            <v>0</v>
          </cell>
          <cell r="EE162">
            <v>0</v>
          </cell>
          <cell r="EF162">
            <v>0</v>
          </cell>
          <cell r="EG162">
            <v>0</v>
          </cell>
          <cell r="EH162">
            <v>0</v>
          </cell>
          <cell r="EI162">
            <v>0</v>
          </cell>
          <cell r="EJ162">
            <v>0</v>
          </cell>
          <cell r="EK162">
            <v>0</v>
          </cell>
          <cell r="EL162">
            <v>0</v>
          </cell>
          <cell r="EM162">
            <v>0</v>
          </cell>
          <cell r="EN162">
            <v>0</v>
          </cell>
          <cell r="EO162">
            <v>0</v>
          </cell>
          <cell r="EP162">
            <v>0</v>
          </cell>
          <cell r="EQ162">
            <v>0</v>
          </cell>
          <cell r="ER162">
            <v>0</v>
          </cell>
          <cell r="ES162">
            <v>0</v>
          </cell>
          <cell r="ET162">
            <v>0</v>
          </cell>
          <cell r="EU162">
            <v>0</v>
          </cell>
          <cell r="EV162">
            <v>0</v>
          </cell>
          <cell r="EW162">
            <v>0</v>
          </cell>
          <cell r="EX162">
            <v>0</v>
          </cell>
          <cell r="EY162">
            <v>0</v>
          </cell>
          <cell r="EZ162">
            <v>0</v>
          </cell>
          <cell r="FA162">
            <v>0</v>
          </cell>
          <cell r="FB162">
            <v>0</v>
          </cell>
          <cell r="FC162">
            <v>0</v>
          </cell>
          <cell r="FD162">
            <v>0</v>
          </cell>
          <cell r="FE162">
            <v>0</v>
          </cell>
          <cell r="FF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FK162">
            <v>0</v>
          </cell>
          <cell r="FL162">
            <v>0</v>
          </cell>
          <cell r="FM162">
            <v>0</v>
          </cell>
          <cell r="FN162">
            <v>0</v>
          </cell>
          <cell r="FO162">
            <v>0</v>
          </cell>
          <cell r="FP162">
            <v>0</v>
          </cell>
          <cell r="FQ162">
            <v>0</v>
          </cell>
          <cell r="FR162">
            <v>0</v>
          </cell>
          <cell r="FS162">
            <v>0</v>
          </cell>
          <cell r="FT162">
            <v>0</v>
          </cell>
          <cell r="FU162">
            <v>0</v>
          </cell>
          <cell r="FV162" t="str">
            <v>нд</v>
          </cell>
          <cell r="FW162">
            <v>0</v>
          </cell>
          <cell r="FX162">
            <v>0</v>
          </cell>
          <cell r="FY162">
            <v>0</v>
          </cell>
          <cell r="FZ162">
            <v>0</v>
          </cell>
          <cell r="GA162">
            <v>0</v>
          </cell>
          <cell r="GB162">
            <v>0</v>
          </cell>
          <cell r="GC162">
            <v>0</v>
          </cell>
          <cell r="GD162">
            <v>0</v>
          </cell>
          <cell r="GE162">
            <v>0</v>
          </cell>
          <cell r="GF162">
            <v>0</v>
          </cell>
          <cell r="GG162">
            <v>0</v>
          </cell>
          <cell r="GH162">
            <v>0</v>
          </cell>
          <cell r="GI162">
            <v>0</v>
          </cell>
          <cell r="GJ162">
            <v>0</v>
          </cell>
          <cell r="GK162">
            <v>0</v>
          </cell>
          <cell r="GL162">
            <v>0</v>
          </cell>
          <cell r="GM162">
            <v>0</v>
          </cell>
          <cell r="GN162">
            <v>0</v>
          </cell>
          <cell r="GO162">
            <v>0</v>
          </cell>
          <cell r="GP162">
            <v>0</v>
          </cell>
          <cell r="GQ162">
            <v>0</v>
          </cell>
          <cell r="GR162">
            <v>0</v>
          </cell>
          <cell r="GS162">
            <v>0</v>
          </cell>
          <cell r="GT162">
            <v>0</v>
          </cell>
          <cell r="GU162">
            <v>0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 t="str">
            <v>нд</v>
          </cell>
          <cell r="HD162" t="str">
            <v>нд</v>
          </cell>
          <cell r="HQ162">
            <v>1309.3077905433333</v>
          </cell>
          <cell r="HU162">
            <v>483.73215153000001</v>
          </cell>
          <cell r="HY162">
            <v>1199.2375608699999</v>
          </cell>
          <cell r="ID162" t="str">
            <v>нд</v>
          </cell>
          <cell r="IJ162">
            <v>0</v>
          </cell>
          <cell r="IK162">
            <v>0</v>
          </cell>
          <cell r="IL162">
            <v>0</v>
          </cell>
          <cell r="IS162" t="str">
            <v>Г</v>
          </cell>
          <cell r="IT162" t="str">
            <v>Г</v>
          </cell>
          <cell r="IU162" t="b">
            <v>1</v>
          </cell>
        </row>
        <row r="163">
          <cell r="C163" t="str">
            <v>Г</v>
          </cell>
          <cell r="D163" t="str">
            <v>АО "Чеченэнерго"</v>
          </cell>
          <cell r="E163" t="str">
            <v>Чеченская Республика</v>
          </cell>
          <cell r="F163" t="str">
            <v>нд</v>
          </cell>
          <cell r="G163" t="str">
            <v>нд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 t="str">
            <v>нд</v>
          </cell>
          <cell r="M163" t="str">
            <v>нд</v>
          </cell>
          <cell r="N163" t="str">
            <v>нд</v>
          </cell>
          <cell r="O163" t="str">
            <v>нд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 t="str">
            <v>-</v>
          </cell>
          <cell r="AL163" t="str">
            <v>нд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 t="str">
            <v>-</v>
          </cell>
          <cell r="BJ163" t="str">
            <v>нд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CU163">
            <v>0</v>
          </cell>
          <cell r="CV163">
            <v>0</v>
          </cell>
          <cell r="CW163">
            <v>0</v>
          </cell>
          <cell r="CX163">
            <v>0</v>
          </cell>
          <cell r="CY163">
            <v>0</v>
          </cell>
          <cell r="CZ163">
            <v>0</v>
          </cell>
          <cell r="DA163">
            <v>0</v>
          </cell>
          <cell r="DB163">
            <v>0</v>
          </cell>
          <cell r="DC163">
            <v>0</v>
          </cell>
          <cell r="DD163">
            <v>0</v>
          </cell>
          <cell r="DE163">
            <v>0</v>
          </cell>
          <cell r="DF163">
            <v>0</v>
          </cell>
          <cell r="DG163">
            <v>0</v>
          </cell>
          <cell r="DH163">
            <v>0</v>
          </cell>
          <cell r="DI163">
            <v>0</v>
          </cell>
          <cell r="DJ163">
            <v>0</v>
          </cell>
          <cell r="DK163">
            <v>0</v>
          </cell>
          <cell r="DL163">
            <v>0</v>
          </cell>
          <cell r="DM163">
            <v>0</v>
          </cell>
          <cell r="DN163">
            <v>0</v>
          </cell>
          <cell r="DO163">
            <v>0</v>
          </cell>
          <cell r="DP163">
            <v>0</v>
          </cell>
          <cell r="DQ163">
            <v>0</v>
          </cell>
          <cell r="DR163">
            <v>0</v>
          </cell>
          <cell r="DS163">
            <v>0</v>
          </cell>
          <cell r="DT163" t="str">
            <v>-</v>
          </cell>
          <cell r="DU163" t="str">
            <v>нд</v>
          </cell>
          <cell r="DV163">
            <v>0</v>
          </cell>
          <cell r="DW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EB163">
            <v>0</v>
          </cell>
          <cell r="EC163">
            <v>0</v>
          </cell>
          <cell r="ED163">
            <v>0</v>
          </cell>
          <cell r="EE163">
            <v>0</v>
          </cell>
          <cell r="EF163">
            <v>0</v>
          </cell>
          <cell r="EG163">
            <v>0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0</v>
          </cell>
          <cell r="EW163">
            <v>0</v>
          </cell>
          <cell r="EX163">
            <v>0</v>
          </cell>
          <cell r="EY163">
            <v>0</v>
          </cell>
          <cell r="EZ163">
            <v>0</v>
          </cell>
          <cell r="FA163">
            <v>0</v>
          </cell>
          <cell r="FB163">
            <v>0</v>
          </cell>
          <cell r="FC163">
            <v>0</v>
          </cell>
          <cell r="FD163">
            <v>0</v>
          </cell>
          <cell r="FE163">
            <v>0</v>
          </cell>
          <cell r="FF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FK163">
            <v>0</v>
          </cell>
          <cell r="FL163">
            <v>0</v>
          </cell>
          <cell r="FM163">
            <v>0</v>
          </cell>
          <cell r="FN163">
            <v>0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 t="str">
            <v>нд</v>
          </cell>
          <cell r="FW163">
            <v>0</v>
          </cell>
          <cell r="FX163">
            <v>0</v>
          </cell>
          <cell r="FY163">
            <v>0</v>
          </cell>
          <cell r="FZ163">
            <v>0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0</v>
          </cell>
          <cell r="GI163">
            <v>0</v>
          </cell>
          <cell r="GJ163">
            <v>0</v>
          </cell>
          <cell r="GK163">
            <v>0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0</v>
          </cell>
          <cell r="GT163">
            <v>0</v>
          </cell>
          <cell r="GU163">
            <v>0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 t="str">
            <v>нд</v>
          </cell>
          <cell r="HD163" t="str">
            <v>нд</v>
          </cell>
          <cell r="HQ163">
            <v>1309.3077905433333</v>
          </cell>
          <cell r="HU163">
            <v>483.73215153000001</v>
          </cell>
          <cell r="HY163">
            <v>1199.2375608699999</v>
          </cell>
          <cell r="ID163" t="str">
            <v>нд</v>
          </cell>
          <cell r="IJ163">
            <v>0</v>
          </cell>
          <cell r="IK163">
            <v>0</v>
          </cell>
          <cell r="IL163">
            <v>0</v>
          </cell>
          <cell r="IS163" t="str">
            <v>Г</v>
          </cell>
          <cell r="IT163" t="str">
            <v>Г</v>
          </cell>
          <cell r="IU163" t="b">
            <v>1</v>
          </cell>
        </row>
        <row r="164">
          <cell r="C164" t="str">
            <v>Г</v>
          </cell>
          <cell r="D164" t="str">
            <v>АО "Чеченэнерго"</v>
          </cell>
          <cell r="E164" t="str">
            <v>Чеченская Республика</v>
          </cell>
          <cell r="F164" t="str">
            <v>нд</v>
          </cell>
          <cell r="G164" t="str">
            <v>нд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 t="str">
            <v>нд</v>
          </cell>
          <cell r="M164" t="str">
            <v>нд</v>
          </cell>
          <cell r="N164" t="str">
            <v>нд</v>
          </cell>
          <cell r="O164" t="str">
            <v>нд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 t="str">
            <v>-</v>
          </cell>
          <cell r="AL164" t="str">
            <v>нд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 t="str">
            <v>-</v>
          </cell>
          <cell r="BJ164" t="str">
            <v>нд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CU164">
            <v>0</v>
          </cell>
          <cell r="CV164">
            <v>0</v>
          </cell>
          <cell r="CW164">
            <v>0</v>
          </cell>
          <cell r="CX164">
            <v>0</v>
          </cell>
          <cell r="CY164">
            <v>0</v>
          </cell>
          <cell r="CZ164">
            <v>0</v>
          </cell>
          <cell r="DA164">
            <v>0</v>
          </cell>
          <cell r="DB164">
            <v>0</v>
          </cell>
          <cell r="DC164">
            <v>0</v>
          </cell>
          <cell r="DD164">
            <v>0</v>
          </cell>
          <cell r="DE164">
            <v>0</v>
          </cell>
          <cell r="DF164">
            <v>0</v>
          </cell>
          <cell r="DG164">
            <v>0</v>
          </cell>
          <cell r="DH164">
            <v>0</v>
          </cell>
          <cell r="DI164">
            <v>0</v>
          </cell>
          <cell r="DJ164">
            <v>0</v>
          </cell>
          <cell r="DK164">
            <v>0</v>
          </cell>
          <cell r="DL164">
            <v>0</v>
          </cell>
          <cell r="DM164">
            <v>0</v>
          </cell>
          <cell r="DN164">
            <v>0</v>
          </cell>
          <cell r="DO164">
            <v>0</v>
          </cell>
          <cell r="DP164">
            <v>0</v>
          </cell>
          <cell r="DQ164">
            <v>0</v>
          </cell>
          <cell r="DR164">
            <v>0</v>
          </cell>
          <cell r="DS164">
            <v>0</v>
          </cell>
          <cell r="DT164" t="str">
            <v>-</v>
          </cell>
          <cell r="DU164" t="str">
            <v>нд</v>
          </cell>
          <cell r="DV164">
            <v>0</v>
          </cell>
          <cell r="DW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EB164">
            <v>0</v>
          </cell>
          <cell r="EC164">
            <v>0</v>
          </cell>
          <cell r="ED164">
            <v>0</v>
          </cell>
          <cell r="EE164">
            <v>0</v>
          </cell>
          <cell r="EF164">
            <v>0</v>
          </cell>
          <cell r="EG164">
            <v>0</v>
          </cell>
          <cell r="EH164">
            <v>0</v>
          </cell>
          <cell r="EI164">
            <v>0</v>
          </cell>
          <cell r="EJ164">
            <v>0</v>
          </cell>
          <cell r="EK164">
            <v>0</v>
          </cell>
          <cell r="EL164">
            <v>0</v>
          </cell>
          <cell r="EM164">
            <v>0</v>
          </cell>
          <cell r="EN164">
            <v>0</v>
          </cell>
          <cell r="EO164">
            <v>0</v>
          </cell>
          <cell r="EP164">
            <v>0</v>
          </cell>
          <cell r="EQ164">
            <v>0</v>
          </cell>
          <cell r="ER164">
            <v>0</v>
          </cell>
          <cell r="ES164">
            <v>0</v>
          </cell>
          <cell r="ET164">
            <v>0</v>
          </cell>
          <cell r="EU164">
            <v>0</v>
          </cell>
          <cell r="EV164">
            <v>0</v>
          </cell>
          <cell r="EW164">
            <v>0</v>
          </cell>
          <cell r="EX164">
            <v>0</v>
          </cell>
          <cell r="EY164">
            <v>0</v>
          </cell>
          <cell r="EZ164">
            <v>0</v>
          </cell>
          <cell r="FA164">
            <v>0</v>
          </cell>
          <cell r="FB164">
            <v>0</v>
          </cell>
          <cell r="FC164">
            <v>0</v>
          </cell>
          <cell r="FD164">
            <v>0</v>
          </cell>
          <cell r="FE164">
            <v>0</v>
          </cell>
          <cell r="FF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FK164">
            <v>0</v>
          </cell>
          <cell r="FL164">
            <v>0</v>
          </cell>
          <cell r="FM164">
            <v>0</v>
          </cell>
          <cell r="FN164">
            <v>0</v>
          </cell>
          <cell r="FO164">
            <v>0</v>
          </cell>
          <cell r="FP164">
            <v>0</v>
          </cell>
          <cell r="FQ164">
            <v>0</v>
          </cell>
          <cell r="FR164">
            <v>0</v>
          </cell>
          <cell r="FS164">
            <v>0</v>
          </cell>
          <cell r="FT164">
            <v>0</v>
          </cell>
          <cell r="FU164">
            <v>0</v>
          </cell>
          <cell r="FV164" t="str">
            <v>нд</v>
          </cell>
          <cell r="FW164">
            <v>0</v>
          </cell>
          <cell r="FX164">
            <v>0</v>
          </cell>
          <cell r="FY164">
            <v>0</v>
          </cell>
          <cell r="FZ164">
            <v>0</v>
          </cell>
          <cell r="GA164">
            <v>0</v>
          </cell>
          <cell r="GB164">
            <v>0</v>
          </cell>
          <cell r="GC164">
            <v>0</v>
          </cell>
          <cell r="GD164">
            <v>0</v>
          </cell>
          <cell r="GE164">
            <v>0</v>
          </cell>
          <cell r="GF164">
            <v>0</v>
          </cell>
          <cell r="GG164">
            <v>0</v>
          </cell>
          <cell r="GH164">
            <v>0</v>
          </cell>
          <cell r="GI164">
            <v>0</v>
          </cell>
          <cell r="GJ164">
            <v>0</v>
          </cell>
          <cell r="GK164">
            <v>0</v>
          </cell>
          <cell r="GL164">
            <v>0</v>
          </cell>
          <cell r="GM164">
            <v>0</v>
          </cell>
          <cell r="GN164">
            <v>0</v>
          </cell>
          <cell r="GO164">
            <v>0</v>
          </cell>
          <cell r="GP164">
            <v>0</v>
          </cell>
          <cell r="GQ164">
            <v>0</v>
          </cell>
          <cell r="GR164">
            <v>0</v>
          </cell>
          <cell r="GS164">
            <v>0</v>
          </cell>
          <cell r="GT164">
            <v>0</v>
          </cell>
          <cell r="GU164">
            <v>0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 t="str">
            <v>нд</v>
          </cell>
          <cell r="HD164" t="str">
            <v>нд</v>
          </cell>
          <cell r="HQ164">
            <v>1309.3077905433333</v>
          </cell>
          <cell r="HU164">
            <v>483.73215153000001</v>
          </cell>
          <cell r="HY164">
            <v>1199.2375608699999</v>
          </cell>
          <cell r="ID164" t="str">
            <v>нд</v>
          </cell>
          <cell r="IJ164">
            <v>0</v>
          </cell>
          <cell r="IK164">
            <v>0</v>
          </cell>
          <cell r="IL164">
            <v>0</v>
          </cell>
          <cell r="IS164" t="str">
            <v>Г</v>
          </cell>
          <cell r="IT164" t="str">
            <v>Г</v>
          </cell>
          <cell r="IU164" t="b">
            <v>1</v>
          </cell>
        </row>
        <row r="165">
          <cell r="C165" t="str">
            <v>Г</v>
          </cell>
          <cell r="D165" t="str">
            <v>АО "Чеченэнерго"</v>
          </cell>
          <cell r="E165" t="str">
            <v>Чеченская Республика</v>
          </cell>
          <cell r="F165" t="str">
            <v>нд</v>
          </cell>
          <cell r="G165" t="str">
            <v>нд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 t="str">
            <v>нд</v>
          </cell>
          <cell r="M165" t="str">
            <v>нд</v>
          </cell>
          <cell r="N165" t="str">
            <v>нд</v>
          </cell>
          <cell r="O165" t="str">
            <v>нд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 t="str">
            <v>-</v>
          </cell>
          <cell r="AL165" t="str">
            <v>нд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 t="str">
            <v>-</v>
          </cell>
          <cell r="BJ165" t="str">
            <v>нд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CU165">
            <v>0</v>
          </cell>
          <cell r="CV165">
            <v>0</v>
          </cell>
          <cell r="CW165">
            <v>0</v>
          </cell>
          <cell r="CX165">
            <v>0</v>
          </cell>
          <cell r="CY165">
            <v>0</v>
          </cell>
          <cell r="CZ165">
            <v>0</v>
          </cell>
          <cell r="DA165">
            <v>0</v>
          </cell>
          <cell r="DB165">
            <v>0</v>
          </cell>
          <cell r="DC165">
            <v>0</v>
          </cell>
          <cell r="DD165">
            <v>0</v>
          </cell>
          <cell r="DE165">
            <v>0</v>
          </cell>
          <cell r="DF165">
            <v>0</v>
          </cell>
          <cell r="DG165">
            <v>0</v>
          </cell>
          <cell r="DH165">
            <v>0</v>
          </cell>
          <cell r="DI165">
            <v>0</v>
          </cell>
          <cell r="DJ165">
            <v>0</v>
          </cell>
          <cell r="DK165">
            <v>0</v>
          </cell>
          <cell r="DL165">
            <v>0</v>
          </cell>
          <cell r="DM165">
            <v>0</v>
          </cell>
          <cell r="DN165">
            <v>0</v>
          </cell>
          <cell r="DO165">
            <v>0</v>
          </cell>
          <cell r="DP165">
            <v>0</v>
          </cell>
          <cell r="DQ165">
            <v>0</v>
          </cell>
          <cell r="DR165">
            <v>0</v>
          </cell>
          <cell r="DS165">
            <v>0</v>
          </cell>
          <cell r="DT165" t="str">
            <v>-</v>
          </cell>
          <cell r="DU165" t="str">
            <v>нд</v>
          </cell>
          <cell r="DV165">
            <v>0</v>
          </cell>
          <cell r="DW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EB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I165">
            <v>0</v>
          </cell>
          <cell r="EJ165">
            <v>0</v>
          </cell>
          <cell r="EK165">
            <v>0</v>
          </cell>
          <cell r="EL165">
            <v>0</v>
          </cell>
          <cell r="EM165">
            <v>0</v>
          </cell>
          <cell r="EN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0</v>
          </cell>
          <cell r="EV165">
            <v>0</v>
          </cell>
          <cell r="EW165">
            <v>0</v>
          </cell>
          <cell r="EX165">
            <v>0</v>
          </cell>
          <cell r="EY165">
            <v>0</v>
          </cell>
          <cell r="EZ165">
            <v>0</v>
          </cell>
          <cell r="FA165">
            <v>0</v>
          </cell>
          <cell r="FB165">
            <v>0</v>
          </cell>
          <cell r="FC165">
            <v>0</v>
          </cell>
          <cell r="FD165">
            <v>0</v>
          </cell>
          <cell r="FE165">
            <v>0</v>
          </cell>
          <cell r="FF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FK165">
            <v>0</v>
          </cell>
          <cell r="FL165">
            <v>0</v>
          </cell>
          <cell r="FM165">
            <v>0</v>
          </cell>
          <cell r="FN165">
            <v>0</v>
          </cell>
          <cell r="FO165">
            <v>0</v>
          </cell>
          <cell r="FP165">
            <v>0</v>
          </cell>
          <cell r="FQ165">
            <v>0</v>
          </cell>
          <cell r="FR165">
            <v>0</v>
          </cell>
          <cell r="FS165">
            <v>0</v>
          </cell>
          <cell r="FT165">
            <v>0</v>
          </cell>
          <cell r="FU165">
            <v>0</v>
          </cell>
          <cell r="FV165" t="str">
            <v>нд</v>
          </cell>
          <cell r="FW165">
            <v>0</v>
          </cell>
          <cell r="FX165">
            <v>0</v>
          </cell>
          <cell r="FY165">
            <v>0</v>
          </cell>
          <cell r="FZ165">
            <v>0</v>
          </cell>
          <cell r="GA165">
            <v>0</v>
          </cell>
          <cell r="GB165">
            <v>0</v>
          </cell>
          <cell r="GC165">
            <v>0</v>
          </cell>
          <cell r="GD165">
            <v>0</v>
          </cell>
          <cell r="GE165">
            <v>0</v>
          </cell>
          <cell r="GF165">
            <v>0</v>
          </cell>
          <cell r="GG165">
            <v>0</v>
          </cell>
          <cell r="GH165">
            <v>0</v>
          </cell>
          <cell r="GI165">
            <v>0</v>
          </cell>
          <cell r="GJ165">
            <v>0</v>
          </cell>
          <cell r="GK165">
            <v>0</v>
          </cell>
          <cell r="GL165">
            <v>0</v>
          </cell>
          <cell r="GM165">
            <v>0</v>
          </cell>
          <cell r="GN165">
            <v>0</v>
          </cell>
          <cell r="GO165">
            <v>0</v>
          </cell>
          <cell r="GP165">
            <v>0</v>
          </cell>
          <cell r="GQ165">
            <v>0</v>
          </cell>
          <cell r="GR165">
            <v>0</v>
          </cell>
          <cell r="GS165">
            <v>0</v>
          </cell>
          <cell r="GT165">
            <v>0</v>
          </cell>
          <cell r="GU165">
            <v>0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 t="str">
            <v>нд</v>
          </cell>
          <cell r="HD165" t="str">
            <v>нд</v>
          </cell>
          <cell r="HQ165">
            <v>1309.3077905433333</v>
          </cell>
          <cell r="HU165">
            <v>483.73215153000001</v>
          </cell>
          <cell r="HY165">
            <v>1199.2375608699999</v>
          </cell>
          <cell r="ID165" t="str">
            <v>нд</v>
          </cell>
          <cell r="IJ165">
            <v>0</v>
          </cell>
          <cell r="IK165">
            <v>0</v>
          </cell>
          <cell r="IL165">
            <v>0</v>
          </cell>
          <cell r="IS165" t="str">
            <v>Г</v>
          </cell>
          <cell r="IT165" t="str">
            <v>Г</v>
          </cell>
          <cell r="IU165" t="b">
            <v>1</v>
          </cell>
        </row>
        <row r="166">
          <cell r="C166" t="str">
            <v>Г</v>
          </cell>
          <cell r="D166" t="str">
            <v>АО "Чеченэнерго"</v>
          </cell>
          <cell r="E166" t="str">
            <v>Чеченская Республика</v>
          </cell>
          <cell r="F166" t="str">
            <v>нд</v>
          </cell>
          <cell r="G166" t="str">
            <v>нд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 t="str">
            <v>нд</v>
          </cell>
          <cell r="M166" t="str">
            <v>нд</v>
          </cell>
          <cell r="N166" t="str">
            <v>нд</v>
          </cell>
          <cell r="O166" t="str">
            <v>нд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 t="str">
            <v>-</v>
          </cell>
          <cell r="AL166" t="str">
            <v>нд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 t="str">
            <v>-</v>
          </cell>
          <cell r="BJ166" t="str">
            <v>нд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CU166">
            <v>0</v>
          </cell>
          <cell r="CV166">
            <v>0</v>
          </cell>
          <cell r="CW166">
            <v>0</v>
          </cell>
          <cell r="CX166">
            <v>0</v>
          </cell>
          <cell r="CY166">
            <v>0</v>
          </cell>
          <cell r="CZ166">
            <v>0</v>
          </cell>
          <cell r="DA166">
            <v>0</v>
          </cell>
          <cell r="DB166">
            <v>0</v>
          </cell>
          <cell r="DC166">
            <v>0</v>
          </cell>
          <cell r="DD166">
            <v>0</v>
          </cell>
          <cell r="DE166">
            <v>0</v>
          </cell>
          <cell r="DF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O166">
            <v>0</v>
          </cell>
          <cell r="DP166">
            <v>0</v>
          </cell>
          <cell r="DQ166">
            <v>0</v>
          </cell>
          <cell r="DR166">
            <v>0</v>
          </cell>
          <cell r="DS166">
            <v>0</v>
          </cell>
          <cell r="DT166" t="str">
            <v>-</v>
          </cell>
          <cell r="DU166" t="str">
            <v>нд</v>
          </cell>
          <cell r="DV166">
            <v>0</v>
          </cell>
          <cell r="DW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0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FK166">
            <v>0</v>
          </cell>
          <cell r="FL166">
            <v>0</v>
          </cell>
          <cell r="FM166">
            <v>0</v>
          </cell>
          <cell r="FN166">
            <v>0</v>
          </cell>
          <cell r="FO166">
            <v>0</v>
          </cell>
          <cell r="FP166">
            <v>0</v>
          </cell>
          <cell r="FQ166">
            <v>0</v>
          </cell>
          <cell r="FR166">
            <v>0</v>
          </cell>
          <cell r="FS166">
            <v>0</v>
          </cell>
          <cell r="FT166">
            <v>0</v>
          </cell>
          <cell r="FU166">
            <v>0</v>
          </cell>
          <cell r="FV166" t="str">
            <v>нд</v>
          </cell>
          <cell r="FW166">
            <v>0</v>
          </cell>
          <cell r="FX166">
            <v>0</v>
          </cell>
          <cell r="FY166">
            <v>0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 t="str">
            <v>нд</v>
          </cell>
          <cell r="HD166" t="str">
            <v>нд</v>
          </cell>
          <cell r="HQ166">
            <v>1309.3077905433333</v>
          </cell>
          <cell r="HU166">
            <v>483.73215153000001</v>
          </cell>
          <cell r="HY166">
            <v>1199.2375608699999</v>
          </cell>
          <cell r="ID166" t="str">
            <v>нд</v>
          </cell>
          <cell r="IJ166">
            <v>0</v>
          </cell>
          <cell r="IK166">
            <v>0</v>
          </cell>
          <cell r="IL166">
            <v>0</v>
          </cell>
          <cell r="IS166" t="str">
            <v>Г</v>
          </cell>
          <cell r="IT166" t="str">
            <v>Г</v>
          </cell>
          <cell r="IU166" t="b">
            <v>1</v>
          </cell>
        </row>
        <row r="167">
          <cell r="C167" t="str">
            <v>Г</v>
          </cell>
          <cell r="D167" t="str">
            <v>АО "Чеченэнерго"</v>
          </cell>
          <cell r="E167" t="str">
            <v>Чеченская Республика</v>
          </cell>
          <cell r="F167" t="str">
            <v>нд</v>
          </cell>
          <cell r="G167" t="str">
            <v>нд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 t="str">
            <v>нд</v>
          </cell>
          <cell r="M167" t="str">
            <v>нд</v>
          </cell>
          <cell r="N167" t="str">
            <v>нд</v>
          </cell>
          <cell r="O167" t="str">
            <v>нд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 t="str">
            <v>-</v>
          </cell>
          <cell r="AL167" t="str">
            <v>нд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 t="str">
            <v>-</v>
          </cell>
          <cell r="BJ167" t="str">
            <v>нд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CU167">
            <v>0</v>
          </cell>
          <cell r="CV167">
            <v>0</v>
          </cell>
          <cell r="CW167">
            <v>0</v>
          </cell>
          <cell r="CX167">
            <v>0</v>
          </cell>
          <cell r="CY167">
            <v>0</v>
          </cell>
          <cell r="CZ167">
            <v>0</v>
          </cell>
          <cell r="DA167">
            <v>0</v>
          </cell>
          <cell r="DB167">
            <v>0</v>
          </cell>
          <cell r="DC167">
            <v>0</v>
          </cell>
          <cell r="DD167">
            <v>0</v>
          </cell>
          <cell r="DE167">
            <v>0</v>
          </cell>
          <cell r="DF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O167">
            <v>0</v>
          </cell>
          <cell r="DP167">
            <v>0</v>
          </cell>
          <cell r="DQ167">
            <v>0</v>
          </cell>
          <cell r="DR167">
            <v>0</v>
          </cell>
          <cell r="DS167">
            <v>0</v>
          </cell>
          <cell r="DT167" t="str">
            <v>-</v>
          </cell>
          <cell r="DU167" t="str">
            <v>нд</v>
          </cell>
          <cell r="DV167">
            <v>0</v>
          </cell>
          <cell r="DW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0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FK167">
            <v>0</v>
          </cell>
          <cell r="FL167">
            <v>0</v>
          </cell>
          <cell r="FM167">
            <v>0</v>
          </cell>
          <cell r="FN167">
            <v>0</v>
          </cell>
          <cell r="FO167">
            <v>0</v>
          </cell>
          <cell r="FP167">
            <v>0</v>
          </cell>
          <cell r="FQ167">
            <v>0</v>
          </cell>
          <cell r="FR167">
            <v>0</v>
          </cell>
          <cell r="FS167">
            <v>0</v>
          </cell>
          <cell r="FT167">
            <v>0</v>
          </cell>
          <cell r="FU167">
            <v>0</v>
          </cell>
          <cell r="FV167" t="str">
            <v>нд</v>
          </cell>
          <cell r="FW167">
            <v>0</v>
          </cell>
          <cell r="FX167">
            <v>0</v>
          </cell>
          <cell r="FY167">
            <v>0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 t="str">
            <v>нд</v>
          </cell>
          <cell r="HD167" t="str">
            <v>нд</v>
          </cell>
          <cell r="HQ167">
            <v>1309.3077905433333</v>
          </cell>
          <cell r="HU167">
            <v>483.73215153000001</v>
          </cell>
          <cell r="HY167">
            <v>1199.2375608699999</v>
          </cell>
          <cell r="ID167" t="str">
            <v>нд</v>
          </cell>
          <cell r="IJ167">
            <v>0</v>
          </cell>
          <cell r="IK167">
            <v>0</v>
          </cell>
          <cell r="IL167">
            <v>0</v>
          </cell>
          <cell r="IS167" t="str">
            <v>Г</v>
          </cell>
          <cell r="IT167" t="str">
            <v>Г</v>
          </cell>
          <cell r="IU167" t="b">
            <v>1</v>
          </cell>
        </row>
        <row r="168">
          <cell r="C168" t="str">
            <v>Г</v>
          </cell>
          <cell r="D168" t="str">
            <v>АО "Чеченэнерго"</v>
          </cell>
          <cell r="E168" t="str">
            <v>Чеченская Республика</v>
          </cell>
          <cell r="F168" t="str">
            <v>нд</v>
          </cell>
          <cell r="G168" t="str">
            <v>нд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 t="str">
            <v>нд</v>
          </cell>
          <cell r="M168" t="str">
            <v>нд</v>
          </cell>
          <cell r="N168" t="str">
            <v>нд</v>
          </cell>
          <cell r="O168" t="str">
            <v>нд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 t="str">
            <v>-</v>
          </cell>
          <cell r="AL168" t="str">
            <v>нд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 t="str">
            <v>-</v>
          </cell>
          <cell r="BJ168" t="str">
            <v>нд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CU168">
            <v>0</v>
          </cell>
          <cell r="CV168">
            <v>0</v>
          </cell>
          <cell r="CW168">
            <v>0</v>
          </cell>
          <cell r="CX168">
            <v>0</v>
          </cell>
          <cell r="CY168">
            <v>0</v>
          </cell>
          <cell r="CZ168">
            <v>0</v>
          </cell>
          <cell r="DA168">
            <v>0</v>
          </cell>
          <cell r="DB168">
            <v>0</v>
          </cell>
          <cell r="DC168">
            <v>0</v>
          </cell>
          <cell r="DD168">
            <v>0</v>
          </cell>
          <cell r="DE168">
            <v>0</v>
          </cell>
          <cell r="DF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O168">
            <v>0</v>
          </cell>
          <cell r="DP168">
            <v>0</v>
          </cell>
          <cell r="DQ168">
            <v>0</v>
          </cell>
          <cell r="DR168">
            <v>0</v>
          </cell>
          <cell r="DS168">
            <v>0</v>
          </cell>
          <cell r="DT168" t="str">
            <v>-</v>
          </cell>
          <cell r="DU168" t="str">
            <v>нд</v>
          </cell>
          <cell r="DV168">
            <v>0</v>
          </cell>
          <cell r="DW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EB168">
            <v>0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0</v>
          </cell>
          <cell r="FF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FK168">
            <v>0</v>
          </cell>
          <cell r="FL168">
            <v>0</v>
          </cell>
          <cell r="FM168">
            <v>0</v>
          </cell>
          <cell r="FN168">
            <v>0</v>
          </cell>
          <cell r="FO168">
            <v>0</v>
          </cell>
          <cell r="FP168">
            <v>0</v>
          </cell>
          <cell r="FQ168">
            <v>0</v>
          </cell>
          <cell r="FR168">
            <v>0</v>
          </cell>
          <cell r="FS168">
            <v>0</v>
          </cell>
          <cell r="FT168">
            <v>0</v>
          </cell>
          <cell r="FU168">
            <v>0</v>
          </cell>
          <cell r="FV168" t="str">
            <v>нд</v>
          </cell>
          <cell r="FW168">
            <v>0</v>
          </cell>
          <cell r="FX168">
            <v>0</v>
          </cell>
          <cell r="FY168">
            <v>0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 t="str">
            <v>нд</v>
          </cell>
          <cell r="HD168" t="str">
            <v>нд</v>
          </cell>
          <cell r="HQ168">
            <v>1309.3077905433333</v>
          </cell>
          <cell r="HU168">
            <v>483.73215153000001</v>
          </cell>
          <cell r="HY168">
            <v>1199.2375608699999</v>
          </cell>
          <cell r="ID168" t="str">
            <v>нд</v>
          </cell>
          <cell r="IJ168">
            <v>0</v>
          </cell>
          <cell r="IK168">
            <v>0</v>
          </cell>
          <cell r="IL168">
            <v>0</v>
          </cell>
          <cell r="IS168" t="str">
            <v>Г</v>
          </cell>
          <cell r="IT168" t="str">
            <v>Г</v>
          </cell>
          <cell r="IU168" t="b">
            <v>1</v>
          </cell>
        </row>
        <row r="169">
          <cell r="C169" t="str">
            <v>Г</v>
          </cell>
          <cell r="D169" t="str">
            <v>АО "Чеченэнерго"</v>
          </cell>
          <cell r="E169" t="str">
            <v>Чеченская Республика</v>
          </cell>
          <cell r="F169" t="str">
            <v>нд</v>
          </cell>
          <cell r="G169" t="str">
            <v>нд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 t="str">
            <v>нд</v>
          </cell>
          <cell r="M169" t="str">
            <v>нд</v>
          </cell>
          <cell r="N169" t="str">
            <v>нд</v>
          </cell>
          <cell r="O169" t="str">
            <v>нд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 t="str">
            <v>-</v>
          </cell>
          <cell r="AL169" t="str">
            <v>нд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 t="str">
            <v>-</v>
          </cell>
          <cell r="BJ169" t="str">
            <v>нд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CU169">
            <v>0</v>
          </cell>
          <cell r="CV169">
            <v>0</v>
          </cell>
          <cell r="CW169">
            <v>0</v>
          </cell>
          <cell r="CX169">
            <v>0</v>
          </cell>
          <cell r="CY169">
            <v>0</v>
          </cell>
          <cell r="CZ169">
            <v>0</v>
          </cell>
          <cell r="DA169">
            <v>0</v>
          </cell>
          <cell r="DB169">
            <v>0</v>
          </cell>
          <cell r="DC169">
            <v>0</v>
          </cell>
          <cell r="DD169">
            <v>0</v>
          </cell>
          <cell r="DE169">
            <v>0</v>
          </cell>
          <cell r="DF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O169">
            <v>0</v>
          </cell>
          <cell r="DP169">
            <v>0</v>
          </cell>
          <cell r="DQ169">
            <v>0</v>
          </cell>
          <cell r="DR169">
            <v>0</v>
          </cell>
          <cell r="DS169">
            <v>0</v>
          </cell>
          <cell r="DT169" t="str">
            <v>-</v>
          </cell>
          <cell r="DU169" t="str">
            <v>нд</v>
          </cell>
          <cell r="DV169">
            <v>0</v>
          </cell>
          <cell r="DW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0</v>
          </cell>
          <cell r="FF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FK169">
            <v>0</v>
          </cell>
          <cell r="FL169">
            <v>0</v>
          </cell>
          <cell r="FM169">
            <v>0</v>
          </cell>
          <cell r="FN169">
            <v>0</v>
          </cell>
          <cell r="FO169">
            <v>0</v>
          </cell>
          <cell r="FP169">
            <v>0</v>
          </cell>
          <cell r="FQ169">
            <v>0</v>
          </cell>
          <cell r="FR169">
            <v>0</v>
          </cell>
          <cell r="FS169">
            <v>0</v>
          </cell>
          <cell r="FT169">
            <v>0</v>
          </cell>
          <cell r="FU169">
            <v>0</v>
          </cell>
          <cell r="FV169" t="str">
            <v>нд</v>
          </cell>
          <cell r="FW169">
            <v>0</v>
          </cell>
          <cell r="FX169">
            <v>0</v>
          </cell>
          <cell r="FY169">
            <v>0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 t="str">
            <v>нд</v>
          </cell>
          <cell r="HD169" t="str">
            <v>нд</v>
          </cell>
          <cell r="HQ169">
            <v>1309.3077905433333</v>
          </cell>
          <cell r="HU169">
            <v>483.73215153000001</v>
          </cell>
          <cell r="HY169">
            <v>1199.2375608699999</v>
          </cell>
          <cell r="ID169" t="str">
            <v>нд</v>
          </cell>
          <cell r="IJ169">
            <v>0</v>
          </cell>
          <cell r="IK169">
            <v>0</v>
          </cell>
          <cell r="IL169">
            <v>0</v>
          </cell>
          <cell r="IS169" t="str">
            <v>Г</v>
          </cell>
          <cell r="IT169" t="str">
            <v>Г</v>
          </cell>
          <cell r="IU169" t="b">
            <v>1</v>
          </cell>
        </row>
        <row r="170">
          <cell r="C170" t="str">
            <v>Г</v>
          </cell>
          <cell r="D170" t="str">
            <v>АО "Чеченэнерго"</v>
          </cell>
          <cell r="E170" t="str">
            <v>Чеченская Республика</v>
          </cell>
          <cell r="F170" t="str">
            <v>нд</v>
          </cell>
          <cell r="G170" t="str">
            <v>нд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 t="str">
            <v>нд</v>
          </cell>
          <cell r="M170" t="str">
            <v>нд</v>
          </cell>
          <cell r="N170" t="str">
            <v>нд</v>
          </cell>
          <cell r="O170" t="str">
            <v>нд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 t="str">
            <v>-</v>
          </cell>
          <cell r="AL170" t="str">
            <v>нд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 t="str">
            <v>-</v>
          </cell>
          <cell r="BJ170" t="str">
            <v>нд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 t="str">
            <v>-</v>
          </cell>
          <cell r="DU170" t="str">
            <v>нд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0</v>
          </cell>
          <cell r="FF170">
            <v>0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FK170">
            <v>0</v>
          </cell>
          <cell r="FL170">
            <v>0</v>
          </cell>
          <cell r="FM170">
            <v>0</v>
          </cell>
          <cell r="FN170">
            <v>0</v>
          </cell>
          <cell r="FO170">
            <v>0</v>
          </cell>
          <cell r="FP170">
            <v>0</v>
          </cell>
          <cell r="FQ170">
            <v>0</v>
          </cell>
          <cell r="FR170">
            <v>0</v>
          </cell>
          <cell r="FS170">
            <v>0</v>
          </cell>
          <cell r="FT170">
            <v>0</v>
          </cell>
          <cell r="FU170">
            <v>0</v>
          </cell>
          <cell r="FV170" t="str">
            <v>нд</v>
          </cell>
          <cell r="FW170">
            <v>0</v>
          </cell>
          <cell r="FX170">
            <v>0</v>
          </cell>
          <cell r="FY170">
            <v>0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 t="str">
            <v>нд</v>
          </cell>
          <cell r="HD170" t="str">
            <v>нд</v>
          </cell>
          <cell r="HQ170">
            <v>1309.3077905433333</v>
          </cell>
          <cell r="HU170">
            <v>483.73215153000001</v>
          </cell>
          <cell r="HY170">
            <v>1199.2375608699999</v>
          </cell>
          <cell r="ID170" t="str">
            <v>нд</v>
          </cell>
          <cell r="IJ170">
            <v>0</v>
          </cell>
          <cell r="IK170">
            <v>0</v>
          </cell>
          <cell r="IL170">
            <v>0</v>
          </cell>
          <cell r="IS170" t="str">
            <v>Г</v>
          </cell>
          <cell r="IT170" t="str">
            <v>Г</v>
          </cell>
          <cell r="IU170" t="b">
            <v>1</v>
          </cell>
        </row>
        <row r="171">
          <cell r="C171" t="str">
            <v>Г</v>
          </cell>
          <cell r="D171" t="str">
            <v>АО "Чеченэнерго"</v>
          </cell>
          <cell r="E171" t="str">
            <v>Чеченская Республика</v>
          </cell>
          <cell r="F171" t="str">
            <v>нд</v>
          </cell>
          <cell r="G171" t="str">
            <v>нд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 t="str">
            <v>нд</v>
          </cell>
          <cell r="M171" t="str">
            <v>нд</v>
          </cell>
          <cell r="N171" t="str">
            <v>нд</v>
          </cell>
          <cell r="O171" t="str">
            <v>нд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 t="str">
            <v>-</v>
          </cell>
          <cell r="AL171" t="str">
            <v>нд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 t="str">
            <v>-</v>
          </cell>
          <cell r="BJ171" t="str">
            <v>нд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 t="str">
            <v>-</v>
          </cell>
          <cell r="DU171" t="str">
            <v>нд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  <cell r="EX171">
            <v>0</v>
          </cell>
          <cell r="EY171">
            <v>0</v>
          </cell>
          <cell r="EZ171">
            <v>0</v>
          </cell>
          <cell r="FA171">
            <v>0</v>
          </cell>
          <cell r="FB171">
            <v>0</v>
          </cell>
          <cell r="FC171">
            <v>0</v>
          </cell>
          <cell r="FD171">
            <v>0</v>
          </cell>
          <cell r="FE171">
            <v>0</v>
          </cell>
          <cell r="FF171">
            <v>0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FK171">
            <v>0</v>
          </cell>
          <cell r="FL171">
            <v>0</v>
          </cell>
          <cell r="FM171">
            <v>0</v>
          </cell>
          <cell r="FN171">
            <v>0</v>
          </cell>
          <cell r="FO171">
            <v>0</v>
          </cell>
          <cell r="FP171">
            <v>0</v>
          </cell>
          <cell r="FQ171">
            <v>0</v>
          </cell>
          <cell r="FR171">
            <v>0</v>
          </cell>
          <cell r="FS171">
            <v>0</v>
          </cell>
          <cell r="FT171">
            <v>0</v>
          </cell>
          <cell r="FU171">
            <v>0</v>
          </cell>
          <cell r="FV171" t="str">
            <v>нд</v>
          </cell>
          <cell r="FW171">
            <v>0</v>
          </cell>
          <cell r="FX171">
            <v>0</v>
          </cell>
          <cell r="FY171">
            <v>0</v>
          </cell>
          <cell r="FZ171">
            <v>0</v>
          </cell>
          <cell r="GA171">
            <v>0</v>
          </cell>
          <cell r="GB171">
            <v>0</v>
          </cell>
          <cell r="GC171">
            <v>0</v>
          </cell>
          <cell r="GD171">
            <v>0</v>
          </cell>
          <cell r="GE171">
            <v>0</v>
          </cell>
          <cell r="GF171">
            <v>0</v>
          </cell>
          <cell r="GG171">
            <v>0</v>
          </cell>
          <cell r="GH171">
            <v>0</v>
          </cell>
          <cell r="GI171">
            <v>0</v>
          </cell>
          <cell r="GJ171">
            <v>0</v>
          </cell>
          <cell r="GK171">
            <v>0</v>
          </cell>
          <cell r="GL171">
            <v>0</v>
          </cell>
          <cell r="GM171">
            <v>0</v>
          </cell>
          <cell r="GN171">
            <v>0</v>
          </cell>
          <cell r="GO171">
            <v>0</v>
          </cell>
          <cell r="GP171">
            <v>0</v>
          </cell>
          <cell r="GQ171">
            <v>0</v>
          </cell>
          <cell r="GR171">
            <v>0</v>
          </cell>
          <cell r="GS171">
            <v>0</v>
          </cell>
          <cell r="GT171">
            <v>0</v>
          </cell>
          <cell r="GU171">
            <v>0</v>
          </cell>
          <cell r="GV171">
            <v>0</v>
          </cell>
          <cell r="GW171">
            <v>0</v>
          </cell>
          <cell r="GX171">
            <v>0</v>
          </cell>
          <cell r="GY171">
            <v>0</v>
          </cell>
          <cell r="GZ171">
            <v>0</v>
          </cell>
          <cell r="HA171">
            <v>0</v>
          </cell>
          <cell r="HB171">
            <v>0</v>
          </cell>
          <cell r="HC171" t="str">
            <v>нд</v>
          </cell>
          <cell r="HD171" t="str">
            <v>нд</v>
          </cell>
          <cell r="HQ171">
            <v>1309.3077905433333</v>
          </cell>
          <cell r="HU171">
            <v>483.73215153000001</v>
          </cell>
          <cell r="HY171">
            <v>1199.2375608699999</v>
          </cell>
          <cell r="ID171" t="str">
            <v>нд</v>
          </cell>
          <cell r="IJ171">
            <v>0</v>
          </cell>
          <cell r="IK171">
            <v>0</v>
          </cell>
          <cell r="IL171">
            <v>0</v>
          </cell>
          <cell r="IS171" t="str">
            <v>Г</v>
          </cell>
          <cell r="IT171" t="str">
            <v>Г</v>
          </cell>
          <cell r="IU171" t="b">
            <v>1</v>
          </cell>
        </row>
        <row r="172">
          <cell r="C172" t="str">
            <v>Г</v>
          </cell>
          <cell r="D172" t="str">
            <v>АО "Чеченэнерго"</v>
          </cell>
          <cell r="E172" t="str">
            <v>Чеченская Республика</v>
          </cell>
          <cell r="F172" t="str">
            <v>нд</v>
          </cell>
          <cell r="G172" t="str">
            <v>нд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 t="str">
            <v>нд</v>
          </cell>
          <cell r="M172" t="str">
            <v>нд</v>
          </cell>
          <cell r="N172" t="str">
            <v>нд</v>
          </cell>
          <cell r="O172" t="str">
            <v>нд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 t="str">
            <v>-</v>
          </cell>
          <cell r="AL172" t="str">
            <v>нд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 t="str">
            <v>-</v>
          </cell>
          <cell r="BJ172" t="str">
            <v>нд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 t="str">
            <v>-</v>
          </cell>
          <cell r="DU172" t="str">
            <v>нд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  <cell r="EX172">
            <v>0</v>
          </cell>
          <cell r="EY172">
            <v>0</v>
          </cell>
          <cell r="EZ172">
            <v>0</v>
          </cell>
          <cell r="FA172">
            <v>0</v>
          </cell>
          <cell r="FB172">
            <v>0</v>
          </cell>
          <cell r="FC172">
            <v>0</v>
          </cell>
          <cell r="FD172">
            <v>0</v>
          </cell>
          <cell r="FE172">
            <v>0</v>
          </cell>
          <cell r="FF172">
            <v>0</v>
          </cell>
          <cell r="FG172">
            <v>0</v>
          </cell>
          <cell r="FH172">
            <v>0</v>
          </cell>
          <cell r="FI172">
            <v>0</v>
          </cell>
          <cell r="FJ172">
            <v>0</v>
          </cell>
          <cell r="FK172">
            <v>0</v>
          </cell>
          <cell r="FL172">
            <v>0</v>
          </cell>
          <cell r="FM172">
            <v>0</v>
          </cell>
          <cell r="FN172">
            <v>0</v>
          </cell>
          <cell r="FO172">
            <v>0</v>
          </cell>
          <cell r="FP172">
            <v>0</v>
          </cell>
          <cell r="FQ172">
            <v>0</v>
          </cell>
          <cell r="FR172">
            <v>0</v>
          </cell>
          <cell r="FS172">
            <v>0</v>
          </cell>
          <cell r="FT172">
            <v>0</v>
          </cell>
          <cell r="FU172">
            <v>0</v>
          </cell>
          <cell r="FV172" t="str">
            <v>нд</v>
          </cell>
          <cell r="FW172">
            <v>0</v>
          </cell>
          <cell r="FX172">
            <v>0</v>
          </cell>
          <cell r="FY172">
            <v>0</v>
          </cell>
          <cell r="FZ172">
            <v>0</v>
          </cell>
          <cell r="GA172">
            <v>0</v>
          </cell>
          <cell r="GB172">
            <v>0</v>
          </cell>
          <cell r="GC172">
            <v>0</v>
          </cell>
          <cell r="GD172">
            <v>0</v>
          </cell>
          <cell r="GE172">
            <v>0</v>
          </cell>
          <cell r="GF172">
            <v>0</v>
          </cell>
          <cell r="GG172">
            <v>0</v>
          </cell>
          <cell r="GH172">
            <v>0</v>
          </cell>
          <cell r="GI172">
            <v>0</v>
          </cell>
          <cell r="GJ172">
            <v>0</v>
          </cell>
          <cell r="GK172">
            <v>0</v>
          </cell>
          <cell r="GL172">
            <v>0</v>
          </cell>
          <cell r="GM172">
            <v>0</v>
          </cell>
          <cell r="GN172">
            <v>0</v>
          </cell>
          <cell r="GO172">
            <v>0</v>
          </cell>
          <cell r="GP172">
            <v>0</v>
          </cell>
          <cell r="GQ172">
            <v>0</v>
          </cell>
          <cell r="GR172">
            <v>0</v>
          </cell>
          <cell r="GS172">
            <v>0</v>
          </cell>
          <cell r="GT172">
            <v>0</v>
          </cell>
          <cell r="GU172">
            <v>0</v>
          </cell>
          <cell r="GV172">
            <v>0</v>
          </cell>
          <cell r="GW172">
            <v>0</v>
          </cell>
          <cell r="GX172">
            <v>0</v>
          </cell>
          <cell r="GY172">
            <v>0</v>
          </cell>
          <cell r="GZ172">
            <v>0</v>
          </cell>
          <cell r="HA172">
            <v>0</v>
          </cell>
          <cell r="HB172">
            <v>0</v>
          </cell>
          <cell r="HC172" t="str">
            <v>нд</v>
          </cell>
          <cell r="HD172" t="str">
            <v>нд</v>
          </cell>
          <cell r="HQ172">
            <v>1309.3077905433333</v>
          </cell>
          <cell r="HU172">
            <v>483.73215153000001</v>
          </cell>
          <cell r="HY172">
            <v>1199.2375608699999</v>
          </cell>
          <cell r="ID172" t="str">
            <v>нд</v>
          </cell>
          <cell r="IJ172">
            <v>0</v>
          </cell>
          <cell r="IK172">
            <v>0</v>
          </cell>
          <cell r="IL172">
            <v>0</v>
          </cell>
          <cell r="IS172" t="str">
            <v>Г</v>
          </cell>
          <cell r="IT172" t="str">
            <v>Г</v>
          </cell>
          <cell r="IU172" t="b">
            <v>1</v>
          </cell>
        </row>
        <row r="173">
          <cell r="C173" t="str">
            <v>Г</v>
          </cell>
          <cell r="D173" t="str">
            <v>АО "Чеченэнерго"</v>
          </cell>
          <cell r="E173" t="str">
            <v>Чеченская Республика</v>
          </cell>
          <cell r="F173" t="str">
            <v>нд</v>
          </cell>
          <cell r="G173" t="str">
            <v>нд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 t="str">
            <v>нд</v>
          </cell>
          <cell r="M173" t="str">
            <v>нд</v>
          </cell>
          <cell r="N173" t="str">
            <v>нд</v>
          </cell>
          <cell r="O173" t="str">
            <v>нд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 t="str">
            <v>-</v>
          </cell>
          <cell r="AL173" t="str">
            <v>нд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 t="str">
            <v>-</v>
          </cell>
          <cell r="BJ173" t="str">
            <v>нд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P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CU173">
            <v>0</v>
          </cell>
          <cell r="CV173">
            <v>0</v>
          </cell>
          <cell r="CW173">
            <v>0</v>
          </cell>
          <cell r="CX173">
            <v>0</v>
          </cell>
          <cell r="CY173">
            <v>0</v>
          </cell>
          <cell r="CZ173">
            <v>0</v>
          </cell>
          <cell r="DA173">
            <v>0</v>
          </cell>
          <cell r="DB173">
            <v>0</v>
          </cell>
          <cell r="DC173">
            <v>0</v>
          </cell>
          <cell r="DD173">
            <v>0</v>
          </cell>
          <cell r="DE173">
            <v>0</v>
          </cell>
          <cell r="DF173">
            <v>0</v>
          </cell>
          <cell r="DG173">
            <v>0</v>
          </cell>
          <cell r="DH173">
            <v>0</v>
          </cell>
          <cell r="DI173">
            <v>0</v>
          </cell>
          <cell r="DJ173">
            <v>0</v>
          </cell>
          <cell r="DK173">
            <v>0</v>
          </cell>
          <cell r="DL173">
            <v>0</v>
          </cell>
          <cell r="DM173">
            <v>0</v>
          </cell>
          <cell r="DN173">
            <v>0</v>
          </cell>
          <cell r="DO173">
            <v>0</v>
          </cell>
          <cell r="DP173">
            <v>0</v>
          </cell>
          <cell r="DQ173">
            <v>0</v>
          </cell>
          <cell r="DR173">
            <v>0</v>
          </cell>
          <cell r="DS173">
            <v>0</v>
          </cell>
          <cell r="DT173" t="str">
            <v>-</v>
          </cell>
          <cell r="DU173" t="str">
            <v>нд</v>
          </cell>
          <cell r="DV173">
            <v>0</v>
          </cell>
          <cell r="DW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EB173">
            <v>0</v>
          </cell>
          <cell r="EC173">
            <v>0</v>
          </cell>
          <cell r="ED173">
            <v>0</v>
          </cell>
          <cell r="EE173">
            <v>0</v>
          </cell>
          <cell r="EF173">
            <v>0</v>
          </cell>
          <cell r="EG173">
            <v>0</v>
          </cell>
          <cell r="EH173">
            <v>0</v>
          </cell>
          <cell r="EI173">
            <v>0</v>
          </cell>
          <cell r="EJ173">
            <v>0</v>
          </cell>
          <cell r="EK173">
            <v>0</v>
          </cell>
          <cell r="EL173">
            <v>0</v>
          </cell>
          <cell r="EM173">
            <v>0</v>
          </cell>
          <cell r="EN173">
            <v>0</v>
          </cell>
          <cell r="EO173">
            <v>0</v>
          </cell>
          <cell r="EP173">
            <v>0</v>
          </cell>
          <cell r="EQ173">
            <v>0</v>
          </cell>
          <cell r="ER173">
            <v>0</v>
          </cell>
          <cell r="ES173">
            <v>0</v>
          </cell>
          <cell r="ET173">
            <v>0</v>
          </cell>
          <cell r="EU173">
            <v>0</v>
          </cell>
          <cell r="EV173">
            <v>0</v>
          </cell>
          <cell r="EW173">
            <v>0</v>
          </cell>
          <cell r="EX173">
            <v>0</v>
          </cell>
          <cell r="EY173">
            <v>0</v>
          </cell>
          <cell r="EZ173">
            <v>0</v>
          </cell>
          <cell r="FA173">
            <v>0</v>
          </cell>
          <cell r="FB173">
            <v>0</v>
          </cell>
          <cell r="FC173">
            <v>0</v>
          </cell>
          <cell r="FD173">
            <v>0</v>
          </cell>
          <cell r="FE173">
            <v>0</v>
          </cell>
          <cell r="FF173">
            <v>0</v>
          </cell>
          <cell r="FG173">
            <v>0</v>
          </cell>
          <cell r="FH173">
            <v>0</v>
          </cell>
          <cell r="FI173">
            <v>0</v>
          </cell>
          <cell r="FJ173">
            <v>0</v>
          </cell>
          <cell r="FK173">
            <v>0</v>
          </cell>
          <cell r="FL173">
            <v>0</v>
          </cell>
          <cell r="FM173">
            <v>0</v>
          </cell>
          <cell r="FN173">
            <v>0</v>
          </cell>
          <cell r="FO173">
            <v>0</v>
          </cell>
          <cell r="FP173">
            <v>0</v>
          </cell>
          <cell r="FQ173">
            <v>0</v>
          </cell>
          <cell r="FR173">
            <v>0</v>
          </cell>
          <cell r="FS173">
            <v>0</v>
          </cell>
          <cell r="FT173">
            <v>0</v>
          </cell>
          <cell r="FU173">
            <v>0</v>
          </cell>
          <cell r="FV173" t="str">
            <v>нд</v>
          </cell>
          <cell r="FW173">
            <v>0</v>
          </cell>
          <cell r="FX173">
            <v>0</v>
          </cell>
          <cell r="FY173">
            <v>0</v>
          </cell>
          <cell r="FZ173">
            <v>0</v>
          </cell>
          <cell r="GA173">
            <v>0</v>
          </cell>
          <cell r="GB173">
            <v>0</v>
          </cell>
          <cell r="GC173">
            <v>0</v>
          </cell>
          <cell r="GD173">
            <v>0</v>
          </cell>
          <cell r="GE173">
            <v>0</v>
          </cell>
          <cell r="GF173">
            <v>0</v>
          </cell>
          <cell r="GG173">
            <v>0</v>
          </cell>
          <cell r="GH173">
            <v>0</v>
          </cell>
          <cell r="GI173">
            <v>0</v>
          </cell>
          <cell r="GJ173">
            <v>0</v>
          </cell>
          <cell r="GK173">
            <v>0</v>
          </cell>
          <cell r="GL173">
            <v>0</v>
          </cell>
          <cell r="GM173">
            <v>0</v>
          </cell>
          <cell r="GN173">
            <v>0</v>
          </cell>
          <cell r="GO173">
            <v>0</v>
          </cell>
          <cell r="GP173">
            <v>0</v>
          </cell>
          <cell r="GQ173">
            <v>0</v>
          </cell>
          <cell r="GR173">
            <v>0</v>
          </cell>
          <cell r="GS173">
            <v>0</v>
          </cell>
          <cell r="GT173">
            <v>0</v>
          </cell>
          <cell r="GU173">
            <v>0</v>
          </cell>
          <cell r="GV173">
            <v>0</v>
          </cell>
          <cell r="GW173">
            <v>0</v>
          </cell>
          <cell r="GX173">
            <v>0</v>
          </cell>
          <cell r="GY173">
            <v>0</v>
          </cell>
          <cell r="GZ173">
            <v>0</v>
          </cell>
          <cell r="HA173">
            <v>0</v>
          </cell>
          <cell r="HB173">
            <v>0</v>
          </cell>
          <cell r="HC173" t="str">
            <v>нд</v>
          </cell>
          <cell r="HD173" t="str">
            <v>нд</v>
          </cell>
          <cell r="HQ173">
            <v>1309.3077905433333</v>
          </cell>
          <cell r="HU173">
            <v>483.73215153000001</v>
          </cell>
          <cell r="HY173">
            <v>1199.2375608699999</v>
          </cell>
          <cell r="ID173" t="str">
            <v>нд</v>
          </cell>
          <cell r="IJ173">
            <v>0</v>
          </cell>
          <cell r="IK173">
            <v>0</v>
          </cell>
          <cell r="IL173">
            <v>0</v>
          </cell>
          <cell r="IS173" t="str">
            <v>Г</v>
          </cell>
          <cell r="IT173" t="str">
            <v>Г</v>
          </cell>
          <cell r="IU173" t="b">
            <v>1</v>
          </cell>
        </row>
        <row r="174">
          <cell r="C174" t="str">
            <v>Г</v>
          </cell>
          <cell r="D174" t="str">
            <v>АО "Чеченэнерго"</v>
          </cell>
          <cell r="E174" t="str">
            <v>Чеченская Республика</v>
          </cell>
          <cell r="F174" t="str">
            <v>нд</v>
          </cell>
          <cell r="G174" t="str">
            <v>нд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 t="str">
            <v>нд</v>
          </cell>
          <cell r="M174" t="str">
            <v>нд</v>
          </cell>
          <cell r="N174" t="str">
            <v>нд</v>
          </cell>
          <cell r="O174" t="str">
            <v>нд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 t="str">
            <v>-</v>
          </cell>
          <cell r="AL174" t="str">
            <v>нд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 t="str">
            <v>-</v>
          </cell>
          <cell r="BJ174" t="str">
            <v>нд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P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CU174">
            <v>0</v>
          </cell>
          <cell r="CV174">
            <v>0</v>
          </cell>
          <cell r="CW174">
            <v>0</v>
          </cell>
          <cell r="CX174">
            <v>0</v>
          </cell>
          <cell r="CY174">
            <v>0</v>
          </cell>
          <cell r="CZ174">
            <v>0</v>
          </cell>
          <cell r="DA174">
            <v>0</v>
          </cell>
          <cell r="DB174">
            <v>0</v>
          </cell>
          <cell r="DC174">
            <v>0</v>
          </cell>
          <cell r="DD174">
            <v>0</v>
          </cell>
          <cell r="DE174">
            <v>0</v>
          </cell>
          <cell r="DF174">
            <v>0</v>
          </cell>
          <cell r="DG174">
            <v>0</v>
          </cell>
          <cell r="DH174">
            <v>0</v>
          </cell>
          <cell r="DI174">
            <v>0</v>
          </cell>
          <cell r="DJ174">
            <v>0</v>
          </cell>
          <cell r="DK174">
            <v>0</v>
          </cell>
          <cell r="DL174">
            <v>0</v>
          </cell>
          <cell r="DM174">
            <v>0</v>
          </cell>
          <cell r="DN174">
            <v>0</v>
          </cell>
          <cell r="DO174">
            <v>0</v>
          </cell>
          <cell r="DP174">
            <v>0</v>
          </cell>
          <cell r="DQ174">
            <v>0</v>
          </cell>
          <cell r="DR174">
            <v>0</v>
          </cell>
          <cell r="DS174">
            <v>0</v>
          </cell>
          <cell r="DT174" t="str">
            <v>-</v>
          </cell>
          <cell r="DU174" t="str">
            <v>нд</v>
          </cell>
          <cell r="DV174">
            <v>0</v>
          </cell>
          <cell r="DW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EB174">
            <v>0</v>
          </cell>
          <cell r="EC174">
            <v>0</v>
          </cell>
          <cell r="ED174">
            <v>0</v>
          </cell>
          <cell r="EE174">
            <v>0</v>
          </cell>
          <cell r="EF174">
            <v>0</v>
          </cell>
          <cell r="EG174">
            <v>0</v>
          </cell>
          <cell r="EH174">
            <v>0</v>
          </cell>
          <cell r="EI174">
            <v>0</v>
          </cell>
          <cell r="EJ174">
            <v>0</v>
          </cell>
          <cell r="EK174">
            <v>0</v>
          </cell>
          <cell r="EL174">
            <v>0</v>
          </cell>
          <cell r="EM174">
            <v>0</v>
          </cell>
          <cell r="EN174">
            <v>0</v>
          </cell>
          <cell r="EO174">
            <v>0</v>
          </cell>
          <cell r="EP174">
            <v>0</v>
          </cell>
          <cell r="EQ174">
            <v>0</v>
          </cell>
          <cell r="ER174">
            <v>0</v>
          </cell>
          <cell r="ES174">
            <v>0</v>
          </cell>
          <cell r="ET174">
            <v>0</v>
          </cell>
          <cell r="EU174">
            <v>0</v>
          </cell>
          <cell r="EV174">
            <v>0</v>
          </cell>
          <cell r="EW174">
            <v>0</v>
          </cell>
          <cell r="EX174">
            <v>0</v>
          </cell>
          <cell r="EY174">
            <v>0</v>
          </cell>
          <cell r="EZ174">
            <v>0</v>
          </cell>
          <cell r="FA174">
            <v>0</v>
          </cell>
          <cell r="FB174">
            <v>0</v>
          </cell>
          <cell r="FC174">
            <v>0</v>
          </cell>
          <cell r="FD174">
            <v>0</v>
          </cell>
          <cell r="FE174">
            <v>0</v>
          </cell>
          <cell r="FF174">
            <v>0</v>
          </cell>
          <cell r="FG174">
            <v>0</v>
          </cell>
          <cell r="FH174">
            <v>0</v>
          </cell>
          <cell r="FI174">
            <v>0</v>
          </cell>
          <cell r="FJ174">
            <v>0</v>
          </cell>
          <cell r="FK174">
            <v>0</v>
          </cell>
          <cell r="FL174">
            <v>0</v>
          </cell>
          <cell r="FM174">
            <v>0</v>
          </cell>
          <cell r="FN174">
            <v>0</v>
          </cell>
          <cell r="FO174">
            <v>0</v>
          </cell>
          <cell r="FP174">
            <v>0</v>
          </cell>
          <cell r="FQ174">
            <v>0</v>
          </cell>
          <cell r="FR174">
            <v>0</v>
          </cell>
          <cell r="FS174">
            <v>0</v>
          </cell>
          <cell r="FT174">
            <v>0</v>
          </cell>
          <cell r="FU174">
            <v>0</v>
          </cell>
          <cell r="FV174" t="str">
            <v>нд</v>
          </cell>
          <cell r="FW174">
            <v>0</v>
          </cell>
          <cell r="FX174">
            <v>0</v>
          </cell>
          <cell r="FY174">
            <v>0</v>
          </cell>
          <cell r="FZ174">
            <v>0</v>
          </cell>
          <cell r="GA174">
            <v>0</v>
          </cell>
          <cell r="GB174">
            <v>0</v>
          </cell>
          <cell r="GC174">
            <v>0</v>
          </cell>
          <cell r="GD174">
            <v>0</v>
          </cell>
          <cell r="GE174">
            <v>0</v>
          </cell>
          <cell r="GF174">
            <v>0</v>
          </cell>
          <cell r="GG174">
            <v>0</v>
          </cell>
          <cell r="GH174">
            <v>0</v>
          </cell>
          <cell r="GI174">
            <v>0</v>
          </cell>
          <cell r="GJ174">
            <v>0</v>
          </cell>
          <cell r="GK174">
            <v>0</v>
          </cell>
          <cell r="GL174">
            <v>0</v>
          </cell>
          <cell r="GM174">
            <v>0</v>
          </cell>
          <cell r="GN174">
            <v>0</v>
          </cell>
          <cell r="GO174">
            <v>0</v>
          </cell>
          <cell r="GP174">
            <v>0</v>
          </cell>
          <cell r="GQ174">
            <v>0</v>
          </cell>
          <cell r="GR174">
            <v>0</v>
          </cell>
          <cell r="GS174">
            <v>0</v>
          </cell>
          <cell r="GT174">
            <v>0</v>
          </cell>
          <cell r="GU174">
            <v>0</v>
          </cell>
          <cell r="GV174">
            <v>0</v>
          </cell>
          <cell r="GW174">
            <v>0</v>
          </cell>
          <cell r="GX174">
            <v>0</v>
          </cell>
          <cell r="GY174">
            <v>0</v>
          </cell>
          <cell r="GZ174">
            <v>0</v>
          </cell>
          <cell r="HA174">
            <v>0</v>
          </cell>
          <cell r="HB174">
            <v>0</v>
          </cell>
          <cell r="HC174" t="str">
            <v>нд</v>
          </cell>
          <cell r="HD174" t="str">
            <v>нд</v>
          </cell>
          <cell r="HQ174">
            <v>1309.3077905433333</v>
          </cell>
          <cell r="HU174">
            <v>483.73215153000001</v>
          </cell>
          <cell r="HY174">
            <v>1199.2375608699999</v>
          </cell>
          <cell r="ID174" t="str">
            <v>нд</v>
          </cell>
          <cell r="IJ174">
            <v>0</v>
          </cell>
          <cell r="IK174">
            <v>0</v>
          </cell>
          <cell r="IL174">
            <v>0</v>
          </cell>
          <cell r="IS174" t="str">
            <v>Г</v>
          </cell>
          <cell r="IT174" t="str">
            <v>Г</v>
          </cell>
          <cell r="IU174" t="b">
            <v>1</v>
          </cell>
        </row>
        <row r="175">
          <cell r="C175" t="str">
            <v>Г</v>
          </cell>
          <cell r="D175" t="str">
            <v>АО "Чеченэнерго"</v>
          </cell>
          <cell r="E175" t="str">
            <v>Чеченская Республика</v>
          </cell>
          <cell r="F175" t="str">
            <v>нд</v>
          </cell>
          <cell r="G175" t="str">
            <v>нд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 t="str">
            <v>нд</v>
          </cell>
          <cell r="M175" t="str">
            <v>нд</v>
          </cell>
          <cell r="N175" t="str">
            <v>нд</v>
          </cell>
          <cell r="O175" t="str">
            <v>нд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 t="str">
            <v>-</v>
          </cell>
          <cell r="AL175" t="str">
            <v>нд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 t="str">
            <v>-</v>
          </cell>
          <cell r="BJ175" t="str">
            <v>нд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P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CU175">
            <v>0</v>
          </cell>
          <cell r="CV175">
            <v>0</v>
          </cell>
          <cell r="CW175">
            <v>0</v>
          </cell>
          <cell r="CX175">
            <v>0</v>
          </cell>
          <cell r="CY175">
            <v>0</v>
          </cell>
          <cell r="CZ175">
            <v>0</v>
          </cell>
          <cell r="DA175">
            <v>0</v>
          </cell>
          <cell r="DB175">
            <v>0</v>
          </cell>
          <cell r="DC175">
            <v>0</v>
          </cell>
          <cell r="DD175">
            <v>0</v>
          </cell>
          <cell r="DE175">
            <v>0</v>
          </cell>
          <cell r="DF175">
            <v>0</v>
          </cell>
          <cell r="DG175">
            <v>0</v>
          </cell>
          <cell r="DH175">
            <v>0</v>
          </cell>
          <cell r="DI175">
            <v>0</v>
          </cell>
          <cell r="DJ175">
            <v>0</v>
          </cell>
          <cell r="DK175">
            <v>0</v>
          </cell>
          <cell r="DL175">
            <v>0</v>
          </cell>
          <cell r="DM175">
            <v>0</v>
          </cell>
          <cell r="DN175">
            <v>0</v>
          </cell>
          <cell r="DO175">
            <v>0</v>
          </cell>
          <cell r="DP175">
            <v>0</v>
          </cell>
          <cell r="DQ175">
            <v>0</v>
          </cell>
          <cell r="DR175">
            <v>0</v>
          </cell>
          <cell r="DS175">
            <v>0</v>
          </cell>
          <cell r="DT175" t="str">
            <v>-</v>
          </cell>
          <cell r="DU175" t="str">
            <v>нд</v>
          </cell>
          <cell r="DV175">
            <v>0</v>
          </cell>
          <cell r="DW175">
            <v>0</v>
          </cell>
          <cell r="DX175">
            <v>0</v>
          </cell>
          <cell r="DY175">
            <v>0</v>
          </cell>
          <cell r="DZ175">
            <v>0</v>
          </cell>
          <cell r="EA175">
            <v>0</v>
          </cell>
          <cell r="EB175">
            <v>0</v>
          </cell>
          <cell r="EC175">
            <v>0</v>
          </cell>
          <cell r="ED175">
            <v>0</v>
          </cell>
          <cell r="EE175">
            <v>0</v>
          </cell>
          <cell r="EF175">
            <v>0</v>
          </cell>
          <cell r="EG175">
            <v>0</v>
          </cell>
          <cell r="EH175">
            <v>0</v>
          </cell>
          <cell r="EI175">
            <v>0</v>
          </cell>
          <cell r="EJ175">
            <v>0</v>
          </cell>
          <cell r="EK175">
            <v>0</v>
          </cell>
          <cell r="EL175">
            <v>0</v>
          </cell>
          <cell r="EM175">
            <v>0</v>
          </cell>
          <cell r="EN175">
            <v>0</v>
          </cell>
          <cell r="EO175">
            <v>0</v>
          </cell>
          <cell r="EP175">
            <v>0</v>
          </cell>
          <cell r="EQ175">
            <v>0</v>
          </cell>
          <cell r="ER175">
            <v>0</v>
          </cell>
          <cell r="ES175">
            <v>0</v>
          </cell>
          <cell r="ET175">
            <v>0</v>
          </cell>
          <cell r="EU175">
            <v>0</v>
          </cell>
          <cell r="EV175">
            <v>0</v>
          </cell>
          <cell r="EW175">
            <v>0</v>
          </cell>
          <cell r="EX175">
            <v>0</v>
          </cell>
          <cell r="EY175">
            <v>0</v>
          </cell>
          <cell r="EZ175">
            <v>0</v>
          </cell>
          <cell r="FA175">
            <v>0</v>
          </cell>
          <cell r="FB175">
            <v>0</v>
          </cell>
          <cell r="FC175">
            <v>0</v>
          </cell>
          <cell r="FD175">
            <v>0</v>
          </cell>
          <cell r="FE175">
            <v>0</v>
          </cell>
          <cell r="FF175">
            <v>0</v>
          </cell>
          <cell r="FG175">
            <v>0</v>
          </cell>
          <cell r="FH175">
            <v>0</v>
          </cell>
          <cell r="FI175">
            <v>0</v>
          </cell>
          <cell r="FJ175">
            <v>0</v>
          </cell>
          <cell r="FK175">
            <v>0</v>
          </cell>
          <cell r="FL175">
            <v>0</v>
          </cell>
          <cell r="FM175">
            <v>0</v>
          </cell>
          <cell r="FN175">
            <v>0</v>
          </cell>
          <cell r="FO175">
            <v>0</v>
          </cell>
          <cell r="FP175">
            <v>0</v>
          </cell>
          <cell r="FQ175">
            <v>0</v>
          </cell>
          <cell r="FR175">
            <v>0</v>
          </cell>
          <cell r="FS175">
            <v>0</v>
          </cell>
          <cell r="FT175">
            <v>0</v>
          </cell>
          <cell r="FU175">
            <v>0</v>
          </cell>
          <cell r="FV175" t="str">
            <v>нд</v>
          </cell>
          <cell r="FW175">
            <v>0</v>
          </cell>
          <cell r="FX175">
            <v>0</v>
          </cell>
          <cell r="FY175">
            <v>0</v>
          </cell>
          <cell r="FZ175">
            <v>0</v>
          </cell>
          <cell r="GA175">
            <v>0</v>
          </cell>
          <cell r="GB175">
            <v>0</v>
          </cell>
          <cell r="GC175">
            <v>0</v>
          </cell>
          <cell r="GD175">
            <v>0</v>
          </cell>
          <cell r="GE175">
            <v>0</v>
          </cell>
          <cell r="GF175">
            <v>0</v>
          </cell>
          <cell r="GG175">
            <v>0</v>
          </cell>
          <cell r="GH175">
            <v>0</v>
          </cell>
          <cell r="GI175">
            <v>0</v>
          </cell>
          <cell r="GJ175">
            <v>0</v>
          </cell>
          <cell r="GK175">
            <v>0</v>
          </cell>
          <cell r="GL175">
            <v>0</v>
          </cell>
          <cell r="GM175">
            <v>0</v>
          </cell>
          <cell r="GN175">
            <v>0</v>
          </cell>
          <cell r="GO175">
            <v>0</v>
          </cell>
          <cell r="GP175">
            <v>0</v>
          </cell>
          <cell r="GQ175">
            <v>0</v>
          </cell>
          <cell r="GR175">
            <v>0</v>
          </cell>
          <cell r="GS175">
            <v>0</v>
          </cell>
          <cell r="GT175">
            <v>0</v>
          </cell>
          <cell r="GU175">
            <v>0</v>
          </cell>
          <cell r="GV175">
            <v>0</v>
          </cell>
          <cell r="GW175">
            <v>0</v>
          </cell>
          <cell r="GX175">
            <v>0</v>
          </cell>
          <cell r="GY175">
            <v>0</v>
          </cell>
          <cell r="GZ175">
            <v>0</v>
          </cell>
          <cell r="HA175">
            <v>0</v>
          </cell>
          <cell r="HB175">
            <v>0</v>
          </cell>
          <cell r="HC175" t="str">
            <v>нд</v>
          </cell>
          <cell r="HD175" t="str">
            <v>нд</v>
          </cell>
          <cell r="HQ175">
            <v>1309.3077905433333</v>
          </cell>
          <cell r="HU175">
            <v>483.73215153000001</v>
          </cell>
          <cell r="HY175">
            <v>1199.2375608699999</v>
          </cell>
          <cell r="ID175" t="str">
            <v>нд</v>
          </cell>
          <cell r="IJ175">
            <v>0</v>
          </cell>
          <cell r="IK175">
            <v>0</v>
          </cell>
          <cell r="IL175">
            <v>0</v>
          </cell>
          <cell r="IS175" t="str">
            <v>Г</v>
          </cell>
          <cell r="IT175" t="str">
            <v>Г</v>
          </cell>
          <cell r="IU175" t="b">
            <v>1</v>
          </cell>
        </row>
        <row r="176">
          <cell r="C176" t="str">
            <v>Г</v>
          </cell>
          <cell r="D176" t="str">
            <v>АО "Чеченэнерго"</v>
          </cell>
          <cell r="E176" t="str">
            <v>Чеченская Республика</v>
          </cell>
          <cell r="F176" t="str">
            <v>нд</v>
          </cell>
          <cell r="G176" t="str">
            <v>нд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 t="str">
            <v>нд</v>
          </cell>
          <cell r="M176" t="str">
            <v>нд</v>
          </cell>
          <cell r="N176" t="str">
            <v>нд</v>
          </cell>
          <cell r="O176" t="str">
            <v>нд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 t="str">
            <v>-</v>
          </cell>
          <cell r="AL176" t="str">
            <v>нд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 t="str">
            <v>-</v>
          </cell>
          <cell r="BJ176" t="str">
            <v>нд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P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CU176">
            <v>0</v>
          </cell>
          <cell r="CV176">
            <v>0</v>
          </cell>
          <cell r="CW176">
            <v>0</v>
          </cell>
          <cell r="CX176">
            <v>0</v>
          </cell>
          <cell r="CY176">
            <v>0</v>
          </cell>
          <cell r="CZ176">
            <v>0</v>
          </cell>
          <cell r="DA176">
            <v>0</v>
          </cell>
          <cell r="DB176">
            <v>0</v>
          </cell>
          <cell r="DC176">
            <v>0</v>
          </cell>
          <cell r="DD176">
            <v>0</v>
          </cell>
          <cell r="DE176">
            <v>0</v>
          </cell>
          <cell r="DF176">
            <v>0</v>
          </cell>
          <cell r="DG176">
            <v>0</v>
          </cell>
          <cell r="DH176">
            <v>0</v>
          </cell>
          <cell r="DI176">
            <v>0</v>
          </cell>
          <cell r="DJ176">
            <v>0</v>
          </cell>
          <cell r="DK176">
            <v>0</v>
          </cell>
          <cell r="DL176">
            <v>0</v>
          </cell>
          <cell r="DM176">
            <v>0</v>
          </cell>
          <cell r="DN176">
            <v>0</v>
          </cell>
          <cell r="DO176">
            <v>0</v>
          </cell>
          <cell r="DP176">
            <v>0</v>
          </cell>
          <cell r="DQ176">
            <v>0</v>
          </cell>
          <cell r="DR176">
            <v>0</v>
          </cell>
          <cell r="DS176">
            <v>0</v>
          </cell>
          <cell r="DT176" t="str">
            <v>-</v>
          </cell>
          <cell r="DU176" t="str">
            <v>нд</v>
          </cell>
          <cell r="DV176">
            <v>0</v>
          </cell>
          <cell r="DW176">
            <v>0</v>
          </cell>
          <cell r="DX176">
            <v>0</v>
          </cell>
          <cell r="DY176">
            <v>0</v>
          </cell>
          <cell r="DZ176">
            <v>0</v>
          </cell>
          <cell r="EA176">
            <v>0</v>
          </cell>
          <cell r="EB176">
            <v>0</v>
          </cell>
          <cell r="EC176">
            <v>0</v>
          </cell>
          <cell r="ED176">
            <v>0</v>
          </cell>
          <cell r="EE176">
            <v>0</v>
          </cell>
          <cell r="EF176">
            <v>0</v>
          </cell>
          <cell r="EG176">
            <v>0</v>
          </cell>
          <cell r="EH176">
            <v>0</v>
          </cell>
          <cell r="EI176">
            <v>0</v>
          </cell>
          <cell r="EJ176">
            <v>0</v>
          </cell>
          <cell r="EK176">
            <v>0</v>
          </cell>
          <cell r="EL176">
            <v>0</v>
          </cell>
          <cell r="EM176">
            <v>0</v>
          </cell>
          <cell r="EN176">
            <v>0</v>
          </cell>
          <cell r="EO176">
            <v>0</v>
          </cell>
          <cell r="EP176">
            <v>0</v>
          </cell>
          <cell r="EQ176">
            <v>0</v>
          </cell>
          <cell r="ER176">
            <v>0</v>
          </cell>
          <cell r="ES176">
            <v>0</v>
          </cell>
          <cell r="ET176">
            <v>0</v>
          </cell>
          <cell r="EU176">
            <v>0</v>
          </cell>
          <cell r="EV176">
            <v>0</v>
          </cell>
          <cell r="EW176">
            <v>0</v>
          </cell>
          <cell r="EX176">
            <v>0</v>
          </cell>
          <cell r="EY176">
            <v>0</v>
          </cell>
          <cell r="EZ176">
            <v>0</v>
          </cell>
          <cell r="FA176">
            <v>0</v>
          </cell>
          <cell r="FB176">
            <v>0</v>
          </cell>
          <cell r="FC176">
            <v>0</v>
          </cell>
          <cell r="FD176">
            <v>0</v>
          </cell>
          <cell r="FE176">
            <v>0</v>
          </cell>
          <cell r="FF176">
            <v>0</v>
          </cell>
          <cell r="FG176">
            <v>0</v>
          </cell>
          <cell r="FH176">
            <v>0</v>
          </cell>
          <cell r="FI176">
            <v>0</v>
          </cell>
          <cell r="FJ176">
            <v>0</v>
          </cell>
          <cell r="FK176">
            <v>0</v>
          </cell>
          <cell r="FL176">
            <v>0</v>
          </cell>
          <cell r="FM176">
            <v>0</v>
          </cell>
          <cell r="FN176">
            <v>0</v>
          </cell>
          <cell r="FO176">
            <v>0</v>
          </cell>
          <cell r="FP176">
            <v>0</v>
          </cell>
          <cell r="FQ176">
            <v>0</v>
          </cell>
          <cell r="FR176">
            <v>0</v>
          </cell>
          <cell r="FS176">
            <v>0</v>
          </cell>
          <cell r="FT176">
            <v>0</v>
          </cell>
          <cell r="FU176">
            <v>0</v>
          </cell>
          <cell r="FV176" t="str">
            <v>нд</v>
          </cell>
          <cell r="FW176">
            <v>0</v>
          </cell>
          <cell r="FX176">
            <v>0</v>
          </cell>
          <cell r="FY176">
            <v>0</v>
          </cell>
          <cell r="FZ176">
            <v>0</v>
          </cell>
          <cell r="GA176">
            <v>0</v>
          </cell>
          <cell r="GB176">
            <v>0</v>
          </cell>
          <cell r="GC176">
            <v>0</v>
          </cell>
          <cell r="GD176">
            <v>0</v>
          </cell>
          <cell r="GE176">
            <v>0</v>
          </cell>
          <cell r="GF176">
            <v>0</v>
          </cell>
          <cell r="GG176">
            <v>0</v>
          </cell>
          <cell r="GH176">
            <v>0</v>
          </cell>
          <cell r="GI176">
            <v>0</v>
          </cell>
          <cell r="GJ176">
            <v>0</v>
          </cell>
          <cell r="GK176">
            <v>0</v>
          </cell>
          <cell r="GL176">
            <v>0</v>
          </cell>
          <cell r="GM176">
            <v>0</v>
          </cell>
          <cell r="GN176">
            <v>0</v>
          </cell>
          <cell r="GO176">
            <v>0</v>
          </cell>
          <cell r="GP176">
            <v>0</v>
          </cell>
          <cell r="GQ176">
            <v>0</v>
          </cell>
          <cell r="GR176">
            <v>0</v>
          </cell>
          <cell r="GS176">
            <v>0</v>
          </cell>
          <cell r="GT176">
            <v>0</v>
          </cell>
          <cell r="GU176">
            <v>0</v>
          </cell>
          <cell r="GV176">
            <v>0</v>
          </cell>
          <cell r="GW176">
            <v>0</v>
          </cell>
          <cell r="GX176">
            <v>0</v>
          </cell>
          <cell r="GY176">
            <v>0</v>
          </cell>
          <cell r="GZ176">
            <v>0</v>
          </cell>
          <cell r="HA176">
            <v>0</v>
          </cell>
          <cell r="HB176">
            <v>0</v>
          </cell>
          <cell r="HC176" t="str">
            <v>нд</v>
          </cell>
          <cell r="HD176" t="str">
            <v>нд</v>
          </cell>
          <cell r="HQ176">
            <v>1309.3077905433333</v>
          </cell>
          <cell r="HU176">
            <v>483.73215153000001</v>
          </cell>
          <cell r="HY176">
            <v>1199.2375608699999</v>
          </cell>
          <cell r="ID176" t="str">
            <v>нд</v>
          </cell>
          <cell r="IJ176">
            <v>0</v>
          </cell>
          <cell r="IK176">
            <v>0</v>
          </cell>
          <cell r="IL176">
            <v>0</v>
          </cell>
          <cell r="IS176" t="str">
            <v>Г</v>
          </cell>
          <cell r="IT176" t="str">
            <v>Г</v>
          </cell>
          <cell r="IU176" t="b">
            <v>1</v>
          </cell>
        </row>
        <row r="177">
          <cell r="C177" t="str">
            <v>Г</v>
          </cell>
          <cell r="D177" t="str">
            <v>АО "Чеченэнерго"</v>
          </cell>
          <cell r="E177" t="str">
            <v>Чеченская Республика</v>
          </cell>
          <cell r="F177" t="str">
            <v>нд</v>
          </cell>
          <cell r="G177" t="str">
            <v>нд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 t="str">
            <v>нд</v>
          </cell>
          <cell r="M177" t="str">
            <v>нд</v>
          </cell>
          <cell r="N177" t="str">
            <v>нд</v>
          </cell>
          <cell r="O177" t="str">
            <v>нд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 t="str">
            <v>-</v>
          </cell>
          <cell r="AL177" t="str">
            <v>нд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 t="str">
            <v>-</v>
          </cell>
          <cell r="BJ177" t="str">
            <v>нд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P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CU177">
            <v>0</v>
          </cell>
          <cell r="CV177">
            <v>0</v>
          </cell>
          <cell r="CW177">
            <v>0</v>
          </cell>
          <cell r="CX177">
            <v>0</v>
          </cell>
          <cell r="CY177">
            <v>0</v>
          </cell>
          <cell r="CZ177">
            <v>0</v>
          </cell>
          <cell r="DA177">
            <v>0</v>
          </cell>
          <cell r="DB177">
            <v>0</v>
          </cell>
          <cell r="DC177">
            <v>0</v>
          </cell>
          <cell r="DD177">
            <v>0</v>
          </cell>
          <cell r="DE177">
            <v>0</v>
          </cell>
          <cell r="DF177">
            <v>0</v>
          </cell>
          <cell r="DG177">
            <v>0</v>
          </cell>
          <cell r="DH177">
            <v>0</v>
          </cell>
          <cell r="DI177">
            <v>0</v>
          </cell>
          <cell r="DJ177">
            <v>0</v>
          </cell>
          <cell r="DK177">
            <v>0</v>
          </cell>
          <cell r="DL177">
            <v>0</v>
          </cell>
          <cell r="DM177">
            <v>0</v>
          </cell>
          <cell r="DN177">
            <v>0</v>
          </cell>
          <cell r="DO177">
            <v>0</v>
          </cell>
          <cell r="DP177">
            <v>0</v>
          </cell>
          <cell r="DQ177">
            <v>0</v>
          </cell>
          <cell r="DR177">
            <v>0</v>
          </cell>
          <cell r="DS177">
            <v>0</v>
          </cell>
          <cell r="DT177" t="str">
            <v>-</v>
          </cell>
          <cell r="DU177" t="str">
            <v>нд</v>
          </cell>
          <cell r="DV177">
            <v>0</v>
          </cell>
          <cell r="DW177">
            <v>0</v>
          </cell>
          <cell r="DX177">
            <v>0</v>
          </cell>
          <cell r="DY177">
            <v>0</v>
          </cell>
          <cell r="DZ177">
            <v>0</v>
          </cell>
          <cell r="EA177">
            <v>0</v>
          </cell>
          <cell r="EB177">
            <v>0</v>
          </cell>
          <cell r="EC177">
            <v>0</v>
          </cell>
          <cell r="ED177">
            <v>0</v>
          </cell>
          <cell r="EE177">
            <v>0</v>
          </cell>
          <cell r="EF177">
            <v>0</v>
          </cell>
          <cell r="EG177">
            <v>0</v>
          </cell>
          <cell r="EH177">
            <v>0</v>
          </cell>
          <cell r="EI177">
            <v>0</v>
          </cell>
          <cell r="EJ177">
            <v>0</v>
          </cell>
          <cell r="EK177">
            <v>0</v>
          </cell>
          <cell r="EL177">
            <v>0</v>
          </cell>
          <cell r="EM177">
            <v>0</v>
          </cell>
          <cell r="EN177">
            <v>0</v>
          </cell>
          <cell r="EO177">
            <v>0</v>
          </cell>
          <cell r="EP177">
            <v>0</v>
          </cell>
          <cell r="EQ177">
            <v>0</v>
          </cell>
          <cell r="ER177">
            <v>0</v>
          </cell>
          <cell r="ES177">
            <v>0</v>
          </cell>
          <cell r="ET177">
            <v>0</v>
          </cell>
          <cell r="EU177">
            <v>0</v>
          </cell>
          <cell r="EV177">
            <v>0</v>
          </cell>
          <cell r="EW177">
            <v>0</v>
          </cell>
          <cell r="EX177">
            <v>0</v>
          </cell>
          <cell r="EY177">
            <v>0</v>
          </cell>
          <cell r="EZ177">
            <v>0</v>
          </cell>
          <cell r="FA177">
            <v>0</v>
          </cell>
          <cell r="FB177">
            <v>0</v>
          </cell>
          <cell r="FC177">
            <v>0</v>
          </cell>
          <cell r="FD177">
            <v>0</v>
          </cell>
          <cell r="FE177">
            <v>0</v>
          </cell>
          <cell r="FF177">
            <v>0</v>
          </cell>
          <cell r="FG177">
            <v>0</v>
          </cell>
          <cell r="FH177">
            <v>0</v>
          </cell>
          <cell r="FI177">
            <v>0</v>
          </cell>
          <cell r="FJ177">
            <v>0</v>
          </cell>
          <cell r="FK177">
            <v>0</v>
          </cell>
          <cell r="FL177">
            <v>0</v>
          </cell>
          <cell r="FM177">
            <v>0</v>
          </cell>
          <cell r="FN177">
            <v>0</v>
          </cell>
          <cell r="FO177">
            <v>0</v>
          </cell>
          <cell r="FP177">
            <v>0</v>
          </cell>
          <cell r="FQ177">
            <v>0</v>
          </cell>
          <cell r="FR177">
            <v>0</v>
          </cell>
          <cell r="FS177">
            <v>0</v>
          </cell>
          <cell r="FT177">
            <v>0</v>
          </cell>
          <cell r="FU177">
            <v>0</v>
          </cell>
          <cell r="FV177" t="str">
            <v>нд</v>
          </cell>
          <cell r="FW177">
            <v>0</v>
          </cell>
          <cell r="FX177">
            <v>0</v>
          </cell>
          <cell r="FY177">
            <v>0</v>
          </cell>
          <cell r="FZ177">
            <v>0</v>
          </cell>
          <cell r="GA177">
            <v>0</v>
          </cell>
          <cell r="GB177">
            <v>0</v>
          </cell>
          <cell r="GC177">
            <v>0</v>
          </cell>
          <cell r="GD177">
            <v>0</v>
          </cell>
          <cell r="GE177">
            <v>0</v>
          </cell>
          <cell r="GF177">
            <v>0</v>
          </cell>
          <cell r="GG177">
            <v>0</v>
          </cell>
          <cell r="GH177">
            <v>0</v>
          </cell>
          <cell r="GI177">
            <v>0</v>
          </cell>
          <cell r="GJ177">
            <v>0</v>
          </cell>
          <cell r="GK177">
            <v>0</v>
          </cell>
          <cell r="GL177">
            <v>0</v>
          </cell>
          <cell r="GM177">
            <v>0</v>
          </cell>
          <cell r="GN177">
            <v>0</v>
          </cell>
          <cell r="GO177">
            <v>0</v>
          </cell>
          <cell r="GP177">
            <v>0</v>
          </cell>
          <cell r="GQ177">
            <v>0</v>
          </cell>
          <cell r="GR177">
            <v>0</v>
          </cell>
          <cell r="GS177">
            <v>0</v>
          </cell>
          <cell r="GT177">
            <v>0</v>
          </cell>
          <cell r="GU177">
            <v>0</v>
          </cell>
          <cell r="GV177">
            <v>0</v>
          </cell>
          <cell r="GW177">
            <v>0</v>
          </cell>
          <cell r="GX177">
            <v>0</v>
          </cell>
          <cell r="GY177">
            <v>0</v>
          </cell>
          <cell r="GZ177">
            <v>0</v>
          </cell>
          <cell r="HA177">
            <v>0</v>
          </cell>
          <cell r="HB177">
            <v>0</v>
          </cell>
          <cell r="HC177" t="str">
            <v>нд</v>
          </cell>
          <cell r="HD177" t="str">
            <v>нд</v>
          </cell>
          <cell r="HQ177">
            <v>1309.3077905433333</v>
          </cell>
          <cell r="HU177">
            <v>483.73215153000001</v>
          </cell>
          <cell r="HY177">
            <v>1199.2375608699999</v>
          </cell>
          <cell r="ID177" t="str">
            <v>нд</v>
          </cell>
          <cell r="IJ177">
            <v>0</v>
          </cell>
          <cell r="IK177">
            <v>0</v>
          </cell>
          <cell r="IL177">
            <v>0</v>
          </cell>
          <cell r="IS177" t="str">
            <v>Г</v>
          </cell>
          <cell r="IT177" t="str">
            <v>Г</v>
          </cell>
          <cell r="IU177" t="b">
            <v>1</v>
          </cell>
        </row>
        <row r="178">
          <cell r="C178" t="str">
            <v>Г</v>
          </cell>
          <cell r="D178" t="str">
            <v>АО "Чеченэнерго"</v>
          </cell>
          <cell r="E178" t="str">
            <v>Чеченская Республика</v>
          </cell>
          <cell r="F178" t="str">
            <v>нд</v>
          </cell>
          <cell r="G178" t="str">
            <v>нд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 t="str">
            <v>нд</v>
          </cell>
          <cell r="M178" t="str">
            <v>нд</v>
          </cell>
          <cell r="N178" t="str">
            <v>нд</v>
          </cell>
          <cell r="O178" t="str">
            <v>нд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 t="str">
            <v>-</v>
          </cell>
          <cell r="AL178" t="str">
            <v>нд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 t="str">
            <v>-</v>
          </cell>
          <cell r="BJ178" t="str">
            <v>нд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P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CU178">
            <v>0</v>
          </cell>
          <cell r="CV178">
            <v>0</v>
          </cell>
          <cell r="CW178">
            <v>0</v>
          </cell>
          <cell r="CX178">
            <v>0</v>
          </cell>
          <cell r="CY178">
            <v>0</v>
          </cell>
          <cell r="CZ178">
            <v>0</v>
          </cell>
          <cell r="DA178">
            <v>0</v>
          </cell>
          <cell r="DB178">
            <v>0</v>
          </cell>
          <cell r="DC178">
            <v>0</v>
          </cell>
          <cell r="DD178">
            <v>0</v>
          </cell>
          <cell r="DE178">
            <v>0</v>
          </cell>
          <cell r="DF178">
            <v>0</v>
          </cell>
          <cell r="DG178">
            <v>0</v>
          </cell>
          <cell r="DH178">
            <v>0</v>
          </cell>
          <cell r="DI178">
            <v>0</v>
          </cell>
          <cell r="DJ178">
            <v>0</v>
          </cell>
          <cell r="DK178">
            <v>0</v>
          </cell>
          <cell r="DL178">
            <v>0</v>
          </cell>
          <cell r="DM178">
            <v>0</v>
          </cell>
          <cell r="DN178">
            <v>0</v>
          </cell>
          <cell r="DO178">
            <v>0</v>
          </cell>
          <cell r="DP178">
            <v>0</v>
          </cell>
          <cell r="DQ178">
            <v>0</v>
          </cell>
          <cell r="DR178">
            <v>0</v>
          </cell>
          <cell r="DS178">
            <v>0</v>
          </cell>
          <cell r="DT178" t="str">
            <v>-</v>
          </cell>
          <cell r="DU178" t="str">
            <v>нд</v>
          </cell>
          <cell r="DV178">
            <v>0</v>
          </cell>
          <cell r="DW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EB178">
            <v>0</v>
          </cell>
          <cell r="EC178">
            <v>0</v>
          </cell>
          <cell r="ED178">
            <v>0</v>
          </cell>
          <cell r="EE178">
            <v>0</v>
          </cell>
          <cell r="EF178">
            <v>0</v>
          </cell>
          <cell r="EG178">
            <v>0</v>
          </cell>
          <cell r="EH178">
            <v>0</v>
          </cell>
          <cell r="EI178">
            <v>0</v>
          </cell>
          <cell r="EJ178">
            <v>0</v>
          </cell>
          <cell r="EK178">
            <v>0</v>
          </cell>
          <cell r="EL178">
            <v>0</v>
          </cell>
          <cell r="EM178">
            <v>0</v>
          </cell>
          <cell r="EN178">
            <v>0</v>
          </cell>
          <cell r="EO178">
            <v>0</v>
          </cell>
          <cell r="EP178">
            <v>0</v>
          </cell>
          <cell r="EQ178">
            <v>0</v>
          </cell>
          <cell r="ER178">
            <v>0</v>
          </cell>
          <cell r="ES178">
            <v>0</v>
          </cell>
          <cell r="ET178">
            <v>0</v>
          </cell>
          <cell r="EU178">
            <v>0</v>
          </cell>
          <cell r="EV178">
            <v>0</v>
          </cell>
          <cell r="EW178">
            <v>0</v>
          </cell>
          <cell r="EX178">
            <v>0</v>
          </cell>
          <cell r="EY178">
            <v>0</v>
          </cell>
          <cell r="EZ178">
            <v>0</v>
          </cell>
          <cell r="FA178">
            <v>0</v>
          </cell>
          <cell r="FB178">
            <v>0</v>
          </cell>
          <cell r="FC178">
            <v>0</v>
          </cell>
          <cell r="FD178">
            <v>0</v>
          </cell>
          <cell r="FE178">
            <v>0</v>
          </cell>
          <cell r="FF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0</v>
          </cell>
          <cell r="FK178">
            <v>0</v>
          </cell>
          <cell r="FL178">
            <v>0</v>
          </cell>
          <cell r="FM178">
            <v>0</v>
          </cell>
          <cell r="FN178">
            <v>0</v>
          </cell>
          <cell r="FO178">
            <v>0</v>
          </cell>
          <cell r="FP178">
            <v>0</v>
          </cell>
          <cell r="FQ178">
            <v>0</v>
          </cell>
          <cell r="FR178">
            <v>0</v>
          </cell>
          <cell r="FS178">
            <v>0</v>
          </cell>
          <cell r="FT178">
            <v>0</v>
          </cell>
          <cell r="FU178">
            <v>0</v>
          </cell>
          <cell r="FV178" t="str">
            <v>нд</v>
          </cell>
          <cell r="FW178">
            <v>0</v>
          </cell>
          <cell r="FX178">
            <v>0</v>
          </cell>
          <cell r="FY178">
            <v>0</v>
          </cell>
          <cell r="FZ178">
            <v>0</v>
          </cell>
          <cell r="GA178">
            <v>0</v>
          </cell>
          <cell r="GB178">
            <v>0</v>
          </cell>
          <cell r="GC178">
            <v>0</v>
          </cell>
          <cell r="GD178">
            <v>0</v>
          </cell>
          <cell r="GE178">
            <v>0</v>
          </cell>
          <cell r="GF178">
            <v>0</v>
          </cell>
          <cell r="GG178">
            <v>0</v>
          </cell>
          <cell r="GH178">
            <v>0</v>
          </cell>
          <cell r="GI178">
            <v>0</v>
          </cell>
          <cell r="GJ178">
            <v>0</v>
          </cell>
          <cell r="GK178">
            <v>0</v>
          </cell>
          <cell r="GL178">
            <v>0</v>
          </cell>
          <cell r="GM178">
            <v>0</v>
          </cell>
          <cell r="GN178">
            <v>0</v>
          </cell>
          <cell r="GO178">
            <v>0</v>
          </cell>
          <cell r="GP178">
            <v>0</v>
          </cell>
          <cell r="GQ178">
            <v>0</v>
          </cell>
          <cell r="GR178">
            <v>0</v>
          </cell>
          <cell r="GS178">
            <v>0</v>
          </cell>
          <cell r="GT178">
            <v>0</v>
          </cell>
          <cell r="GU178">
            <v>0</v>
          </cell>
          <cell r="GV178">
            <v>0</v>
          </cell>
          <cell r="GW178">
            <v>0</v>
          </cell>
          <cell r="GX178">
            <v>0</v>
          </cell>
          <cell r="GY178">
            <v>0</v>
          </cell>
          <cell r="GZ178">
            <v>0</v>
          </cell>
          <cell r="HA178">
            <v>0</v>
          </cell>
          <cell r="HB178">
            <v>0</v>
          </cell>
          <cell r="HC178" t="str">
            <v>нд</v>
          </cell>
          <cell r="HD178" t="str">
            <v>нд</v>
          </cell>
          <cell r="HQ178">
            <v>1309.3077905433333</v>
          </cell>
          <cell r="HU178">
            <v>483.73215153000001</v>
          </cell>
          <cell r="HY178">
            <v>1199.2375608699999</v>
          </cell>
          <cell r="ID178" t="str">
            <v>нд</v>
          </cell>
          <cell r="IJ178">
            <v>0</v>
          </cell>
          <cell r="IK178">
            <v>0</v>
          </cell>
          <cell r="IL178">
            <v>0</v>
          </cell>
          <cell r="IS178" t="str">
            <v>Г</v>
          </cell>
          <cell r="IT178" t="str">
            <v>Г</v>
          </cell>
          <cell r="IU178" t="b">
            <v>1</v>
          </cell>
        </row>
        <row r="179">
          <cell r="C179" t="str">
            <v>Г</v>
          </cell>
          <cell r="D179" t="str">
            <v>АО "Чеченэнерго"</v>
          </cell>
          <cell r="E179" t="str">
            <v>Чеченская Республика</v>
          </cell>
          <cell r="F179" t="str">
            <v>нд</v>
          </cell>
          <cell r="G179" t="str">
            <v>нд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 t="str">
            <v>нд</v>
          </cell>
          <cell r="M179" t="str">
            <v>нд</v>
          </cell>
          <cell r="N179" t="str">
            <v>нд</v>
          </cell>
          <cell r="O179" t="str">
            <v>нд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 t="str">
            <v>-</v>
          </cell>
          <cell r="AL179" t="str">
            <v>нд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 t="str">
            <v>-</v>
          </cell>
          <cell r="BJ179" t="str">
            <v>нд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>
            <v>0</v>
          </cell>
          <cell r="CP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CU179">
            <v>0</v>
          </cell>
          <cell r="CV179">
            <v>0</v>
          </cell>
          <cell r="CW179">
            <v>0</v>
          </cell>
          <cell r="CX179">
            <v>0</v>
          </cell>
          <cell r="CY179">
            <v>0</v>
          </cell>
          <cell r="CZ179">
            <v>0</v>
          </cell>
          <cell r="DA179">
            <v>0</v>
          </cell>
          <cell r="DB179">
            <v>0</v>
          </cell>
          <cell r="DC179">
            <v>0</v>
          </cell>
          <cell r="DD179">
            <v>0</v>
          </cell>
          <cell r="DE179">
            <v>0</v>
          </cell>
          <cell r="DF179">
            <v>0</v>
          </cell>
          <cell r="DG179">
            <v>0</v>
          </cell>
          <cell r="DH179">
            <v>0</v>
          </cell>
          <cell r="DI179">
            <v>0</v>
          </cell>
          <cell r="DJ179">
            <v>0</v>
          </cell>
          <cell r="DK179">
            <v>0</v>
          </cell>
          <cell r="DL179">
            <v>0</v>
          </cell>
          <cell r="DM179">
            <v>0</v>
          </cell>
          <cell r="DN179">
            <v>0</v>
          </cell>
          <cell r="DO179">
            <v>0</v>
          </cell>
          <cell r="DP179">
            <v>0</v>
          </cell>
          <cell r="DQ179">
            <v>0</v>
          </cell>
          <cell r="DR179">
            <v>0</v>
          </cell>
          <cell r="DS179">
            <v>0</v>
          </cell>
          <cell r="DT179" t="str">
            <v>-</v>
          </cell>
          <cell r="DU179" t="str">
            <v>нд</v>
          </cell>
          <cell r="DV179">
            <v>0</v>
          </cell>
          <cell r="DW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EB179">
            <v>0</v>
          </cell>
          <cell r="EC179">
            <v>0</v>
          </cell>
          <cell r="ED179">
            <v>0</v>
          </cell>
          <cell r="EE179">
            <v>0</v>
          </cell>
          <cell r="EF179">
            <v>0</v>
          </cell>
          <cell r="EG179">
            <v>0</v>
          </cell>
          <cell r="EH179">
            <v>0</v>
          </cell>
          <cell r="EI179">
            <v>0</v>
          </cell>
          <cell r="EJ179">
            <v>0</v>
          </cell>
          <cell r="EK179">
            <v>0</v>
          </cell>
          <cell r="EL179">
            <v>0</v>
          </cell>
          <cell r="EM179">
            <v>0</v>
          </cell>
          <cell r="EN179">
            <v>0</v>
          </cell>
          <cell r="EO179">
            <v>0</v>
          </cell>
          <cell r="EP179">
            <v>0</v>
          </cell>
          <cell r="EQ179">
            <v>0</v>
          </cell>
          <cell r="ER179">
            <v>0</v>
          </cell>
          <cell r="ES179">
            <v>0</v>
          </cell>
          <cell r="ET179">
            <v>0</v>
          </cell>
          <cell r="EU179">
            <v>0</v>
          </cell>
          <cell r="EV179">
            <v>0</v>
          </cell>
          <cell r="EW179">
            <v>0</v>
          </cell>
          <cell r="EX179">
            <v>0</v>
          </cell>
          <cell r="EY179">
            <v>0</v>
          </cell>
          <cell r="EZ179">
            <v>0</v>
          </cell>
          <cell r="FA179">
            <v>0</v>
          </cell>
          <cell r="FB179">
            <v>0</v>
          </cell>
          <cell r="FC179">
            <v>0</v>
          </cell>
          <cell r="FD179">
            <v>0</v>
          </cell>
          <cell r="FE179">
            <v>0</v>
          </cell>
          <cell r="FF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FK179">
            <v>0</v>
          </cell>
          <cell r="FL179">
            <v>0</v>
          </cell>
          <cell r="FM179">
            <v>0</v>
          </cell>
          <cell r="FN179">
            <v>0</v>
          </cell>
          <cell r="FO179">
            <v>0</v>
          </cell>
          <cell r="FP179">
            <v>0</v>
          </cell>
          <cell r="FQ179">
            <v>0</v>
          </cell>
          <cell r="FR179">
            <v>0</v>
          </cell>
          <cell r="FS179">
            <v>0</v>
          </cell>
          <cell r="FT179">
            <v>0</v>
          </cell>
          <cell r="FU179">
            <v>0</v>
          </cell>
          <cell r="FV179" t="str">
            <v>нд</v>
          </cell>
          <cell r="FW179">
            <v>0</v>
          </cell>
          <cell r="FX179">
            <v>0</v>
          </cell>
          <cell r="FY179">
            <v>0</v>
          </cell>
          <cell r="FZ179">
            <v>0</v>
          </cell>
          <cell r="GA179">
            <v>0</v>
          </cell>
          <cell r="GB179">
            <v>0</v>
          </cell>
          <cell r="GC179">
            <v>0</v>
          </cell>
          <cell r="GD179">
            <v>0</v>
          </cell>
          <cell r="GE179">
            <v>0</v>
          </cell>
          <cell r="GF179">
            <v>0</v>
          </cell>
          <cell r="GG179">
            <v>0</v>
          </cell>
          <cell r="GH179">
            <v>0</v>
          </cell>
          <cell r="GI179">
            <v>0</v>
          </cell>
          <cell r="GJ179">
            <v>0</v>
          </cell>
          <cell r="GK179">
            <v>0</v>
          </cell>
          <cell r="GL179">
            <v>0</v>
          </cell>
          <cell r="GM179">
            <v>0</v>
          </cell>
          <cell r="GN179">
            <v>0</v>
          </cell>
          <cell r="GO179">
            <v>0</v>
          </cell>
          <cell r="GP179">
            <v>0</v>
          </cell>
          <cell r="GQ179">
            <v>0</v>
          </cell>
          <cell r="GR179">
            <v>0</v>
          </cell>
          <cell r="GS179">
            <v>0</v>
          </cell>
          <cell r="GT179">
            <v>0</v>
          </cell>
          <cell r="GU179">
            <v>0</v>
          </cell>
          <cell r="GV179">
            <v>0</v>
          </cell>
          <cell r="GW179">
            <v>0</v>
          </cell>
          <cell r="GX179">
            <v>0</v>
          </cell>
          <cell r="GY179">
            <v>0</v>
          </cell>
          <cell r="GZ179">
            <v>0</v>
          </cell>
          <cell r="HA179">
            <v>0</v>
          </cell>
          <cell r="HB179">
            <v>0</v>
          </cell>
          <cell r="HC179" t="str">
            <v>нд</v>
          </cell>
          <cell r="HD179" t="str">
            <v>нд</v>
          </cell>
          <cell r="HQ179">
            <v>1309.3077905433333</v>
          </cell>
          <cell r="HU179">
            <v>483.73215153000001</v>
          </cell>
          <cell r="HY179">
            <v>1199.2375608699999</v>
          </cell>
          <cell r="ID179" t="str">
            <v>нд</v>
          </cell>
          <cell r="IJ179">
            <v>0</v>
          </cell>
          <cell r="IK179">
            <v>0</v>
          </cell>
          <cell r="IL179">
            <v>0</v>
          </cell>
          <cell r="IS179" t="str">
            <v>Г</v>
          </cell>
          <cell r="IT179" t="str">
            <v>Г</v>
          </cell>
          <cell r="IU179" t="b">
            <v>1</v>
          </cell>
        </row>
        <row r="180">
          <cell r="C180" t="str">
            <v>Г</v>
          </cell>
          <cell r="D180" t="str">
            <v>АО "Чеченэнерго"</v>
          </cell>
          <cell r="E180" t="str">
            <v>Чеченская Республика</v>
          </cell>
          <cell r="F180" t="str">
            <v>нд</v>
          </cell>
          <cell r="G180" t="str">
            <v>нд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 t="str">
            <v>нд</v>
          </cell>
          <cell r="M180" t="str">
            <v>нд</v>
          </cell>
          <cell r="N180" t="str">
            <v>нд</v>
          </cell>
          <cell r="O180" t="str">
            <v>нд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 t="str">
            <v>-</v>
          </cell>
          <cell r="AL180" t="str">
            <v>нд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 t="str">
            <v>-</v>
          </cell>
          <cell r="BJ180" t="str">
            <v>нд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  <cell r="CP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CU180">
            <v>0</v>
          </cell>
          <cell r="CV180">
            <v>0</v>
          </cell>
          <cell r="CW180">
            <v>0</v>
          </cell>
          <cell r="CX180">
            <v>0</v>
          </cell>
          <cell r="CY180">
            <v>0</v>
          </cell>
          <cell r="CZ180">
            <v>0</v>
          </cell>
          <cell r="DA180">
            <v>0</v>
          </cell>
          <cell r="DB180">
            <v>0</v>
          </cell>
          <cell r="DC180">
            <v>0</v>
          </cell>
          <cell r="DD180">
            <v>0</v>
          </cell>
          <cell r="DE180">
            <v>0</v>
          </cell>
          <cell r="DF180">
            <v>0</v>
          </cell>
          <cell r="DG180">
            <v>0</v>
          </cell>
          <cell r="DH180">
            <v>0</v>
          </cell>
          <cell r="DI180">
            <v>0</v>
          </cell>
          <cell r="DJ180">
            <v>0</v>
          </cell>
          <cell r="DK180">
            <v>0</v>
          </cell>
          <cell r="DL180">
            <v>0</v>
          </cell>
          <cell r="DM180">
            <v>0</v>
          </cell>
          <cell r="DN180">
            <v>0</v>
          </cell>
          <cell r="DO180">
            <v>0</v>
          </cell>
          <cell r="DP180">
            <v>0</v>
          </cell>
          <cell r="DQ180">
            <v>0</v>
          </cell>
          <cell r="DR180">
            <v>0</v>
          </cell>
          <cell r="DS180">
            <v>0</v>
          </cell>
          <cell r="DT180" t="str">
            <v>-</v>
          </cell>
          <cell r="DU180" t="str">
            <v>нд</v>
          </cell>
          <cell r="DV180">
            <v>0</v>
          </cell>
          <cell r="DW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EB180">
            <v>0</v>
          </cell>
          <cell r="EC180">
            <v>0</v>
          </cell>
          <cell r="ED180">
            <v>0</v>
          </cell>
          <cell r="EE180">
            <v>0</v>
          </cell>
          <cell r="EF180">
            <v>0</v>
          </cell>
          <cell r="EG180">
            <v>0</v>
          </cell>
          <cell r="EH180">
            <v>0</v>
          </cell>
          <cell r="EI180">
            <v>0</v>
          </cell>
          <cell r="EJ180">
            <v>0</v>
          </cell>
          <cell r="EK180">
            <v>0</v>
          </cell>
          <cell r="EL180">
            <v>0</v>
          </cell>
          <cell r="EM180">
            <v>0</v>
          </cell>
          <cell r="EN180">
            <v>0</v>
          </cell>
          <cell r="EO180">
            <v>0</v>
          </cell>
          <cell r="EP180">
            <v>0</v>
          </cell>
          <cell r="EQ180">
            <v>0</v>
          </cell>
          <cell r="ER180">
            <v>0</v>
          </cell>
          <cell r="ES180">
            <v>0</v>
          </cell>
          <cell r="ET180">
            <v>0</v>
          </cell>
          <cell r="EU180">
            <v>0</v>
          </cell>
          <cell r="EV180">
            <v>0</v>
          </cell>
          <cell r="EW180">
            <v>0</v>
          </cell>
          <cell r="EX180">
            <v>0</v>
          </cell>
          <cell r="EY180">
            <v>0</v>
          </cell>
          <cell r="EZ180">
            <v>0</v>
          </cell>
          <cell r="FA180">
            <v>0</v>
          </cell>
          <cell r="FB180">
            <v>0</v>
          </cell>
          <cell r="FC180">
            <v>0</v>
          </cell>
          <cell r="FD180">
            <v>0</v>
          </cell>
          <cell r="FE180">
            <v>0</v>
          </cell>
          <cell r="FF180">
            <v>0</v>
          </cell>
          <cell r="FG180">
            <v>0</v>
          </cell>
          <cell r="FH180">
            <v>0</v>
          </cell>
          <cell r="FI180">
            <v>0</v>
          </cell>
          <cell r="FJ180">
            <v>0</v>
          </cell>
          <cell r="FK180">
            <v>0</v>
          </cell>
          <cell r="FL180">
            <v>0</v>
          </cell>
          <cell r="FM180">
            <v>0</v>
          </cell>
          <cell r="FN180">
            <v>0</v>
          </cell>
          <cell r="FO180">
            <v>0</v>
          </cell>
          <cell r="FP180">
            <v>0</v>
          </cell>
          <cell r="FQ180">
            <v>0</v>
          </cell>
          <cell r="FR180">
            <v>0</v>
          </cell>
          <cell r="FS180">
            <v>0</v>
          </cell>
          <cell r="FT180">
            <v>0</v>
          </cell>
          <cell r="FU180">
            <v>0</v>
          </cell>
          <cell r="FV180" t="str">
            <v>нд</v>
          </cell>
          <cell r="FW180">
            <v>0</v>
          </cell>
          <cell r="FX180">
            <v>0</v>
          </cell>
          <cell r="FY180">
            <v>0</v>
          </cell>
          <cell r="FZ180">
            <v>0</v>
          </cell>
          <cell r="GA180">
            <v>0</v>
          </cell>
          <cell r="GB180">
            <v>0</v>
          </cell>
          <cell r="GC180">
            <v>0</v>
          </cell>
          <cell r="GD180">
            <v>0</v>
          </cell>
          <cell r="GE180">
            <v>0</v>
          </cell>
          <cell r="GF180">
            <v>0</v>
          </cell>
          <cell r="GG180">
            <v>0</v>
          </cell>
          <cell r="GH180">
            <v>0</v>
          </cell>
          <cell r="GI180">
            <v>0</v>
          </cell>
          <cell r="GJ180">
            <v>0</v>
          </cell>
          <cell r="GK180">
            <v>0</v>
          </cell>
          <cell r="GL180">
            <v>0</v>
          </cell>
          <cell r="GM180">
            <v>0</v>
          </cell>
          <cell r="GN180">
            <v>0</v>
          </cell>
          <cell r="GO180">
            <v>0</v>
          </cell>
          <cell r="GP180">
            <v>0</v>
          </cell>
          <cell r="GQ180">
            <v>0</v>
          </cell>
          <cell r="GR180">
            <v>0</v>
          </cell>
          <cell r="GS180">
            <v>0</v>
          </cell>
          <cell r="GT180">
            <v>0</v>
          </cell>
          <cell r="GU180">
            <v>0</v>
          </cell>
          <cell r="GV180">
            <v>0</v>
          </cell>
          <cell r="GW180">
            <v>0</v>
          </cell>
          <cell r="GX180">
            <v>0</v>
          </cell>
          <cell r="GY180">
            <v>0</v>
          </cell>
          <cell r="GZ180">
            <v>0</v>
          </cell>
          <cell r="HA180">
            <v>0</v>
          </cell>
          <cell r="HB180">
            <v>0</v>
          </cell>
          <cell r="HC180" t="str">
            <v>нд</v>
          </cell>
          <cell r="HD180" t="str">
            <v>нд</v>
          </cell>
          <cell r="HQ180">
            <v>1309.3077905433333</v>
          </cell>
          <cell r="HU180">
            <v>483.73215153000001</v>
          </cell>
          <cell r="HY180">
            <v>1199.2375608699999</v>
          </cell>
          <cell r="ID180" t="str">
            <v>нд</v>
          </cell>
          <cell r="IJ180">
            <v>0</v>
          </cell>
          <cell r="IK180">
            <v>0</v>
          </cell>
          <cell r="IL180">
            <v>0</v>
          </cell>
          <cell r="IS180" t="str">
            <v>Г</v>
          </cell>
          <cell r="IT180" t="str">
            <v>Г</v>
          </cell>
          <cell r="IU180" t="b">
            <v>1</v>
          </cell>
        </row>
        <row r="181">
          <cell r="C181" t="str">
            <v>Г</v>
          </cell>
          <cell r="D181" t="str">
            <v>АО "Чеченэнерго"</v>
          </cell>
          <cell r="E181" t="str">
            <v>Чеченская Республика</v>
          </cell>
          <cell r="F181" t="str">
            <v>нд</v>
          </cell>
          <cell r="G181" t="str">
            <v>нд</v>
          </cell>
          <cell r="H181">
            <v>0</v>
          </cell>
          <cell r="I181">
            <v>0</v>
          </cell>
          <cell r="J181">
            <v>0</v>
          </cell>
          <cell r="K181">
            <v>7802</v>
          </cell>
          <cell r="L181" t="str">
            <v>нд</v>
          </cell>
          <cell r="M181" t="str">
            <v>нд</v>
          </cell>
          <cell r="N181" t="str">
            <v>нд</v>
          </cell>
          <cell r="O181" t="str">
            <v>нд</v>
          </cell>
          <cell r="P181">
            <v>0</v>
          </cell>
          <cell r="Q181">
            <v>246.99646642065812</v>
          </cell>
          <cell r="R181">
            <v>299.2693503239305</v>
          </cell>
          <cell r="S181">
            <v>299.2693503239305</v>
          </cell>
          <cell r="T181">
            <v>299.2693503239305</v>
          </cell>
          <cell r="U181">
            <v>299.2693503239305</v>
          </cell>
          <cell r="V181">
            <v>42.156943049999995</v>
          </cell>
          <cell r="W181">
            <v>204.83952337065813</v>
          </cell>
          <cell r="X181">
            <v>47.276317670085824</v>
          </cell>
          <cell r="Y181">
            <v>47.276317670085803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47.276317670085824</v>
          </cell>
          <cell r="AH181">
            <v>0</v>
          </cell>
          <cell r="AI181">
            <v>204.83952337065813</v>
          </cell>
          <cell r="AJ181">
            <v>0</v>
          </cell>
          <cell r="AK181" t="str">
            <v>-</v>
          </cell>
          <cell r="AL181" t="str">
            <v>нд</v>
          </cell>
          <cell r="AM181">
            <v>0</v>
          </cell>
          <cell r="AN181">
            <v>0</v>
          </cell>
          <cell r="AO181">
            <v>205.83038868388178</v>
          </cell>
          <cell r="AP181">
            <v>249.43374026494209</v>
          </cell>
          <cell r="AQ181">
            <v>249.43374026494209</v>
          </cell>
          <cell r="AR181">
            <v>249.43374026494209</v>
          </cell>
          <cell r="AS181">
            <v>249.43374026494209</v>
          </cell>
          <cell r="AT181">
            <v>35.173400869999995</v>
          </cell>
          <cell r="AU181">
            <v>170.65698781388178</v>
          </cell>
          <cell r="AV181">
            <v>39.396931391738192</v>
          </cell>
          <cell r="AW181">
            <v>39.396931391738192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39.396931391738192</v>
          </cell>
          <cell r="BF181">
            <v>0</v>
          </cell>
          <cell r="BG181">
            <v>170.65698781388178</v>
          </cell>
          <cell r="BH181">
            <v>0</v>
          </cell>
          <cell r="BI181" t="str">
            <v>-</v>
          </cell>
          <cell r="BJ181" t="str">
            <v>нд</v>
          </cell>
          <cell r="BK181">
            <v>0</v>
          </cell>
          <cell r="BL181">
            <v>0</v>
          </cell>
          <cell r="BM181">
            <v>0</v>
          </cell>
          <cell r="BN181">
            <v>1457</v>
          </cell>
          <cell r="BO181">
            <v>35.173400869999995</v>
          </cell>
          <cell r="BP181">
            <v>0</v>
          </cell>
          <cell r="BQ181">
            <v>0</v>
          </cell>
          <cell r="BR181">
            <v>0</v>
          </cell>
          <cell r="BS181">
            <v>1568</v>
          </cell>
          <cell r="BT181">
            <v>39.396931391738192</v>
          </cell>
          <cell r="BU181">
            <v>0</v>
          </cell>
          <cell r="BV181">
            <v>0</v>
          </cell>
          <cell r="BW181">
            <v>0</v>
          </cell>
          <cell r="BX181">
            <v>1611</v>
          </cell>
          <cell r="BY181">
            <v>39.396931391738192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P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CU181">
            <v>0</v>
          </cell>
          <cell r="CV181">
            <v>0</v>
          </cell>
          <cell r="CW181">
            <v>0</v>
          </cell>
          <cell r="CX181">
            <v>0</v>
          </cell>
          <cell r="CY181">
            <v>0</v>
          </cell>
          <cell r="CZ181">
            <v>0</v>
          </cell>
          <cell r="DA181">
            <v>0</v>
          </cell>
          <cell r="DB181">
            <v>0</v>
          </cell>
          <cell r="DC181">
            <v>0</v>
          </cell>
          <cell r="DD181">
            <v>0</v>
          </cell>
          <cell r="DE181">
            <v>0</v>
          </cell>
          <cell r="DF181">
            <v>0</v>
          </cell>
          <cell r="DG181">
            <v>0</v>
          </cell>
          <cell r="DH181">
            <v>0</v>
          </cell>
          <cell r="DI181">
            <v>0</v>
          </cell>
          <cell r="DJ181">
            <v>0</v>
          </cell>
          <cell r="DK181">
            <v>0</v>
          </cell>
          <cell r="DL181">
            <v>1568</v>
          </cell>
          <cell r="DM181">
            <v>39.396931391738192</v>
          </cell>
          <cell r="DN181">
            <v>0</v>
          </cell>
          <cell r="DO181">
            <v>0</v>
          </cell>
          <cell r="DP181">
            <v>0</v>
          </cell>
          <cell r="DQ181">
            <v>0</v>
          </cell>
          <cell r="DR181">
            <v>0</v>
          </cell>
          <cell r="DS181">
            <v>0</v>
          </cell>
          <cell r="DT181" t="str">
            <v>-</v>
          </cell>
          <cell r="DU181" t="str">
            <v>нд</v>
          </cell>
          <cell r="DV181">
            <v>0</v>
          </cell>
          <cell r="DW181">
            <v>0</v>
          </cell>
          <cell r="DX181">
            <v>0</v>
          </cell>
          <cell r="DY181">
            <v>6345</v>
          </cell>
          <cell r="DZ181">
            <v>214.26033939494209</v>
          </cell>
          <cell r="EA181">
            <v>0</v>
          </cell>
          <cell r="EB181">
            <v>0</v>
          </cell>
          <cell r="EC181">
            <v>0</v>
          </cell>
          <cell r="ED181">
            <v>0</v>
          </cell>
          <cell r="EE181">
            <v>1568</v>
          </cell>
          <cell r="EF181">
            <v>0</v>
          </cell>
          <cell r="EG181">
            <v>0</v>
          </cell>
          <cell r="EH181">
            <v>0</v>
          </cell>
          <cell r="EI181">
            <v>0</v>
          </cell>
          <cell r="EJ181">
            <v>0</v>
          </cell>
          <cell r="EK181">
            <v>0</v>
          </cell>
          <cell r="EL181">
            <v>0</v>
          </cell>
          <cell r="EM181">
            <v>0</v>
          </cell>
          <cell r="EN181">
            <v>0</v>
          </cell>
          <cell r="EO181">
            <v>0</v>
          </cell>
          <cell r="EP181">
            <v>0</v>
          </cell>
          <cell r="EQ181">
            <v>0</v>
          </cell>
          <cell r="ER181">
            <v>0</v>
          </cell>
          <cell r="ES181">
            <v>0</v>
          </cell>
          <cell r="ET181">
            <v>0</v>
          </cell>
          <cell r="EU181">
            <v>0</v>
          </cell>
          <cell r="EV181">
            <v>0</v>
          </cell>
          <cell r="EW181">
            <v>0</v>
          </cell>
          <cell r="EX181">
            <v>0</v>
          </cell>
          <cell r="EY181">
            <v>0</v>
          </cell>
          <cell r="EZ181">
            <v>0</v>
          </cell>
          <cell r="FA181">
            <v>0</v>
          </cell>
          <cell r="FB181">
            <v>0</v>
          </cell>
          <cell r="FC181">
            <v>0</v>
          </cell>
          <cell r="FD181">
            <v>0</v>
          </cell>
          <cell r="FE181">
            <v>0</v>
          </cell>
          <cell r="FF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FK181">
            <v>0</v>
          </cell>
          <cell r="FL181">
            <v>0</v>
          </cell>
          <cell r="FM181">
            <v>0</v>
          </cell>
          <cell r="FN181">
            <v>1568</v>
          </cell>
          <cell r="FO181">
            <v>0</v>
          </cell>
          <cell r="FP181">
            <v>0</v>
          </cell>
          <cell r="FQ181">
            <v>0</v>
          </cell>
          <cell r="FR181">
            <v>0</v>
          </cell>
          <cell r="FS181">
            <v>0</v>
          </cell>
          <cell r="FT181">
            <v>0</v>
          </cell>
          <cell r="FU181">
            <v>0</v>
          </cell>
          <cell r="FV181" t="str">
            <v>нд</v>
          </cell>
          <cell r="FW181">
            <v>0</v>
          </cell>
          <cell r="FX181">
            <v>0</v>
          </cell>
          <cell r="FY181">
            <v>0</v>
          </cell>
          <cell r="FZ181">
            <v>0</v>
          </cell>
          <cell r="GA181">
            <v>0</v>
          </cell>
          <cell r="GB181">
            <v>0</v>
          </cell>
          <cell r="GC181">
            <v>0</v>
          </cell>
          <cell r="GD181">
            <v>0</v>
          </cell>
          <cell r="GE181">
            <v>0</v>
          </cell>
          <cell r="GF181">
            <v>0</v>
          </cell>
          <cell r="GG181">
            <v>0</v>
          </cell>
          <cell r="GH181">
            <v>0</v>
          </cell>
          <cell r="GI181">
            <v>0</v>
          </cell>
          <cell r="GJ181">
            <v>0</v>
          </cell>
          <cell r="GK181">
            <v>0</v>
          </cell>
          <cell r="GL181">
            <v>0</v>
          </cell>
          <cell r="GM181">
            <v>0</v>
          </cell>
          <cell r="GN181">
            <v>0</v>
          </cell>
          <cell r="GO181">
            <v>0</v>
          </cell>
          <cell r="GP181">
            <v>0</v>
          </cell>
          <cell r="GQ181">
            <v>0</v>
          </cell>
          <cell r="GR181">
            <v>0</v>
          </cell>
          <cell r="GS181">
            <v>0</v>
          </cell>
          <cell r="GT181">
            <v>0</v>
          </cell>
          <cell r="GU181">
            <v>0</v>
          </cell>
          <cell r="GV181">
            <v>0</v>
          </cell>
          <cell r="GW181">
            <v>0</v>
          </cell>
          <cell r="GX181">
            <v>0</v>
          </cell>
          <cell r="GY181">
            <v>0</v>
          </cell>
          <cell r="GZ181">
            <v>0</v>
          </cell>
          <cell r="HA181">
            <v>0</v>
          </cell>
          <cell r="HB181">
            <v>0</v>
          </cell>
          <cell r="HC181" t="str">
            <v>нд</v>
          </cell>
          <cell r="HD181" t="str">
            <v>нд</v>
          </cell>
          <cell r="HQ181">
            <v>1309.3077905433333</v>
          </cell>
          <cell r="HU181">
            <v>483.73215153000001</v>
          </cell>
          <cell r="HY181">
            <v>1199.2375608699999</v>
          </cell>
          <cell r="ID181" t="str">
            <v>нд</v>
          </cell>
          <cell r="IJ181">
            <v>0</v>
          </cell>
          <cell r="IK181">
            <v>205.83038868388178</v>
          </cell>
          <cell r="IL181">
            <v>366.97720156017778</v>
          </cell>
          <cell r="IS181" t="str">
            <v>Г</v>
          </cell>
          <cell r="IT181" t="str">
            <v>Г</v>
          </cell>
          <cell r="IU181" t="b">
            <v>1</v>
          </cell>
        </row>
        <row r="182">
          <cell r="A182" t="str">
            <v>1.3.5</v>
          </cell>
          <cell r="B182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C182" t="str">
            <v>K_Che355</v>
          </cell>
          <cell r="D182" t="str">
            <v>АО "Чеченэнерго"</v>
          </cell>
          <cell r="E182" t="str">
            <v>Чеченская Республика</v>
          </cell>
          <cell r="F182" t="str">
            <v>нд</v>
          </cell>
          <cell r="G182" t="str">
            <v>п</v>
          </cell>
          <cell r="H182">
            <v>0</v>
          </cell>
          <cell r="I182">
            <v>0</v>
          </cell>
          <cell r="J182">
            <v>0</v>
          </cell>
          <cell r="K182">
            <v>7802</v>
          </cell>
          <cell r="L182">
            <v>2023</v>
          </cell>
          <cell r="M182">
            <v>2027</v>
          </cell>
          <cell r="N182">
            <v>2027</v>
          </cell>
          <cell r="O182" t="str">
            <v>нд</v>
          </cell>
          <cell r="P182" t="str">
            <v>нд</v>
          </cell>
          <cell r="Q182">
            <v>246.99646642065812</v>
          </cell>
          <cell r="R182">
            <v>299.2693503239305</v>
          </cell>
          <cell r="S182">
            <v>299.2693503239305</v>
          </cell>
          <cell r="T182">
            <v>299.2693503239305</v>
          </cell>
          <cell r="U182">
            <v>299.2693503239305</v>
          </cell>
          <cell r="V182">
            <v>42.156943049999995</v>
          </cell>
          <cell r="W182">
            <v>204.83952337065813</v>
          </cell>
          <cell r="X182">
            <v>47.276317670085824</v>
          </cell>
          <cell r="Y182">
            <v>47.276317670085803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G182">
            <v>47.276317670085824</v>
          </cell>
          <cell r="AI182">
            <v>204.83952337065813</v>
          </cell>
          <cell r="AJ182">
            <v>0</v>
          </cell>
          <cell r="AK182" t="str">
            <v>-</v>
          </cell>
          <cell r="AL182" t="str">
            <v>нд</v>
          </cell>
          <cell r="AO182">
            <v>205.83038868388178</v>
          </cell>
          <cell r="AP182">
            <v>249.43374026494209</v>
          </cell>
          <cell r="AQ182">
            <v>249.43374026494209</v>
          </cell>
          <cell r="AR182">
            <v>249.43374026494209</v>
          </cell>
          <cell r="AS182">
            <v>249.43374026494209</v>
          </cell>
          <cell r="AT182">
            <v>35.173400869999995</v>
          </cell>
          <cell r="AU182">
            <v>170.65698781388178</v>
          </cell>
          <cell r="AV182">
            <v>39.396931391738192</v>
          </cell>
          <cell r="AW182">
            <v>39.396931391738192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39.396931391738192</v>
          </cell>
          <cell r="BG182">
            <v>170.65698781388178</v>
          </cell>
          <cell r="BH182">
            <v>0</v>
          </cell>
          <cell r="BI182" t="str">
            <v>-</v>
          </cell>
          <cell r="BJ182" t="str">
            <v>нд</v>
          </cell>
          <cell r="BK182">
            <v>0</v>
          </cell>
          <cell r="BL182">
            <v>0</v>
          </cell>
          <cell r="BM182">
            <v>0</v>
          </cell>
          <cell r="BN182">
            <v>1457</v>
          </cell>
          <cell r="BO182">
            <v>35.173400869999995</v>
          </cell>
          <cell r="BP182">
            <v>0</v>
          </cell>
          <cell r="BQ182">
            <v>0</v>
          </cell>
          <cell r="BR182">
            <v>0</v>
          </cell>
          <cell r="BS182">
            <v>1568</v>
          </cell>
          <cell r="BT182">
            <v>39.396931391738192</v>
          </cell>
          <cell r="BU182">
            <v>0</v>
          </cell>
          <cell r="BV182">
            <v>0</v>
          </cell>
          <cell r="BW182">
            <v>0</v>
          </cell>
          <cell r="BX182">
            <v>1611</v>
          </cell>
          <cell r="BY182">
            <v>39.396931391738192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1568</v>
          </cell>
          <cell r="DM182">
            <v>39.396931391738192</v>
          </cell>
          <cell r="DS182">
            <v>0</v>
          </cell>
          <cell r="DT182" t="str">
            <v>-</v>
          </cell>
          <cell r="DU182" t="str">
            <v>нд</v>
          </cell>
          <cell r="DV182">
            <v>0</v>
          </cell>
          <cell r="DW182">
            <v>0</v>
          </cell>
          <cell r="DX182">
            <v>0</v>
          </cell>
          <cell r="DY182">
            <v>6345</v>
          </cell>
          <cell r="DZ182">
            <v>214.26033939494209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1568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U182">
            <v>0</v>
          </cell>
          <cell r="EV182">
            <v>0</v>
          </cell>
          <cell r="EW182">
            <v>0</v>
          </cell>
          <cell r="EX182">
            <v>0</v>
          </cell>
          <cell r="FC182">
            <v>0</v>
          </cell>
          <cell r="FD182">
            <v>0</v>
          </cell>
          <cell r="FE182">
            <v>0</v>
          </cell>
          <cell r="FF182">
            <v>0</v>
          </cell>
          <cell r="FK182">
            <v>0</v>
          </cell>
          <cell r="FL182">
            <v>0</v>
          </cell>
          <cell r="FM182">
            <v>0</v>
          </cell>
          <cell r="FN182">
            <v>1568</v>
          </cell>
          <cell r="FS182">
            <v>0</v>
          </cell>
          <cell r="FT182">
            <v>0</v>
          </cell>
          <cell r="FU182">
            <v>0</v>
          </cell>
          <cell r="FV182" t="str">
            <v>нд</v>
          </cell>
          <cell r="FW182">
            <v>0</v>
          </cell>
          <cell r="FX182">
            <v>0</v>
          </cell>
          <cell r="FY182">
            <v>0</v>
          </cell>
          <cell r="FZ182">
            <v>0</v>
          </cell>
          <cell r="GA182">
            <v>0</v>
          </cell>
          <cell r="GB182">
            <v>0</v>
          </cell>
          <cell r="GE182">
            <v>0</v>
          </cell>
          <cell r="GF182">
            <v>0</v>
          </cell>
          <cell r="GI182">
            <v>0</v>
          </cell>
          <cell r="GJ182">
            <v>0</v>
          </cell>
          <cell r="GM182">
            <v>0</v>
          </cell>
          <cell r="GN182">
            <v>0</v>
          </cell>
          <cell r="GR182">
            <v>0</v>
          </cell>
          <cell r="GT182">
            <v>0</v>
          </cell>
          <cell r="HC182" t="str">
            <v>Средства учета, контроля Э/Э</v>
          </cell>
          <cell r="HD182" t="str">
            <v>нд</v>
          </cell>
          <cell r="HE182">
            <v>4</v>
          </cell>
          <cell r="HJ182">
            <v>0</v>
          </cell>
          <cell r="HK182">
            <v>0</v>
          </cell>
          <cell r="HL182">
            <v>0</v>
          </cell>
          <cell r="HM182">
            <v>0</v>
          </cell>
          <cell r="HN182">
            <v>0</v>
          </cell>
          <cell r="HO182">
            <v>0</v>
          </cell>
          <cell r="HP182">
            <v>0</v>
          </cell>
          <cell r="HQ182">
            <v>0</v>
          </cell>
          <cell r="HR182">
            <v>0</v>
          </cell>
          <cell r="HS182">
            <v>0</v>
          </cell>
          <cell r="HT182">
            <v>0</v>
          </cell>
          <cell r="HU182">
            <v>0</v>
          </cell>
          <cell r="HV182">
            <v>0</v>
          </cell>
          <cell r="HW182">
            <v>0</v>
          </cell>
          <cell r="HX182">
            <v>0</v>
          </cell>
          <cell r="HY182">
            <v>0</v>
          </cell>
          <cell r="HZ182">
            <v>0</v>
          </cell>
          <cell r="IA182">
            <v>0</v>
          </cell>
          <cell r="IB182">
            <v>1457</v>
          </cell>
          <cell r="IC182">
            <v>35.173400869999995</v>
          </cell>
          <cell r="ID182" t="str">
            <v>Учет э/э</v>
          </cell>
          <cell r="IE182">
            <v>126.0701804535622</v>
          </cell>
          <cell r="IF182">
            <v>126.07018045356219</v>
          </cell>
          <cell r="IG182">
            <v>0</v>
          </cell>
          <cell r="IH182">
            <v>589.75685057999999</v>
          </cell>
          <cell r="IJ182" t="str">
            <v>нд</v>
          </cell>
          <cell r="IK182">
            <v>205.83038868388178</v>
          </cell>
          <cell r="IL182">
            <v>366.97720156017778</v>
          </cell>
          <cell r="IM182" t="str">
            <v>K_Che355</v>
          </cell>
        </row>
        <row r="183">
          <cell r="C183" t="str">
            <v>Г</v>
          </cell>
          <cell r="D183" t="str">
            <v>АО "Чеченэнерго"</v>
          </cell>
          <cell r="E183" t="str">
            <v>Чеченская Республика</v>
          </cell>
          <cell r="F183" t="str">
            <v>нд</v>
          </cell>
          <cell r="G183" t="str">
            <v>нд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 t="str">
            <v>нд</v>
          </cell>
          <cell r="M183" t="str">
            <v>нд</v>
          </cell>
          <cell r="N183" t="str">
            <v>нд</v>
          </cell>
          <cell r="O183" t="str">
            <v>нд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 t="str">
            <v>-</v>
          </cell>
          <cell r="AL183" t="str">
            <v>нд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 t="str">
            <v>-</v>
          </cell>
          <cell r="BJ183" t="str">
            <v>нд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 t="str">
            <v>-</v>
          </cell>
          <cell r="DU183" t="str">
            <v>нд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  <cell r="EX183">
            <v>0</v>
          </cell>
          <cell r="EY183">
            <v>0</v>
          </cell>
          <cell r="EZ183">
            <v>0</v>
          </cell>
          <cell r="FA183">
            <v>0</v>
          </cell>
          <cell r="FB183">
            <v>0</v>
          </cell>
          <cell r="FC183">
            <v>0</v>
          </cell>
          <cell r="FD183">
            <v>0</v>
          </cell>
          <cell r="FE183">
            <v>0</v>
          </cell>
          <cell r="FF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FK183">
            <v>0</v>
          </cell>
          <cell r="FL183">
            <v>0</v>
          </cell>
          <cell r="FM183">
            <v>0</v>
          </cell>
          <cell r="FN183">
            <v>0</v>
          </cell>
          <cell r="FO183">
            <v>0</v>
          </cell>
          <cell r="FP183">
            <v>0</v>
          </cell>
          <cell r="FQ183">
            <v>0</v>
          </cell>
          <cell r="FR183">
            <v>0</v>
          </cell>
          <cell r="FS183">
            <v>0</v>
          </cell>
          <cell r="FT183">
            <v>0</v>
          </cell>
          <cell r="FU183">
            <v>0</v>
          </cell>
          <cell r="FV183" t="str">
            <v>нд</v>
          </cell>
          <cell r="FW183">
            <v>0</v>
          </cell>
          <cell r="FX183">
            <v>0</v>
          </cell>
          <cell r="FY183">
            <v>0</v>
          </cell>
          <cell r="FZ183">
            <v>0</v>
          </cell>
          <cell r="GA183">
            <v>0</v>
          </cell>
          <cell r="GB183">
            <v>0</v>
          </cell>
          <cell r="GC183">
            <v>0</v>
          </cell>
          <cell r="GD183">
            <v>0</v>
          </cell>
          <cell r="GE183">
            <v>0</v>
          </cell>
          <cell r="GF183">
            <v>0</v>
          </cell>
          <cell r="GG183">
            <v>0</v>
          </cell>
          <cell r="GH183">
            <v>0</v>
          </cell>
          <cell r="GI183">
            <v>0</v>
          </cell>
          <cell r="GJ183">
            <v>0</v>
          </cell>
          <cell r="GK183">
            <v>0</v>
          </cell>
          <cell r="GL183">
            <v>0</v>
          </cell>
          <cell r="GM183">
            <v>0</v>
          </cell>
          <cell r="GN183">
            <v>0</v>
          </cell>
          <cell r="GO183">
            <v>0</v>
          </cell>
          <cell r="GP183">
            <v>0</v>
          </cell>
          <cell r="GQ183">
            <v>0</v>
          </cell>
          <cell r="GR183">
            <v>0</v>
          </cell>
          <cell r="GS183">
            <v>0</v>
          </cell>
          <cell r="GT183">
            <v>0</v>
          </cell>
          <cell r="GU183">
            <v>0</v>
          </cell>
          <cell r="GV183">
            <v>0</v>
          </cell>
          <cell r="GW183">
            <v>0</v>
          </cell>
          <cell r="GX183">
            <v>0</v>
          </cell>
          <cell r="GY183">
            <v>0</v>
          </cell>
          <cell r="GZ183">
            <v>0</v>
          </cell>
          <cell r="HA183">
            <v>0</v>
          </cell>
          <cell r="HB183">
            <v>0</v>
          </cell>
          <cell r="HC183" t="str">
            <v>нд</v>
          </cell>
          <cell r="HD183" t="str">
            <v>нд</v>
          </cell>
          <cell r="HQ183">
            <v>1309.3077905433333</v>
          </cell>
          <cell r="HU183">
            <v>483.73215153000001</v>
          </cell>
          <cell r="HY183">
            <v>1199.2375608699999</v>
          </cell>
          <cell r="ID183" t="str">
            <v>нд</v>
          </cell>
          <cell r="IJ183">
            <v>0</v>
          </cell>
          <cell r="IK183">
            <v>0</v>
          </cell>
          <cell r="IL183">
            <v>0</v>
          </cell>
          <cell r="IS183" t="str">
            <v>Г</v>
          </cell>
          <cell r="IT183">
            <v>0</v>
          </cell>
        </row>
        <row r="184">
          <cell r="C184" t="str">
            <v>Г</v>
          </cell>
          <cell r="D184" t="str">
            <v>АО "Чеченэнерго"</v>
          </cell>
          <cell r="E184" t="str">
            <v>Чеченская Республика</v>
          </cell>
          <cell r="F184" t="str">
            <v>нд</v>
          </cell>
          <cell r="G184" t="str">
            <v>нд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 t="str">
            <v>нд</v>
          </cell>
          <cell r="M184" t="str">
            <v>нд</v>
          </cell>
          <cell r="N184" t="str">
            <v>нд</v>
          </cell>
          <cell r="O184" t="str">
            <v>нд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 t="str">
            <v>-</v>
          </cell>
          <cell r="AL184" t="str">
            <v>нд</v>
          </cell>
          <cell r="AM184">
            <v>4.0536194100000005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 t="str">
            <v>-</v>
          </cell>
          <cell r="BJ184" t="str">
            <v>нд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 t="str">
            <v>-</v>
          </cell>
          <cell r="DU184" t="str">
            <v>нд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2724.196584530001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  <cell r="EX184">
            <v>0</v>
          </cell>
          <cell r="EY184">
            <v>0</v>
          </cell>
          <cell r="EZ184">
            <v>0</v>
          </cell>
          <cell r="FA184">
            <v>0</v>
          </cell>
          <cell r="FB184">
            <v>0</v>
          </cell>
          <cell r="FC184">
            <v>0</v>
          </cell>
          <cell r="FD184">
            <v>0</v>
          </cell>
          <cell r="FE184">
            <v>0</v>
          </cell>
          <cell r="FF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FK184">
            <v>0</v>
          </cell>
          <cell r="FL184">
            <v>0</v>
          </cell>
          <cell r="FM184">
            <v>0</v>
          </cell>
          <cell r="FN184">
            <v>0</v>
          </cell>
          <cell r="FO184">
            <v>0</v>
          </cell>
          <cell r="FP184">
            <v>0</v>
          </cell>
          <cell r="FQ184">
            <v>0</v>
          </cell>
          <cell r="FR184">
            <v>0</v>
          </cell>
          <cell r="FS184">
            <v>0</v>
          </cell>
          <cell r="FT184">
            <v>0</v>
          </cell>
          <cell r="FU184">
            <v>0</v>
          </cell>
          <cell r="FV184" t="str">
            <v>нд</v>
          </cell>
          <cell r="FW184">
            <v>0</v>
          </cell>
          <cell r="FX184">
            <v>0</v>
          </cell>
          <cell r="FY184">
            <v>0</v>
          </cell>
          <cell r="FZ184">
            <v>0</v>
          </cell>
          <cell r="GA184">
            <v>0</v>
          </cell>
          <cell r="GB184">
            <v>0</v>
          </cell>
          <cell r="GC184">
            <v>0</v>
          </cell>
          <cell r="GD184">
            <v>0</v>
          </cell>
          <cell r="GE184">
            <v>0</v>
          </cell>
          <cell r="GF184">
            <v>0</v>
          </cell>
          <cell r="GG184">
            <v>0</v>
          </cell>
          <cell r="GH184">
            <v>0</v>
          </cell>
          <cell r="GI184">
            <v>0</v>
          </cell>
          <cell r="GJ184">
            <v>0</v>
          </cell>
          <cell r="GK184">
            <v>0</v>
          </cell>
          <cell r="GL184">
            <v>0</v>
          </cell>
          <cell r="GM184">
            <v>0</v>
          </cell>
          <cell r="GN184">
            <v>0</v>
          </cell>
          <cell r="GO184">
            <v>0</v>
          </cell>
          <cell r="GP184">
            <v>0</v>
          </cell>
          <cell r="GQ184">
            <v>0</v>
          </cell>
          <cell r="GR184">
            <v>0</v>
          </cell>
          <cell r="GS184">
            <v>0</v>
          </cell>
          <cell r="GT184">
            <v>0</v>
          </cell>
          <cell r="GU184">
            <v>0</v>
          </cell>
          <cell r="GV184">
            <v>0</v>
          </cell>
          <cell r="GW184">
            <v>0</v>
          </cell>
          <cell r="GX184">
            <v>0</v>
          </cell>
          <cell r="GY184">
            <v>0</v>
          </cell>
          <cell r="GZ184">
            <v>0</v>
          </cell>
          <cell r="HA184">
            <v>0</v>
          </cell>
          <cell r="HB184">
            <v>0</v>
          </cell>
          <cell r="HC184" t="str">
            <v>нд</v>
          </cell>
          <cell r="HD184" t="str">
            <v>нд</v>
          </cell>
          <cell r="HQ184">
            <v>1309.3077905433333</v>
          </cell>
          <cell r="HU184">
            <v>483.73215153000001</v>
          </cell>
          <cell r="HY184">
            <v>1199.2375608699999</v>
          </cell>
          <cell r="ID184" t="str">
            <v>нд</v>
          </cell>
          <cell r="IJ184">
            <v>0</v>
          </cell>
          <cell r="IK184">
            <v>0</v>
          </cell>
          <cell r="IL184">
            <v>0</v>
          </cell>
          <cell r="IS184" t="str">
            <v>Г</v>
          </cell>
          <cell r="IT18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5">
          <cell r="CU25" t="str">
            <v>нд</v>
          </cell>
        </row>
        <row r="26">
          <cell r="CU26" t="str">
            <v>нд</v>
          </cell>
        </row>
        <row r="27">
          <cell r="CU27" t="str">
            <v>нд</v>
          </cell>
        </row>
        <row r="28">
          <cell r="CU28" t="str">
            <v>нд</v>
          </cell>
        </row>
        <row r="29">
          <cell r="CU29" t="str">
            <v>нд</v>
          </cell>
        </row>
        <row r="30">
          <cell r="CU30" t="str">
            <v>нд</v>
          </cell>
        </row>
        <row r="31">
          <cell r="CU31" t="str">
            <v>нд</v>
          </cell>
        </row>
        <row r="32">
          <cell r="CU32" t="str">
            <v>нд</v>
          </cell>
        </row>
        <row r="33">
          <cell r="CU33" t="str">
            <v>нд</v>
          </cell>
        </row>
        <row r="34">
          <cell r="CU34" t="str">
            <v>нд</v>
          </cell>
        </row>
        <row r="35">
          <cell r="CU35" t="str">
            <v>нд</v>
          </cell>
        </row>
        <row r="36">
          <cell r="CU36" t="str">
            <v>нд</v>
          </cell>
        </row>
        <row r="37">
          <cell r="CU37" t="str">
            <v>нд</v>
          </cell>
        </row>
        <row r="38">
          <cell r="CU38" t="str">
            <v>нд</v>
          </cell>
        </row>
        <row r="39">
          <cell r="CU39" t="str">
            <v>нд</v>
          </cell>
        </row>
        <row r="40">
          <cell r="CU40" t="str">
            <v>нд</v>
          </cell>
        </row>
        <row r="41">
          <cell r="CU41" t="str">
            <v>нд</v>
          </cell>
        </row>
        <row r="42">
          <cell r="CU42" t="str">
            <v>нд</v>
          </cell>
        </row>
        <row r="43">
          <cell r="CU43" t="str">
            <v>нд</v>
          </cell>
        </row>
        <row r="44">
          <cell r="CU44" t="str">
            <v>нд</v>
          </cell>
        </row>
        <row r="45">
          <cell r="CU45" t="str">
            <v>нд</v>
          </cell>
        </row>
        <row r="46">
          <cell r="CU46" t="str">
            <v>нд</v>
          </cell>
        </row>
        <row r="47">
          <cell r="CU47" t="str">
            <v>нд</v>
          </cell>
        </row>
        <row r="48">
          <cell r="CU48" t="str">
            <v>нд</v>
          </cell>
        </row>
        <row r="49">
          <cell r="CU49" t="str">
            <v>нд</v>
          </cell>
        </row>
        <row r="50">
          <cell r="CU50" t="str">
            <v>нд</v>
          </cell>
        </row>
        <row r="51">
          <cell r="CU51" t="str">
            <v>нд</v>
          </cell>
        </row>
        <row r="52">
          <cell r="CU52" t="str">
            <v>нд</v>
          </cell>
        </row>
        <row r="53">
          <cell r="CU53" t="str">
            <v>нд</v>
          </cell>
        </row>
        <row r="54">
          <cell r="CU54" t="str">
            <v>нд</v>
          </cell>
        </row>
        <row r="55">
          <cell r="CU55" t="str">
            <v>нд</v>
          </cell>
        </row>
        <row r="56">
          <cell r="CU56" t="str">
            <v>нд</v>
          </cell>
        </row>
        <row r="57">
          <cell r="CU57" t="str">
            <v>нд</v>
          </cell>
        </row>
        <row r="58">
          <cell r="CU58" t="str">
            <v>нд</v>
          </cell>
        </row>
        <row r="59">
          <cell r="CU59" t="str">
            <v>нд</v>
          </cell>
        </row>
        <row r="60">
          <cell r="CU60" t="str">
            <v>нд</v>
          </cell>
        </row>
        <row r="61">
          <cell r="CU61" t="str">
            <v>нд</v>
          </cell>
        </row>
        <row r="62">
          <cell r="CU62" t="str">
            <v>нд</v>
          </cell>
        </row>
        <row r="63">
          <cell r="CU63" t="str">
            <v>нд</v>
          </cell>
        </row>
        <row r="64">
          <cell r="CU64" t="str">
            <v>нд</v>
          </cell>
        </row>
        <row r="65">
          <cell r="CU65" t="str">
            <v>нд</v>
          </cell>
        </row>
        <row r="66">
          <cell r="CU66" t="str">
            <v>нд</v>
          </cell>
        </row>
        <row r="67">
          <cell r="CU67" t="str">
            <v>нд</v>
          </cell>
        </row>
        <row r="68">
          <cell r="CU68" t="str">
            <v>нд</v>
          </cell>
        </row>
        <row r="69">
          <cell r="CU69" t="str">
            <v>нд</v>
          </cell>
        </row>
        <row r="70">
          <cell r="CU70" t="str">
            <v>нд</v>
          </cell>
        </row>
        <row r="71">
          <cell r="CU71" t="str">
            <v>нд</v>
          </cell>
        </row>
        <row r="72">
          <cell r="CU72" t="str">
            <v>нд</v>
          </cell>
        </row>
        <row r="73">
          <cell r="CU73" t="str">
            <v>нд</v>
          </cell>
        </row>
        <row r="74">
          <cell r="CU74" t="str">
            <v>нд</v>
          </cell>
        </row>
        <row r="75">
          <cell r="CU75" t="str">
            <v>нд</v>
          </cell>
        </row>
        <row r="76">
          <cell r="CU76" t="str">
            <v>нд</v>
          </cell>
        </row>
        <row r="77">
          <cell r="CU77" t="str">
            <v>нд</v>
          </cell>
        </row>
        <row r="78">
          <cell r="CU78" t="str">
            <v>Отклонение обусловлено корректировкой ПСД  в связи с дополнительными непредвиденными работами и необходимостью актуализации геологических изысканий.</v>
          </cell>
        </row>
        <row r="79">
          <cell r="CU79" t="str">
            <v>Отклонение обусловлено корректировкой ПСД  в связи с дополнительными непредвиденными работами и необходимостью актуализации геологических изысканий.</v>
          </cell>
        </row>
        <row r="80">
          <cell r="CU80" t="str">
            <v>Отклонение обусловлено неосвоением капитальных вложений в 2023 году                                  в связи с задержкой сроков поставки оборудования заводом-изготовителем.</v>
          </cell>
        </row>
        <row r="81">
          <cell r="CU81" t="str">
            <v>нд</v>
          </cell>
        </row>
        <row r="82">
          <cell r="CU82" t="str">
            <v>нд</v>
          </cell>
        </row>
        <row r="83">
          <cell r="CU83" t="str">
            <v>нд</v>
          </cell>
        </row>
        <row r="84">
          <cell r="CU84" t="str">
            <v>нд</v>
          </cell>
        </row>
        <row r="85">
          <cell r="CU85" t="str">
            <v>нд</v>
          </cell>
        </row>
        <row r="86">
          <cell r="CU86" t="str">
            <v>нд</v>
          </cell>
        </row>
        <row r="87">
          <cell r="CU87" t="str">
            <v>нд</v>
          </cell>
        </row>
        <row r="88">
          <cell r="CU88" t="str">
            <v>нд</v>
          </cell>
        </row>
        <row r="89">
          <cell r="CU89" t="str">
            <v>нд</v>
          </cell>
        </row>
        <row r="90">
          <cell r="CU90" t="str">
            <v>нд</v>
          </cell>
        </row>
        <row r="91">
          <cell r="CU91" t="str">
            <v>нд</v>
          </cell>
        </row>
        <row r="92">
          <cell r="CU92" t="str">
            <v>нд</v>
          </cell>
        </row>
        <row r="93">
          <cell r="CU93" t="str">
            <v>нд</v>
          </cell>
        </row>
        <row r="94">
          <cell r="CU94" t="str">
            <v>нд</v>
          </cell>
        </row>
        <row r="95">
          <cell r="CU95" t="str">
            <v>нд</v>
          </cell>
        </row>
        <row r="96">
          <cell r="CU96" t="str">
            <v>нд</v>
          </cell>
        </row>
        <row r="97">
          <cell r="CU97" t="str">
            <v>нд</v>
          </cell>
        </row>
        <row r="98">
          <cell r="CU98" t="str">
            <v>нд</v>
          </cell>
        </row>
        <row r="99">
          <cell r="CU99" t="str">
            <v>нд</v>
          </cell>
        </row>
        <row r="100">
          <cell r="CU100" t="str">
            <v>нд</v>
          </cell>
        </row>
        <row r="101">
          <cell r="CU101" t="str">
            <v>нд</v>
          </cell>
        </row>
        <row r="102">
          <cell r="CU102" t="str">
            <v>нд</v>
          </cell>
        </row>
        <row r="103">
          <cell r="CU103" t="str">
            <v>нд</v>
          </cell>
        </row>
        <row r="104">
          <cell r="CU104" t="str">
            <v>нд</v>
          </cell>
        </row>
        <row r="105">
          <cell r="CU105" t="str">
            <v>нд</v>
          </cell>
        </row>
        <row r="106">
          <cell r="CU106" t="str">
            <v>нд</v>
          </cell>
        </row>
        <row r="107">
          <cell r="CU107" t="str">
            <v>нд</v>
          </cell>
        </row>
        <row r="108">
          <cell r="CU108" t="str">
            <v>нд</v>
          </cell>
        </row>
        <row r="109">
          <cell r="CU109" t="str">
            <v>Отклонение обусловлено опережением графика выполнения работ.</v>
          </cell>
        </row>
        <row r="110">
          <cell r="CU110" t="str">
            <v>Отклонение обусловлено опережением графика выполнения работ.</v>
          </cell>
        </row>
        <row r="111">
          <cell r="CU111" t="str">
            <v>Отклонение обусловлено опережением графика выполнения работ.</v>
          </cell>
        </row>
        <row r="112">
          <cell r="CU112" t="str">
            <v>нд</v>
          </cell>
        </row>
        <row r="113">
          <cell r="CU113" t="str">
            <v>нд</v>
          </cell>
        </row>
        <row r="114">
          <cell r="CU114" t="str">
            <v>Отклонение обусловлено опережением графика выполнения работ.</v>
          </cell>
        </row>
        <row r="115">
          <cell r="CU115" t="str">
            <v>Отклонение обусловлено опережением графика выполнения работ.</v>
          </cell>
        </row>
        <row r="116">
          <cell r="CU116" t="str">
            <v>Отклонение обусловлено опережением графика выполнения работ.</v>
          </cell>
        </row>
        <row r="117">
          <cell r="CU117" t="str">
            <v>нд</v>
          </cell>
        </row>
        <row r="118">
          <cell r="CU118" t="str">
            <v>нд</v>
          </cell>
        </row>
        <row r="119">
          <cell r="CU119" t="str">
            <v>нд</v>
          </cell>
        </row>
        <row r="120">
          <cell r="CU120" t="str">
            <v>нд</v>
          </cell>
        </row>
        <row r="121">
          <cell r="CU121" t="str">
            <v>нд</v>
          </cell>
        </row>
        <row r="122">
          <cell r="CU122" t="str">
            <v>нд</v>
          </cell>
        </row>
        <row r="123">
          <cell r="CU123" t="str">
            <v>нд</v>
          </cell>
        </row>
        <row r="124">
          <cell r="CU124" t="str">
            <v>нд</v>
          </cell>
        </row>
        <row r="125">
          <cell r="CU125" t="str">
            <v>нд</v>
          </cell>
        </row>
        <row r="126">
          <cell r="CU126" t="str">
            <v>нд</v>
          </cell>
        </row>
        <row r="127">
          <cell r="CU127" t="str">
            <v>Приобретение оборудования в связи с производственной необходимостью</v>
          </cell>
        </row>
        <row r="128">
          <cell r="CU128" t="str">
            <v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v>
          </cell>
        </row>
        <row r="129">
          <cell r="CU129" t="str">
            <v>Ввод оборудования, приобретенного в рамках Программы подготовки к ОЗП 2020/2021 гг.</v>
          </cell>
        </row>
        <row r="130">
          <cell r="CU130" t="str">
            <v>Ввод оборудования в рамках программы доведения уровня напряжения в сетях 0,4-10 кВ до требований ГОСТ 33073-2019</v>
          </cell>
        </row>
        <row r="131">
          <cell r="CU131" t="str">
            <v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v>
          </cell>
        </row>
        <row r="132">
          <cell r="CU132" t="str">
            <v>нд</v>
          </cell>
        </row>
        <row r="133">
          <cell r="CU133" t="str">
            <v>нд</v>
          </cell>
        </row>
        <row r="134">
          <cell r="CU134" t="str">
            <v>нд</v>
          </cell>
        </row>
        <row r="135">
          <cell r="CU135" t="str">
            <v>нд</v>
          </cell>
        </row>
        <row r="136">
          <cell r="CU136" t="str">
            <v>нд</v>
          </cell>
        </row>
        <row r="137">
          <cell r="CU137" t="str">
            <v>нд</v>
          </cell>
        </row>
        <row r="138">
          <cell r="CU138" t="str">
            <v>нд</v>
          </cell>
        </row>
        <row r="139">
          <cell r="CU139" t="str">
            <v>нд</v>
          </cell>
        </row>
        <row r="140">
          <cell r="CU140" t="str">
            <v>нд</v>
          </cell>
        </row>
        <row r="141">
          <cell r="CU141" t="str">
            <v>нд</v>
          </cell>
        </row>
        <row r="142">
          <cell r="CU142" t="str">
            <v>нд</v>
          </cell>
        </row>
        <row r="143">
          <cell r="CU143" t="str">
            <v>нд</v>
          </cell>
        </row>
        <row r="144">
          <cell r="CU144" t="str">
            <v>нд</v>
          </cell>
        </row>
        <row r="145">
          <cell r="CU145" t="str">
            <v>нд</v>
          </cell>
        </row>
        <row r="146">
          <cell r="CU146" t="str">
            <v>нд</v>
          </cell>
        </row>
        <row r="147">
          <cell r="CU147" t="str">
            <v>нд</v>
          </cell>
        </row>
        <row r="148">
          <cell r="CU148" t="str">
            <v>нд</v>
          </cell>
        </row>
        <row r="149">
          <cell r="CU149" t="str">
            <v>нд</v>
          </cell>
        </row>
        <row r="150">
          <cell r="CU150" t="str">
            <v>нд</v>
          </cell>
        </row>
        <row r="151">
          <cell r="CU151" t="str">
            <v>нд</v>
          </cell>
        </row>
        <row r="152">
          <cell r="CU152" t="str">
            <v>нд</v>
          </cell>
        </row>
        <row r="153">
          <cell r="CU153" t="str">
            <v>нд</v>
          </cell>
        </row>
        <row r="154">
          <cell r="CU154" t="str">
            <v>нд</v>
          </cell>
        </row>
        <row r="155">
          <cell r="CU155" t="str">
            <v>нд</v>
          </cell>
        </row>
        <row r="156">
          <cell r="CU156" t="str">
            <v>нд</v>
          </cell>
        </row>
        <row r="157">
          <cell r="CU157" t="str">
            <v>нд</v>
          </cell>
        </row>
        <row r="158">
          <cell r="CU158" t="str">
            <v>нд</v>
          </cell>
        </row>
        <row r="159">
          <cell r="CU159" t="str">
            <v>нд</v>
          </cell>
        </row>
        <row r="160">
          <cell r="CU160" t="str">
            <v>нд</v>
          </cell>
        </row>
        <row r="161">
          <cell r="CU161" t="str">
            <v>нд</v>
          </cell>
        </row>
        <row r="162">
          <cell r="CU162" t="str">
            <v>нд</v>
          </cell>
        </row>
        <row r="163">
          <cell r="CU163" t="str">
            <v>нд</v>
          </cell>
        </row>
        <row r="164">
          <cell r="CU164" t="str">
            <v>нд</v>
          </cell>
        </row>
        <row r="165">
          <cell r="CU165" t="str">
            <v>нд</v>
          </cell>
        </row>
        <row r="166">
          <cell r="CU166" t="str">
            <v>нд</v>
          </cell>
        </row>
        <row r="167">
          <cell r="CU167" t="str">
            <v>нд</v>
          </cell>
        </row>
        <row r="168">
          <cell r="CU168" t="str">
            <v>нд</v>
          </cell>
        </row>
        <row r="169">
          <cell r="CU169" t="str">
            <v>нд</v>
          </cell>
        </row>
        <row r="170">
          <cell r="CU170" t="str">
            <v>нд</v>
          </cell>
        </row>
        <row r="171">
          <cell r="CU171" t="str">
            <v>нд</v>
          </cell>
        </row>
        <row r="172">
          <cell r="CU172" t="str">
            <v>нд</v>
          </cell>
        </row>
        <row r="173">
          <cell r="CU173" t="str">
            <v>нд</v>
          </cell>
        </row>
        <row r="174">
          <cell r="CU174" t="str">
            <v>нд</v>
          </cell>
        </row>
        <row r="175">
          <cell r="CU175" t="str">
            <v>нд</v>
          </cell>
        </row>
        <row r="176">
          <cell r="CU176" t="str">
            <v>нд</v>
          </cell>
        </row>
        <row r="177">
          <cell r="CU177" t="str">
            <v>нд</v>
          </cell>
        </row>
        <row r="178">
          <cell r="CU178" t="str">
            <v>нд</v>
          </cell>
        </row>
        <row r="179">
          <cell r="CU179" t="str">
            <v>нд</v>
          </cell>
        </row>
        <row r="180">
          <cell r="CU180" t="str">
            <v>нд</v>
          </cell>
        </row>
        <row r="181">
          <cell r="CU181" t="str">
            <v>нд</v>
          </cell>
        </row>
        <row r="182">
          <cell r="CU182" t="str">
            <v>нд</v>
          </cell>
        </row>
        <row r="183">
          <cell r="CU183" t="str">
            <v>нд</v>
          </cell>
        </row>
        <row r="184">
          <cell r="CU184" t="str">
            <v>нд</v>
          </cell>
        </row>
        <row r="185">
          <cell r="CU185" t="str">
            <v>нд</v>
          </cell>
        </row>
        <row r="186">
          <cell r="CU186" t="str">
            <v>нд</v>
          </cell>
        </row>
        <row r="187">
          <cell r="CU187" t="str">
            <v>нд</v>
          </cell>
        </row>
        <row r="188">
          <cell r="CU188" t="str">
            <v>нд</v>
          </cell>
        </row>
        <row r="189">
          <cell r="CU189" t="str">
            <v>нд</v>
          </cell>
        </row>
        <row r="190">
          <cell r="CU190" t="str">
            <v>нд</v>
          </cell>
        </row>
        <row r="191">
          <cell r="CU191" t="str">
            <v>нд</v>
          </cell>
        </row>
        <row r="192">
          <cell r="CU192" t="str">
            <v>нд</v>
          </cell>
        </row>
        <row r="193">
          <cell r="CU193" t="str">
            <v>нд</v>
          </cell>
        </row>
        <row r="194">
          <cell r="CU194" t="str">
            <v>нд</v>
          </cell>
        </row>
        <row r="195">
          <cell r="CU195" t="str">
            <v>нд</v>
          </cell>
        </row>
      </sheetData>
      <sheetData sheetId="8">
        <row r="5">
          <cell r="A5" t="str">
            <v>за 3 квартал 2024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2024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28.12.2023 № 36@</v>
          </cell>
        </row>
        <row r="25">
          <cell r="D25" t="str">
            <v>нд</v>
          </cell>
        </row>
        <row r="26">
          <cell r="D26" t="str">
            <v>нд</v>
          </cell>
        </row>
        <row r="27">
          <cell r="D27" t="str">
            <v>нд</v>
          </cell>
        </row>
        <row r="28">
          <cell r="D28" t="str">
            <v>нд</v>
          </cell>
        </row>
        <row r="29">
          <cell r="D29" t="str">
            <v>нд</v>
          </cell>
        </row>
        <row r="30">
          <cell r="D30" t="str">
            <v>нд</v>
          </cell>
        </row>
        <row r="31">
          <cell r="D31" t="str">
            <v>нд</v>
          </cell>
        </row>
        <row r="32">
          <cell r="D32" t="str">
            <v>нд</v>
          </cell>
        </row>
        <row r="33">
          <cell r="D33" t="str">
            <v>нд</v>
          </cell>
        </row>
        <row r="34">
          <cell r="D34" t="str">
            <v>нд</v>
          </cell>
        </row>
        <row r="35">
          <cell r="D35" t="str">
            <v>нд</v>
          </cell>
        </row>
        <row r="36">
          <cell r="D36" t="str">
            <v>нд</v>
          </cell>
        </row>
        <row r="37">
          <cell r="D37" t="str">
            <v>нд</v>
          </cell>
        </row>
        <row r="38">
          <cell r="D38" t="str">
            <v>нд</v>
          </cell>
        </row>
        <row r="39">
          <cell r="D39" t="str">
            <v>нд</v>
          </cell>
        </row>
        <row r="40">
          <cell r="D40" t="str">
            <v>нд</v>
          </cell>
        </row>
        <row r="41">
          <cell r="D41" t="str">
            <v>нд</v>
          </cell>
        </row>
        <row r="42">
          <cell r="D42" t="str">
            <v>нд</v>
          </cell>
        </row>
        <row r="43">
          <cell r="D43" t="str">
            <v>нд</v>
          </cell>
        </row>
        <row r="44">
          <cell r="D44" t="str">
            <v>нд</v>
          </cell>
        </row>
        <row r="45">
          <cell r="D45" t="str">
            <v>нд</v>
          </cell>
        </row>
        <row r="46">
          <cell r="D46" t="str">
            <v>нд</v>
          </cell>
        </row>
        <row r="47">
          <cell r="D47" t="str">
            <v>нд</v>
          </cell>
        </row>
        <row r="48">
          <cell r="D48" t="str">
            <v>нд</v>
          </cell>
        </row>
        <row r="49">
          <cell r="D49" t="str">
            <v>нд</v>
          </cell>
        </row>
        <row r="50">
          <cell r="D50" t="str">
            <v>нд</v>
          </cell>
        </row>
        <row r="51">
          <cell r="D51" t="str">
            <v>нд</v>
          </cell>
        </row>
        <row r="52">
          <cell r="D52" t="str">
            <v>нд</v>
          </cell>
        </row>
        <row r="53">
          <cell r="D53" t="str">
            <v>нд</v>
          </cell>
        </row>
        <row r="54">
          <cell r="D54" t="str">
            <v>нд</v>
          </cell>
        </row>
        <row r="55">
          <cell r="D55" t="str">
            <v>нд</v>
          </cell>
        </row>
        <row r="56">
          <cell r="D56" t="str">
            <v>нд</v>
          </cell>
        </row>
        <row r="57">
          <cell r="D57" t="str">
            <v>нд</v>
          </cell>
        </row>
        <row r="58">
          <cell r="D58" t="str">
            <v>нд</v>
          </cell>
        </row>
        <row r="59">
          <cell r="D59" t="str">
            <v>нд</v>
          </cell>
        </row>
        <row r="60">
          <cell r="D60" t="str">
            <v>нд</v>
          </cell>
        </row>
        <row r="61">
          <cell r="D61" t="str">
            <v>нд</v>
          </cell>
        </row>
        <row r="62">
          <cell r="D62" t="str">
            <v>нд</v>
          </cell>
        </row>
        <row r="63">
          <cell r="D63" t="str">
            <v>нд</v>
          </cell>
        </row>
        <row r="64">
          <cell r="D64" t="str">
            <v>нд</v>
          </cell>
        </row>
        <row r="65">
          <cell r="D65" t="str">
            <v>нд</v>
          </cell>
        </row>
        <row r="66">
          <cell r="D66" t="str">
            <v>нд</v>
          </cell>
        </row>
        <row r="67">
          <cell r="D67" t="str">
            <v>нд</v>
          </cell>
        </row>
        <row r="68">
          <cell r="D68" t="str">
            <v>нд</v>
          </cell>
        </row>
        <row r="69">
          <cell r="D69" t="str">
            <v>нд</v>
          </cell>
        </row>
        <row r="70">
          <cell r="D70" t="str">
            <v>нд</v>
          </cell>
        </row>
        <row r="71">
          <cell r="D71" t="str">
            <v>нд</v>
          </cell>
        </row>
        <row r="72">
          <cell r="D72" t="str">
            <v>нд</v>
          </cell>
        </row>
        <row r="73">
          <cell r="D73" t="str">
            <v>нд</v>
          </cell>
        </row>
        <row r="74">
          <cell r="D74" t="str">
            <v>нд</v>
          </cell>
        </row>
        <row r="75">
          <cell r="D75" t="str">
            <v>нд</v>
          </cell>
        </row>
        <row r="76">
          <cell r="D76" t="str">
            <v>нд</v>
          </cell>
        </row>
        <row r="77">
          <cell r="D77" t="str">
            <v>нд</v>
          </cell>
        </row>
        <row r="78">
          <cell r="D78" t="str">
            <v>нд</v>
          </cell>
        </row>
        <row r="79">
          <cell r="D79" t="str">
            <v>нд</v>
          </cell>
        </row>
        <row r="80">
          <cell r="D80" t="str">
            <v>нд</v>
          </cell>
        </row>
        <row r="81">
          <cell r="D81" t="str">
            <v>нд</v>
          </cell>
        </row>
        <row r="82">
          <cell r="D82" t="str">
            <v>нд</v>
          </cell>
        </row>
        <row r="83">
          <cell r="D83" t="str">
            <v>нд</v>
          </cell>
        </row>
        <row r="84">
          <cell r="D84" t="str">
            <v>нд</v>
          </cell>
        </row>
        <row r="85">
          <cell r="D85" t="str">
            <v>нд</v>
          </cell>
        </row>
        <row r="86">
          <cell r="D86" t="str">
            <v>нд</v>
          </cell>
        </row>
        <row r="87">
          <cell r="D87" t="str">
            <v>нд</v>
          </cell>
        </row>
        <row r="88">
          <cell r="D88" t="str">
            <v>нд</v>
          </cell>
        </row>
        <row r="89">
          <cell r="D89" t="str">
            <v>нд</v>
          </cell>
        </row>
        <row r="90">
          <cell r="D90" t="str">
            <v>нд</v>
          </cell>
        </row>
        <row r="91">
          <cell r="D91" t="str">
            <v>нд</v>
          </cell>
        </row>
        <row r="92">
          <cell r="D92" t="str">
            <v>нд</v>
          </cell>
        </row>
        <row r="93">
          <cell r="D93" t="str">
            <v>нд</v>
          </cell>
        </row>
        <row r="94">
          <cell r="D94" t="str">
            <v>нд</v>
          </cell>
        </row>
        <row r="95">
          <cell r="D95" t="str">
            <v>нд</v>
          </cell>
        </row>
        <row r="96">
          <cell r="D96" t="str">
            <v>нд</v>
          </cell>
        </row>
        <row r="97">
          <cell r="D97" t="str">
            <v>нд</v>
          </cell>
        </row>
        <row r="98">
          <cell r="D98" t="str">
            <v>нд</v>
          </cell>
        </row>
        <row r="99">
          <cell r="D99" t="str">
            <v>нд</v>
          </cell>
        </row>
        <row r="100">
          <cell r="D100" t="str">
            <v>нд</v>
          </cell>
        </row>
        <row r="101">
          <cell r="D101" t="str">
            <v>нд</v>
          </cell>
        </row>
        <row r="102">
          <cell r="D102" t="str">
            <v>нд</v>
          </cell>
        </row>
        <row r="103">
          <cell r="D103" t="str">
            <v>нд</v>
          </cell>
        </row>
        <row r="104">
          <cell r="D104" t="str">
            <v>нд</v>
          </cell>
        </row>
        <row r="105">
          <cell r="D105" t="str">
            <v>нд</v>
          </cell>
        </row>
        <row r="106">
          <cell r="D106" t="str">
            <v>нд</v>
          </cell>
        </row>
        <row r="107">
          <cell r="D107" t="str">
            <v>нд</v>
          </cell>
        </row>
        <row r="108">
          <cell r="D108" t="str">
            <v>нд</v>
          </cell>
        </row>
        <row r="109">
          <cell r="D109" t="str">
            <v>нд</v>
          </cell>
        </row>
        <row r="110">
          <cell r="D110" t="str">
            <v>нд</v>
          </cell>
        </row>
        <row r="111">
          <cell r="D111" t="str">
            <v>нд</v>
          </cell>
        </row>
        <row r="112">
          <cell r="D112" t="str">
            <v>нд</v>
          </cell>
        </row>
        <row r="113">
          <cell r="D113" t="str">
            <v>нд</v>
          </cell>
        </row>
        <row r="114">
          <cell r="D114" t="str">
            <v>нд</v>
          </cell>
        </row>
        <row r="115">
          <cell r="D115" t="str">
            <v>нд</v>
          </cell>
        </row>
        <row r="116">
          <cell r="D116" t="str">
            <v>нд</v>
          </cell>
        </row>
        <row r="117">
          <cell r="D117" t="str">
            <v>нд</v>
          </cell>
        </row>
        <row r="118">
          <cell r="D118" t="str">
            <v>нд</v>
          </cell>
        </row>
        <row r="119">
          <cell r="D119" t="str">
            <v>нд</v>
          </cell>
        </row>
        <row r="120">
          <cell r="D120" t="str">
            <v>нд</v>
          </cell>
        </row>
        <row r="121">
          <cell r="D121" t="str">
            <v>нд</v>
          </cell>
        </row>
        <row r="122">
          <cell r="D122" t="str">
            <v>нд</v>
          </cell>
        </row>
        <row r="123">
          <cell r="D123" t="str">
            <v>нд</v>
          </cell>
        </row>
        <row r="124">
          <cell r="D124" t="str">
            <v>нд</v>
          </cell>
        </row>
        <row r="125">
          <cell r="D125" t="str">
            <v>нд</v>
          </cell>
        </row>
        <row r="126">
          <cell r="D126" t="str">
            <v>нд</v>
          </cell>
        </row>
        <row r="127">
          <cell r="D127" t="str">
            <v>нд</v>
          </cell>
        </row>
        <row r="128">
          <cell r="D128" t="str">
            <v>нд</v>
          </cell>
        </row>
        <row r="129">
          <cell r="D129" t="str">
            <v>нд</v>
          </cell>
        </row>
        <row r="130">
          <cell r="D130" t="str">
            <v>нд</v>
          </cell>
        </row>
        <row r="131">
          <cell r="D131" t="str">
            <v>нд</v>
          </cell>
        </row>
        <row r="132">
          <cell r="D132" t="str">
            <v>нд</v>
          </cell>
        </row>
        <row r="133">
          <cell r="D133" t="str">
            <v>нд</v>
          </cell>
        </row>
        <row r="134">
          <cell r="D134" t="str">
            <v>нд</v>
          </cell>
        </row>
        <row r="135">
          <cell r="D135" t="str">
            <v>нд</v>
          </cell>
        </row>
        <row r="136">
          <cell r="D136" t="str">
            <v>нд</v>
          </cell>
        </row>
        <row r="137">
          <cell r="D137" t="str">
            <v>нд</v>
          </cell>
        </row>
        <row r="138">
          <cell r="D138" t="str">
            <v>нд</v>
          </cell>
        </row>
        <row r="139">
          <cell r="D139" t="str">
            <v>нд</v>
          </cell>
        </row>
        <row r="140">
          <cell r="D140" t="str">
            <v>нд</v>
          </cell>
        </row>
        <row r="141">
          <cell r="D141" t="str">
            <v>нд</v>
          </cell>
        </row>
        <row r="142">
          <cell r="D142" t="str">
            <v>нд</v>
          </cell>
        </row>
        <row r="143">
          <cell r="D143" t="str">
            <v>нд</v>
          </cell>
        </row>
        <row r="144">
          <cell r="D144" t="str">
            <v>нд</v>
          </cell>
        </row>
        <row r="145">
          <cell r="D145" t="str">
            <v>нд</v>
          </cell>
        </row>
        <row r="146">
          <cell r="D146" t="str">
            <v>нд</v>
          </cell>
        </row>
        <row r="147">
          <cell r="D147" t="str">
            <v>нд</v>
          </cell>
        </row>
        <row r="148">
          <cell r="D148" t="str">
            <v>нд</v>
          </cell>
        </row>
        <row r="149">
          <cell r="D149" t="str">
            <v>нд</v>
          </cell>
        </row>
        <row r="150">
          <cell r="D150" t="str">
            <v>нд</v>
          </cell>
        </row>
        <row r="151">
          <cell r="D151" t="str">
            <v>нд</v>
          </cell>
        </row>
        <row r="152">
          <cell r="D152" t="str">
            <v>нд</v>
          </cell>
        </row>
        <row r="153">
          <cell r="D153" t="str">
            <v>нд</v>
          </cell>
        </row>
        <row r="154">
          <cell r="D154" t="str">
            <v>нд</v>
          </cell>
        </row>
        <row r="155">
          <cell r="D155" t="str">
            <v>нд</v>
          </cell>
        </row>
        <row r="156">
          <cell r="D156" t="str">
            <v>нд</v>
          </cell>
        </row>
        <row r="157">
          <cell r="D157" t="str">
            <v>нд</v>
          </cell>
        </row>
        <row r="158">
          <cell r="D158" t="str">
            <v>нд</v>
          </cell>
        </row>
        <row r="159">
          <cell r="D159" t="str">
            <v>нд</v>
          </cell>
        </row>
        <row r="160">
          <cell r="D160" t="str">
            <v>нд</v>
          </cell>
        </row>
        <row r="161">
          <cell r="D161" t="str">
            <v>нд</v>
          </cell>
        </row>
        <row r="162">
          <cell r="D162" t="str">
            <v>нд</v>
          </cell>
        </row>
        <row r="163">
          <cell r="D163" t="str">
            <v>нд</v>
          </cell>
        </row>
        <row r="164">
          <cell r="D164" t="str">
            <v>нд</v>
          </cell>
        </row>
        <row r="165">
          <cell r="D165" t="str">
            <v>нд</v>
          </cell>
        </row>
        <row r="166">
          <cell r="D166" t="str">
            <v>нд</v>
          </cell>
        </row>
        <row r="167">
          <cell r="D167" t="str">
            <v>нд</v>
          </cell>
        </row>
        <row r="168">
          <cell r="D168" t="str">
            <v>нд</v>
          </cell>
        </row>
        <row r="169">
          <cell r="D169" t="str">
            <v>нд</v>
          </cell>
        </row>
        <row r="170">
          <cell r="D170" t="str">
            <v>нд</v>
          </cell>
        </row>
        <row r="171">
          <cell r="D171" t="str">
            <v>нд</v>
          </cell>
        </row>
        <row r="172">
          <cell r="D172" t="str">
            <v>нд</v>
          </cell>
        </row>
        <row r="173">
          <cell r="D173" t="str">
            <v>нд</v>
          </cell>
        </row>
        <row r="174">
          <cell r="D174" t="str">
            <v>нд</v>
          </cell>
        </row>
        <row r="175">
          <cell r="D175" t="str">
            <v>нд</v>
          </cell>
        </row>
        <row r="176">
          <cell r="D176" t="str">
            <v>нд</v>
          </cell>
        </row>
        <row r="177">
          <cell r="D177" t="str">
            <v>нд</v>
          </cell>
        </row>
        <row r="178">
          <cell r="D178" t="str">
            <v>нд</v>
          </cell>
        </row>
        <row r="179">
          <cell r="D179" t="str">
            <v>нд</v>
          </cell>
        </row>
        <row r="180">
          <cell r="D180" t="str">
            <v>нд</v>
          </cell>
        </row>
        <row r="181">
          <cell r="D181" t="str">
            <v>нд</v>
          </cell>
        </row>
        <row r="182">
          <cell r="D182" t="str">
            <v>нд</v>
          </cell>
        </row>
        <row r="183">
          <cell r="D183" t="str">
            <v>нд</v>
          </cell>
        </row>
        <row r="184">
          <cell r="D184" t="str">
            <v>нд</v>
          </cell>
        </row>
        <row r="185">
          <cell r="D185" t="str">
            <v>нд</v>
          </cell>
        </row>
        <row r="186">
          <cell r="D186" t="str">
            <v>нд</v>
          </cell>
        </row>
        <row r="187">
          <cell r="D187" t="str">
            <v>нд</v>
          </cell>
        </row>
        <row r="188">
          <cell r="D188" t="str">
            <v>нд</v>
          </cell>
        </row>
        <row r="189">
          <cell r="D189" t="str">
            <v>нд</v>
          </cell>
        </row>
        <row r="190">
          <cell r="D190" t="str">
            <v>нд</v>
          </cell>
        </row>
        <row r="191">
          <cell r="D191" t="str">
            <v>нд</v>
          </cell>
        </row>
        <row r="192">
          <cell r="D192" t="str">
            <v>нд</v>
          </cell>
        </row>
        <row r="193">
          <cell r="D193" t="str">
            <v>нд</v>
          </cell>
        </row>
        <row r="194">
          <cell r="D194" t="str">
            <v>нд</v>
          </cell>
        </row>
        <row r="195">
          <cell r="D195" t="str">
            <v>нд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Финансирование по источникам"/>
      <sheetName val="Квартал 2023"/>
      <sheetName val="Формат ИПР для Россетей (новый)"/>
      <sheetName val="Квартал 2019"/>
      <sheetName val="Квартал 2024 (утв)"/>
      <sheetName val="Фин. по источ. 2024 (утв)"/>
      <sheetName val="Форма 1 Свод"/>
      <sheetName val="Квартал"/>
      <sheetName val="Форма 2"/>
      <sheetName val="Форма 3"/>
      <sheetName val="Форма 4"/>
      <sheetName val="Форма 5 (2023)"/>
      <sheetName val="Форма 5 (2024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Приложение"/>
      <sheetName val="Приоритеты ЧЭ"/>
      <sheetName val="БДДС"/>
      <sheetName val="ПСП"/>
      <sheetName val="Льготное ТП"/>
      <sheetName val="Лист2"/>
    </sheetNames>
    <sheetDataSet>
      <sheetData sheetId="0">
        <row r="3">
          <cell r="AO3">
            <v>123.84016928596</v>
          </cell>
        </row>
      </sheetData>
      <sheetData sheetId="1"/>
      <sheetData sheetId="2"/>
      <sheetData sheetId="3"/>
      <sheetData sheetId="4"/>
      <sheetData sheetId="5"/>
      <sheetData sheetId="6">
        <row r="4">
          <cell r="Q4">
            <v>0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>
        <row r="1">
          <cell r="EB1" t="str">
            <v>Приложение  № 4</v>
          </cell>
        </row>
      </sheetData>
      <sheetData sheetId="13"/>
      <sheetData sheetId="14"/>
      <sheetData sheetId="15"/>
      <sheetData sheetId="16">
        <row r="1">
          <cell r="ER1" t="str">
            <v>Приложение  № 7</v>
          </cell>
        </row>
        <row r="2">
          <cell r="ER2" t="str">
            <v>к приказу Минэнерго России</v>
          </cell>
        </row>
        <row r="3">
          <cell r="ER3" t="str">
            <v>от «05» мая 2016 г. №380</v>
          </cell>
        </row>
        <row r="12">
          <cell r="D12">
            <v>-291.60899999999998</v>
          </cell>
          <cell r="E12">
            <v>0</v>
          </cell>
          <cell r="F12">
            <v>-1597.4829999999999</v>
          </cell>
          <cell r="G12">
            <v>-72.739999999999995</v>
          </cell>
          <cell r="H12">
            <v>-55.85</v>
          </cell>
          <cell r="I12">
            <v>-13.855</v>
          </cell>
          <cell r="J12">
            <v>0</v>
          </cell>
          <cell r="K12">
            <v>-200428.908</v>
          </cell>
          <cell r="L12">
            <v>0</v>
          </cell>
          <cell r="M12">
            <v>-376.37899999999996</v>
          </cell>
          <cell r="N12">
            <v>0</v>
          </cell>
          <cell r="O12">
            <v>-1568.7560082983337</v>
          </cell>
          <cell r="P12">
            <v>-2.74</v>
          </cell>
          <cell r="Q12">
            <v>-55.85</v>
          </cell>
          <cell r="R12">
            <v>-13.855</v>
          </cell>
          <cell r="S12">
            <v>0</v>
          </cell>
          <cell r="T12">
            <v>-146306.86499170167</v>
          </cell>
          <cell r="U12">
            <v>0</v>
          </cell>
          <cell r="V12" t="e">
            <v>#REF!</v>
          </cell>
          <cell r="W12">
            <v>0</v>
          </cell>
          <cell r="X12" t="e">
            <v>#REF!</v>
          </cell>
          <cell r="Y12">
            <v>0</v>
          </cell>
          <cell r="Z12">
            <v>-0.53</v>
          </cell>
          <cell r="AA12">
            <v>0</v>
          </cell>
          <cell r="AB12">
            <v>0</v>
          </cell>
          <cell r="AC12" t="e">
            <v>#REF!</v>
          </cell>
          <cell r="AD12" t="e">
            <v>#REF!</v>
          </cell>
          <cell r="AE12" t="e">
            <v>#REF!</v>
          </cell>
          <cell r="AF12">
            <v>0</v>
          </cell>
          <cell r="AG12" t="e">
            <v>#REF!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 t="e">
            <v>#REF!</v>
          </cell>
          <cell r="AM12" t="e">
            <v>#REF!</v>
          </cell>
          <cell r="AN12" t="e">
            <v>#REF!</v>
          </cell>
          <cell r="AO12">
            <v>0</v>
          </cell>
          <cell r="AP12" t="e">
            <v>#REF!</v>
          </cell>
          <cell r="AQ12">
            <v>-70</v>
          </cell>
          <cell r="AR12">
            <v>-42.473999999999997</v>
          </cell>
          <cell r="AS12">
            <v>0</v>
          </cell>
          <cell r="AT12">
            <v>0</v>
          </cell>
          <cell r="AU12" t="e">
            <v>#REF!</v>
          </cell>
          <cell r="AV12" t="e">
            <v>#REF!</v>
          </cell>
          <cell r="AW12" t="e">
            <v>#REF!</v>
          </cell>
          <cell r="AX12">
            <v>0</v>
          </cell>
          <cell r="AY12" t="e">
            <v>#REF!</v>
          </cell>
          <cell r="AZ12">
            <v>0</v>
          </cell>
          <cell r="BA12">
            <v>-0.53</v>
          </cell>
          <cell r="BB12">
            <v>0</v>
          </cell>
          <cell r="BC12">
            <v>0</v>
          </cell>
          <cell r="BD12" t="e">
            <v>#REF!</v>
          </cell>
          <cell r="BE12" t="e">
            <v>#REF!</v>
          </cell>
          <cell r="BF12" t="e">
            <v>#REF!</v>
          </cell>
          <cell r="BG12">
            <v>0</v>
          </cell>
          <cell r="BH12" t="e">
            <v>#REF!</v>
          </cell>
          <cell r="BI12">
            <v>0</v>
          </cell>
          <cell r="BJ12">
            <v>-9.32</v>
          </cell>
          <cell r="BK12">
            <v>-13.855</v>
          </cell>
          <cell r="BL12">
            <v>0</v>
          </cell>
          <cell r="BM12" t="e">
            <v>#REF!</v>
          </cell>
          <cell r="BN12" t="e">
            <v>#REF!</v>
          </cell>
          <cell r="BO12" t="e">
            <v>#REF!</v>
          </cell>
          <cell r="BP12">
            <v>0</v>
          </cell>
          <cell r="BQ12" t="e">
            <v>#REF!</v>
          </cell>
          <cell r="BR12">
            <v>0</v>
          </cell>
          <cell r="BS12">
            <v>-51.734000000000002</v>
          </cell>
          <cell r="BT12">
            <v>-13.855</v>
          </cell>
          <cell r="BU12">
            <v>0</v>
          </cell>
          <cell r="BV12" t="e">
            <v>#REF!</v>
          </cell>
          <cell r="BW12" t="e">
            <v>#REF!</v>
          </cell>
          <cell r="BX12" t="e">
            <v>#REF!</v>
          </cell>
          <cell r="BY12">
            <v>0</v>
          </cell>
          <cell r="BZ12" t="e">
            <v>#REF!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 t="e">
            <v>#REF!</v>
          </cell>
          <cell r="CF12" t="e">
            <v>#REF!</v>
          </cell>
          <cell r="CG12" t="e">
            <v>#REF!</v>
          </cell>
          <cell r="CH12">
            <v>0</v>
          </cell>
          <cell r="CI12" t="e">
            <v>#REF!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 t="e">
            <v>#REF!</v>
          </cell>
          <cell r="CO12" t="e">
            <v>#REF!</v>
          </cell>
          <cell r="CP12">
            <v>0</v>
          </cell>
          <cell r="CQ12">
            <v>0</v>
          </cell>
          <cell r="CR12">
            <v>-8.49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-2199</v>
          </cell>
          <cell r="CX12">
            <v>0</v>
          </cell>
          <cell r="CY12">
            <v>0</v>
          </cell>
          <cell r="CZ12">
            <v>0</v>
          </cell>
          <cell r="DA12">
            <v>-16.0533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-1692</v>
          </cell>
          <cell r="DG12">
            <v>0</v>
          </cell>
          <cell r="DH12">
            <v>36.87299999999999</v>
          </cell>
          <cell r="DI12">
            <v>0</v>
          </cell>
          <cell r="DJ12">
            <v>528.03899999999999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20252</v>
          </cell>
          <cell r="DP12">
            <v>0</v>
          </cell>
          <cell r="DQ12">
            <v>36.483000000000004</v>
          </cell>
          <cell r="DR12">
            <v>0</v>
          </cell>
          <cell r="DS12">
            <v>537.22199999999998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12016</v>
          </cell>
          <cell r="DY12">
            <v>0</v>
          </cell>
          <cell r="DZ12" t="e">
            <v>#REF!</v>
          </cell>
          <cell r="EA12" t="e">
            <v>#REF!</v>
          </cell>
          <cell r="EB12" t="e">
            <v>#REF!</v>
          </cell>
          <cell r="EC12" t="e">
            <v>#REF!</v>
          </cell>
          <cell r="ED12" t="e">
            <v>#REF!</v>
          </cell>
          <cell r="EE12">
            <v>-13.855</v>
          </cell>
          <cell r="EF12" t="e">
            <v>#REF!</v>
          </cell>
          <cell r="EG12" t="e">
            <v>#REF!</v>
          </cell>
          <cell r="EH12" t="e">
            <v>#REF!</v>
          </cell>
          <cell r="EI12" t="e">
            <v>#REF!</v>
          </cell>
          <cell r="EJ12" t="e">
            <v>#REF!</v>
          </cell>
          <cell r="EK12" t="e">
            <v>#REF!</v>
          </cell>
          <cell r="EL12" t="e">
            <v>#REF!</v>
          </cell>
          <cell r="EM12" t="e">
            <v>#REF!</v>
          </cell>
          <cell r="EN12">
            <v>-13.855</v>
          </cell>
          <cell r="EO12" t="e">
            <v>#REF!</v>
          </cell>
          <cell r="EP12" t="e">
            <v>#REF!</v>
          </cell>
          <cell r="EQ12" t="e">
            <v>#REF!</v>
          </cell>
        </row>
        <row r="13">
          <cell r="D13">
            <v>0</v>
          </cell>
          <cell r="E13">
            <v>0</v>
          </cell>
          <cell r="F13">
            <v>291.60899999999998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1889.0919999999999</v>
          </cell>
          <cell r="L13">
            <v>0</v>
          </cell>
          <cell r="M13">
            <v>0</v>
          </cell>
          <cell r="N13">
            <v>0</v>
          </cell>
          <cell r="O13">
            <v>376.37899999999996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1945.1350082983336</v>
          </cell>
          <cell r="U13">
            <v>0</v>
          </cell>
          <cell r="V13" t="e">
            <v>#REF!</v>
          </cell>
          <cell r="W13">
            <v>0</v>
          </cell>
          <cell r="X13" t="e">
            <v>#REF!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 t="e">
            <v>#REF!</v>
          </cell>
          <cell r="AD13" t="e">
            <v>#REF!</v>
          </cell>
          <cell r="AE13" t="e">
            <v>#REF!</v>
          </cell>
          <cell r="AF13">
            <v>0</v>
          </cell>
          <cell r="AG13" t="e">
            <v>#REF!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 t="e">
            <v>#REF!</v>
          </cell>
          <cell r="AM13" t="e">
            <v>#REF!</v>
          </cell>
          <cell r="AN13" t="e">
            <v>#REF!</v>
          </cell>
          <cell r="AO13">
            <v>0</v>
          </cell>
          <cell r="AP13" t="e">
            <v>#REF!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 t="e">
            <v>#REF!</v>
          </cell>
          <cell r="AV13" t="e">
            <v>#REF!</v>
          </cell>
          <cell r="AW13" t="e">
            <v>#REF!</v>
          </cell>
          <cell r="AX13">
            <v>0</v>
          </cell>
          <cell r="AY13" t="e">
            <v>#REF!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 t="e">
            <v>#REF!</v>
          </cell>
          <cell r="BE13" t="e">
            <v>#REF!</v>
          </cell>
          <cell r="BF13" t="e">
            <v>#REF!</v>
          </cell>
          <cell r="BG13">
            <v>0</v>
          </cell>
          <cell r="BH13" t="e">
            <v>#REF!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 t="e">
            <v>#REF!</v>
          </cell>
          <cell r="BN13" t="e">
            <v>#REF!</v>
          </cell>
          <cell r="BO13" t="e">
            <v>#REF!</v>
          </cell>
          <cell r="BP13">
            <v>0</v>
          </cell>
          <cell r="BQ13" t="e">
            <v>#REF!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 t="e">
            <v>#REF!</v>
          </cell>
          <cell r="BW13" t="e">
            <v>#REF!</v>
          </cell>
          <cell r="BX13" t="e">
            <v>#REF!</v>
          </cell>
          <cell r="BY13">
            <v>0</v>
          </cell>
          <cell r="BZ13" t="e">
            <v>#REF!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 t="e">
            <v>#REF!</v>
          </cell>
          <cell r="CF13" t="e">
            <v>#REF!</v>
          </cell>
          <cell r="CG13" t="e">
            <v>#REF!</v>
          </cell>
          <cell r="CH13">
            <v>0</v>
          </cell>
          <cell r="CI13" t="e">
            <v>#REF!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 t="e">
            <v>#REF!</v>
          </cell>
          <cell r="CO13" t="e">
            <v>#REF!</v>
          </cell>
          <cell r="CP13">
            <v>0</v>
          </cell>
          <cell r="CQ13">
            <v>0</v>
          </cell>
          <cell r="CR13">
            <v>3.51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1.4467000000000001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36.87299999999999</v>
          </cell>
          <cell r="DI13">
            <v>0</v>
          </cell>
          <cell r="DJ13">
            <v>528.03899999999999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22549</v>
          </cell>
          <cell r="DP13">
            <v>0</v>
          </cell>
          <cell r="DQ13">
            <v>36.483000000000004</v>
          </cell>
          <cell r="DR13">
            <v>0</v>
          </cell>
          <cell r="DS13">
            <v>543.72199999999998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13768</v>
          </cell>
          <cell r="DY13">
            <v>0</v>
          </cell>
          <cell r="DZ13" t="e">
            <v>#REF!</v>
          </cell>
          <cell r="EA13" t="e">
            <v>#REF!</v>
          </cell>
          <cell r="EB13" t="e">
            <v>#REF!</v>
          </cell>
          <cell r="EC13" t="e">
            <v>#REF!</v>
          </cell>
          <cell r="ED13" t="e">
            <v>#REF!</v>
          </cell>
          <cell r="EE13">
            <v>0</v>
          </cell>
          <cell r="EF13" t="e">
            <v>#REF!</v>
          </cell>
          <cell r="EG13" t="e">
            <v>#REF!</v>
          </cell>
          <cell r="EH13" t="e">
            <v>#REF!</v>
          </cell>
          <cell r="EI13" t="e">
            <v>#REF!</v>
          </cell>
          <cell r="EJ13" t="e">
            <v>#REF!</v>
          </cell>
          <cell r="EK13" t="e">
            <v>#REF!</v>
          </cell>
          <cell r="EL13" t="e">
            <v>#REF!</v>
          </cell>
          <cell r="EM13" t="e">
            <v>#REF!</v>
          </cell>
          <cell r="EN13">
            <v>0</v>
          </cell>
          <cell r="EO13" t="e">
            <v>#REF!</v>
          </cell>
          <cell r="EP13" t="e">
            <v>#REF!</v>
          </cell>
          <cell r="EQ13" t="e">
            <v>#REF!</v>
          </cell>
        </row>
        <row r="14">
          <cell r="C14" t="str">
            <v>Идентифика-тор инвестицион-ного проекта</v>
          </cell>
          <cell r="D14" t="str">
            <v>Характеристики объекта электроэнергетики (объекта инвестиционной деятельности)</v>
          </cell>
          <cell r="V14" t="str">
            <v xml:space="preserve">Ввод объектов инвестиционной деятельности (мощностей) в эксплуатацию в 2022 году </v>
          </cell>
          <cell r="AN14" t="str">
            <v>Ввод объектов инвестиционной деятельности (мощностей) в эксплуатацию</v>
          </cell>
          <cell r="ER14" t="str">
            <v>Краткое обоснование  корректировки утвержденного плана</v>
          </cell>
        </row>
        <row r="15">
          <cell r="AN15" t="str">
            <v>Год 2023</v>
          </cell>
          <cell r="BF15" t="str">
            <v>Год 2024</v>
          </cell>
          <cell r="BX15" t="str">
            <v>Год 2025</v>
          </cell>
          <cell r="CP15" t="str">
            <v>Год 2026</v>
          </cell>
          <cell r="DH15" t="str">
            <v>Год 2027</v>
          </cell>
          <cell r="DZ15" t="str">
            <v xml:space="preserve">Итого за период реализации инвестиционной программы </v>
          </cell>
        </row>
        <row r="16">
          <cell r="D16" t="str">
            <v>План</v>
          </cell>
          <cell r="M16" t="str">
            <v>Факт (Предложение по корректировке утвержденного плана)</v>
          </cell>
          <cell r="V16" t="str">
            <v>Утвержденный план</v>
          </cell>
          <cell r="AE16" t="str">
            <v>Предложение по корректировке утвержденного плана</v>
          </cell>
          <cell r="AN16" t="str">
            <v>Утвержденный план</v>
          </cell>
          <cell r="AW16" t="str">
            <v>Предложение по корректировке утвержденного плана</v>
          </cell>
          <cell r="BF16" t="str">
            <v>Утвержденный план</v>
          </cell>
          <cell r="BO16" t="str">
            <v>Предложение по корректировке утвержденного плана</v>
          </cell>
          <cell r="BX16" t="str">
            <v>Утвержденный план</v>
          </cell>
          <cell r="CG16" t="str">
            <v>Предложение по корректировке утвержденного плана</v>
          </cell>
          <cell r="CP16" t="str">
            <v>Утвержденный план</v>
          </cell>
          <cell r="CY16" t="str">
            <v>Предложение по корректировке утвержденного плана</v>
          </cell>
          <cell r="DH16" t="str">
            <v>Утвержденный план</v>
          </cell>
          <cell r="DQ16" t="str">
            <v>Предложение по корректировке утвержденного плана</v>
          </cell>
          <cell r="DZ16" t="str">
            <v>План</v>
          </cell>
          <cell r="EI16" t="str">
            <v>Предложение по корректировке утвержденного плана</v>
          </cell>
        </row>
        <row r="17">
          <cell r="D17" t="str">
            <v>МВ×А</v>
          </cell>
          <cell r="E17" t="str">
            <v>Мвар</v>
          </cell>
          <cell r="F17" t="str">
            <v>км ВЛ
 1-цеп</v>
          </cell>
          <cell r="G17" t="str">
            <v>км ВЛ
 2-цеп</v>
          </cell>
          <cell r="H17" t="str">
            <v>км КЛ</v>
          </cell>
          <cell r="I17" t="str">
            <v>км ВОЛС</v>
          </cell>
          <cell r="J17" t="str">
            <v>МВт</v>
          </cell>
          <cell r="K17" t="str">
            <v>Шт</v>
          </cell>
          <cell r="L17" t="str">
            <v>Га</v>
          </cell>
          <cell r="M17" t="str">
            <v>МВ×А</v>
          </cell>
          <cell r="N17" t="str">
            <v>Мвар</v>
          </cell>
          <cell r="O17" t="str">
            <v>км ВЛ
 1-цеп</v>
          </cell>
          <cell r="P17" t="str">
            <v>км ВЛ
 2-цеп</v>
          </cell>
          <cell r="Q17" t="str">
            <v>км КЛ</v>
          </cell>
          <cell r="R17" t="str">
            <v>км ВОЛС</v>
          </cell>
          <cell r="S17" t="str">
            <v>МВт</v>
          </cell>
          <cell r="T17" t="str">
            <v>Шт</v>
          </cell>
          <cell r="U17" t="str">
            <v>Га</v>
          </cell>
          <cell r="V17" t="str">
            <v>МВ×А</v>
          </cell>
          <cell r="W17" t="str">
            <v>Мвар</v>
          </cell>
          <cell r="X17" t="str">
            <v>км ВЛ
 1-цеп</v>
          </cell>
          <cell r="Y17" t="str">
            <v>км ВЛ
 2-цеп</v>
          </cell>
          <cell r="Z17" t="str">
            <v>км КЛ</v>
          </cell>
          <cell r="AA17" t="str">
            <v>км ВОЛС</v>
          </cell>
          <cell r="AB17" t="str">
            <v>МВт</v>
          </cell>
          <cell r="AC17" t="str">
            <v>Шт</v>
          </cell>
          <cell r="AD17" t="str">
            <v>Га</v>
          </cell>
          <cell r="AE17" t="str">
            <v>МВ×А</v>
          </cell>
          <cell r="AF17" t="str">
            <v>Мвар</v>
          </cell>
          <cell r="AG17" t="str">
            <v>км ВЛ
 1-цеп</v>
          </cell>
          <cell r="AH17" t="str">
            <v>км ВЛ
 2-цеп</v>
          </cell>
          <cell r="AI17" t="str">
            <v>км КЛ</v>
          </cell>
          <cell r="AJ17" t="str">
            <v>км ВОЛС</v>
          </cell>
          <cell r="AK17" t="str">
            <v>МВт</v>
          </cell>
          <cell r="AL17" t="str">
            <v>Шт</v>
          </cell>
          <cell r="AM17" t="str">
            <v>Га</v>
          </cell>
          <cell r="AN17" t="str">
            <v>МВ×А</v>
          </cell>
          <cell r="AO17" t="str">
            <v>Мвар</v>
          </cell>
          <cell r="AP17" t="str">
            <v>км ВЛ
 1-цеп</v>
          </cell>
          <cell r="AQ17" t="str">
            <v>км ВЛ
 2-цеп</v>
          </cell>
          <cell r="AR17" t="str">
            <v>км КЛ</v>
          </cell>
          <cell r="AS17" t="str">
            <v>км ВОЛС</v>
          </cell>
          <cell r="AT17" t="str">
            <v>МВт</v>
          </cell>
          <cell r="AU17" t="str">
            <v>Шт</v>
          </cell>
          <cell r="AV17" t="str">
            <v>Га</v>
          </cell>
          <cell r="AW17" t="str">
            <v>МВ×А</v>
          </cell>
          <cell r="AX17" t="str">
            <v>Мвар</v>
          </cell>
          <cell r="AY17" t="str">
            <v>км ВЛ
 1-цеп</v>
          </cell>
          <cell r="AZ17" t="str">
            <v>км ВЛ
 2-цеп</v>
          </cell>
          <cell r="BA17" t="str">
            <v>км КЛ</v>
          </cell>
          <cell r="BB17" t="str">
            <v>км ВОЛС</v>
          </cell>
          <cell r="BC17" t="str">
            <v>МВт</v>
          </cell>
          <cell r="BD17" t="str">
            <v>Шт</v>
          </cell>
          <cell r="BE17" t="str">
            <v>Га</v>
          </cell>
          <cell r="BF17" t="str">
            <v>МВ×А</v>
          </cell>
          <cell r="BG17" t="str">
            <v>Мвар</v>
          </cell>
          <cell r="BH17" t="str">
            <v>км ВЛ
 1-цеп</v>
          </cell>
          <cell r="BI17" t="str">
            <v>км ВЛ
 2-цеп</v>
          </cell>
          <cell r="BJ17" t="str">
            <v>км КЛ</v>
          </cell>
          <cell r="BK17" t="str">
            <v>км ВОЛС</v>
          </cell>
          <cell r="BL17" t="str">
            <v>МВт</v>
          </cell>
          <cell r="BM17" t="str">
            <v>Шт</v>
          </cell>
          <cell r="BN17" t="str">
            <v>Га</v>
          </cell>
          <cell r="BO17" t="str">
            <v>МВ×А</v>
          </cell>
          <cell r="BP17" t="str">
            <v>Мвар</v>
          </cell>
          <cell r="BQ17" t="str">
            <v>км ВЛ
 1-цеп</v>
          </cell>
          <cell r="BR17" t="str">
            <v>км ВЛ
 2-цеп</v>
          </cell>
          <cell r="BS17" t="str">
            <v>км КЛ</v>
          </cell>
          <cell r="BT17" t="str">
            <v>км ВОЛС</v>
          </cell>
          <cell r="BU17" t="str">
            <v>МВт</v>
          </cell>
          <cell r="BV17" t="str">
            <v>Шт</v>
          </cell>
          <cell r="BW17" t="str">
            <v>Га</v>
          </cell>
          <cell r="BX17" t="str">
            <v>МВ×А</v>
          </cell>
          <cell r="BY17" t="str">
            <v>Мвар</v>
          </cell>
          <cell r="BZ17" t="str">
            <v>км ВЛ
 1-цеп</v>
          </cell>
          <cell r="CA17" t="str">
            <v>км ВЛ
 2-цеп</v>
          </cell>
          <cell r="CB17" t="str">
            <v>км КЛ</v>
          </cell>
          <cell r="CC17" t="str">
            <v>км ВОЛС</v>
          </cell>
          <cell r="CD17" t="str">
            <v>МВт</v>
          </cell>
          <cell r="CE17" t="str">
            <v>Шт</v>
          </cell>
          <cell r="CF17" t="str">
            <v>Га</v>
          </cell>
          <cell r="CG17" t="str">
            <v>МВ×А</v>
          </cell>
          <cell r="CH17" t="str">
            <v>Мвар</v>
          </cell>
          <cell r="CI17" t="str">
            <v>км ВЛ
 1-цеп</v>
          </cell>
          <cell r="CJ17" t="str">
            <v>км ВЛ
 2-цеп</v>
          </cell>
          <cell r="CK17" t="str">
            <v>км КЛ</v>
          </cell>
          <cell r="CL17" t="str">
            <v>км ВОЛС</v>
          </cell>
          <cell r="CM17" t="str">
            <v>МВт</v>
          </cell>
          <cell r="CN17" t="str">
            <v>Шт</v>
          </cell>
          <cell r="CO17" t="str">
            <v>Га</v>
          </cell>
          <cell r="CP17" t="str">
            <v>МВ×А</v>
          </cell>
          <cell r="CQ17" t="str">
            <v>Мвар</v>
          </cell>
          <cell r="CR17" t="str">
            <v>км ВЛ
 1-цеп</v>
          </cell>
          <cell r="CS17" t="str">
            <v>км ВЛ
 2-цеп</v>
          </cell>
          <cell r="CT17" t="str">
            <v>км КЛ</v>
          </cell>
          <cell r="CU17" t="str">
            <v>км ВОЛС</v>
          </cell>
          <cell r="CV17" t="str">
            <v>МВт</v>
          </cell>
          <cell r="CW17" t="str">
            <v>Шт</v>
          </cell>
          <cell r="CX17" t="str">
            <v>Га</v>
          </cell>
          <cell r="CY17" t="str">
            <v>МВ×А</v>
          </cell>
          <cell r="CZ17" t="str">
            <v>Мвар</v>
          </cell>
          <cell r="DA17" t="str">
            <v>км ВЛ
 1-цеп</v>
          </cell>
          <cell r="DB17" t="str">
            <v>км ВЛ
 2-цеп</v>
          </cell>
          <cell r="DC17" t="str">
            <v>км КЛ</v>
          </cell>
          <cell r="DD17" t="str">
            <v>км ВОЛС</v>
          </cell>
          <cell r="DE17" t="str">
            <v>МВт</v>
          </cell>
          <cell r="DF17" t="str">
            <v>Шт</v>
          </cell>
          <cell r="DG17" t="str">
            <v>Га</v>
          </cell>
          <cell r="DH17" t="str">
            <v>МВ×А</v>
          </cell>
          <cell r="DI17" t="str">
            <v>Мвар</v>
          </cell>
          <cell r="DJ17" t="str">
            <v>км ВЛ
 1-цеп</v>
          </cell>
          <cell r="DK17" t="str">
            <v>км ВЛ
 2-цеп</v>
          </cell>
          <cell r="DL17" t="str">
            <v>км КЛ</v>
          </cell>
          <cell r="DM17" t="str">
            <v>км ВОЛС</v>
          </cell>
          <cell r="DN17" t="str">
            <v>МВт</v>
          </cell>
          <cell r="DO17" t="str">
            <v>Шт</v>
          </cell>
          <cell r="DP17" t="str">
            <v>Га</v>
          </cell>
          <cell r="DQ17" t="str">
            <v>МВ×А</v>
          </cell>
          <cell r="DR17" t="str">
            <v>Мвар</v>
          </cell>
          <cell r="DS17" t="str">
            <v>км ВЛ
 1-цеп</v>
          </cell>
          <cell r="DT17" t="str">
            <v>км ВЛ
 2-цеп</v>
          </cell>
          <cell r="DU17" t="str">
            <v>км КЛ</v>
          </cell>
          <cell r="DV17" t="str">
            <v>км ВОЛС</v>
          </cell>
          <cell r="DW17" t="str">
            <v>МВт</v>
          </cell>
          <cell r="DX17" t="str">
            <v>Шт</v>
          </cell>
          <cell r="DY17" t="str">
            <v>Га</v>
          </cell>
          <cell r="DZ17" t="str">
            <v>МВ×А</v>
          </cell>
          <cell r="EA17" t="str">
            <v>Мвар</v>
          </cell>
          <cell r="EB17" t="str">
            <v>км ВЛ
 1-цеп</v>
          </cell>
          <cell r="EC17" t="str">
            <v>км ВЛ
 2-цеп</v>
          </cell>
          <cell r="ED17" t="str">
            <v>км КЛ</v>
          </cell>
          <cell r="EE17" t="str">
            <v>км ВОЛС</v>
          </cell>
          <cell r="EF17" t="str">
            <v>МВт</v>
          </cell>
          <cell r="EG17" t="str">
            <v>Шт</v>
          </cell>
          <cell r="EH17" t="str">
            <v>Га</v>
          </cell>
          <cell r="EI17" t="str">
            <v>МВ×А</v>
          </cell>
          <cell r="EJ17" t="str">
            <v>Мвар</v>
          </cell>
          <cell r="EK17" t="str">
            <v>км ВЛ
 1-цеп</v>
          </cell>
          <cell r="EL17" t="str">
            <v>км ВЛ
 2-цеп</v>
          </cell>
          <cell r="EM17" t="str">
            <v>км КЛ</v>
          </cell>
          <cell r="EN17" t="str">
            <v>км ВОЛС</v>
          </cell>
          <cell r="EO17" t="str">
            <v>МВт</v>
          </cell>
          <cell r="EP17" t="str">
            <v>Шт</v>
          </cell>
          <cell r="EQ17" t="str">
            <v>Га</v>
          </cell>
        </row>
        <row r="18">
          <cell r="C18">
            <v>3</v>
          </cell>
          <cell r="D18" t="str">
            <v>4.1.1</v>
          </cell>
          <cell r="E18" t="str">
            <v>4.1.2</v>
          </cell>
          <cell r="F18" t="str">
            <v>4.1.3</v>
          </cell>
          <cell r="G18" t="str">
            <v>4.1.4</v>
          </cell>
          <cell r="H18" t="str">
            <v>4.1.5</v>
          </cell>
          <cell r="I18" t="str">
            <v>4.1.6</v>
          </cell>
          <cell r="J18" t="str">
            <v>4.1.7</v>
          </cell>
          <cell r="K18" t="str">
            <v>4.1.8</v>
          </cell>
          <cell r="L18" t="str">
            <v>4.1.9</v>
          </cell>
          <cell r="M18" t="str">
            <v>4.2.1</v>
          </cell>
          <cell r="N18" t="str">
            <v>4.2.2</v>
          </cell>
          <cell r="O18" t="str">
            <v>4.2.3</v>
          </cell>
          <cell r="P18" t="str">
            <v>4.2.4</v>
          </cell>
          <cell r="Q18" t="str">
            <v>4.2.5</v>
          </cell>
          <cell r="R18" t="str">
            <v>4.2.6</v>
          </cell>
          <cell r="S18" t="str">
            <v>4.2.7</v>
          </cell>
          <cell r="T18" t="str">
            <v>4.2.8</v>
          </cell>
          <cell r="U18" t="str">
            <v>4.2.9</v>
          </cell>
          <cell r="V18" t="str">
            <v>5.1.1</v>
          </cell>
          <cell r="W18" t="str">
            <v>5.1.2</v>
          </cell>
          <cell r="X18" t="str">
            <v>5.1.3</v>
          </cell>
          <cell r="Y18" t="str">
            <v>5.1.4</v>
          </cell>
          <cell r="Z18" t="str">
            <v>5.1.5</v>
          </cell>
          <cell r="AA18" t="str">
            <v>5.1.6</v>
          </cell>
          <cell r="AB18" t="str">
            <v>5.1.7</v>
          </cell>
          <cell r="AC18" t="str">
            <v>5.1.8</v>
          </cell>
          <cell r="AD18" t="str">
            <v>5.1.9</v>
          </cell>
          <cell r="AE18" t="str">
            <v>5.2.1</v>
          </cell>
          <cell r="AF18" t="str">
            <v>5.2.2</v>
          </cell>
          <cell r="AG18" t="str">
            <v>5.2.3</v>
          </cell>
          <cell r="AH18" t="str">
            <v>5.2.4</v>
          </cell>
          <cell r="AI18" t="str">
            <v>5.2.5</v>
          </cell>
          <cell r="AJ18" t="str">
            <v>5.2.6</v>
          </cell>
          <cell r="AK18" t="str">
            <v>5.2.7</v>
          </cell>
          <cell r="AL18" t="str">
            <v>5.2.8</v>
          </cell>
          <cell r="AM18" t="str">
            <v>5.2.9</v>
          </cell>
          <cell r="AN18" t="str">
            <v>6.1.1</v>
          </cell>
          <cell r="AO18" t="str">
            <v>6.1.2</v>
          </cell>
          <cell r="AP18" t="str">
            <v>6.1.3</v>
          </cell>
          <cell r="AQ18" t="str">
            <v>6.1.4</v>
          </cell>
          <cell r="AR18" t="str">
            <v>6.1.5</v>
          </cell>
          <cell r="AS18" t="str">
            <v>6.1.6</v>
          </cell>
          <cell r="AT18" t="str">
            <v>6.1.7</v>
          </cell>
          <cell r="AU18" t="str">
            <v>6.1.8</v>
          </cell>
          <cell r="AV18" t="str">
            <v>6.1.9</v>
          </cell>
          <cell r="AW18" t="str">
            <v>6.2.1</v>
          </cell>
          <cell r="AX18" t="str">
            <v>6.2.2</v>
          </cell>
          <cell r="AY18" t="str">
            <v>6.2.3</v>
          </cell>
          <cell r="AZ18" t="str">
            <v>6.2.4</v>
          </cell>
          <cell r="BA18" t="str">
            <v>6.2.5</v>
          </cell>
          <cell r="BB18" t="str">
            <v>6.2.6</v>
          </cell>
          <cell r="BC18" t="str">
            <v>6.2.7</v>
          </cell>
          <cell r="BD18" t="str">
            <v>6.2.8</v>
          </cell>
          <cell r="BE18" t="str">
            <v>6.2.9</v>
          </cell>
          <cell r="BF18" t="str">
            <v>6.3.1</v>
          </cell>
          <cell r="BG18" t="str">
            <v>6.3.2</v>
          </cell>
          <cell r="BH18" t="str">
            <v>6.3.3</v>
          </cell>
          <cell r="BI18" t="str">
            <v>6.3.4</v>
          </cell>
          <cell r="BJ18" t="str">
            <v>6.3.5</v>
          </cell>
          <cell r="BK18" t="str">
            <v>6.3.6</v>
          </cell>
          <cell r="BL18" t="str">
            <v>6.3.7</v>
          </cell>
          <cell r="BM18" t="str">
            <v>6.3.8</v>
          </cell>
          <cell r="BN18" t="str">
            <v>6.3.9</v>
          </cell>
          <cell r="BO18" t="str">
            <v>6.4.1</v>
          </cell>
          <cell r="BP18" t="str">
            <v>6.4.2</v>
          </cell>
          <cell r="BQ18" t="str">
            <v>6.4.3</v>
          </cell>
          <cell r="BR18" t="str">
            <v>6.4.4</v>
          </cell>
          <cell r="BS18" t="str">
            <v>6.4.5</v>
          </cell>
          <cell r="BT18" t="str">
            <v>6.4.6</v>
          </cell>
          <cell r="BU18" t="str">
            <v>6.4.7</v>
          </cell>
          <cell r="BV18" t="str">
            <v>6.4.8</v>
          </cell>
          <cell r="BW18" t="str">
            <v>6.4.9</v>
          </cell>
          <cell r="BX18" t="str">
            <v>6.5.1</v>
          </cell>
          <cell r="BY18" t="str">
            <v>6.5.2</v>
          </cell>
          <cell r="BZ18" t="str">
            <v>6.5.3</v>
          </cell>
          <cell r="CA18" t="str">
            <v>6.5.4</v>
          </cell>
          <cell r="CB18" t="str">
            <v>6.5.5</v>
          </cell>
          <cell r="CC18" t="str">
            <v>6.5.6</v>
          </cell>
          <cell r="CD18" t="str">
            <v>6.5.7</v>
          </cell>
          <cell r="CE18" t="str">
            <v>6.5.8</v>
          </cell>
          <cell r="CF18" t="str">
            <v>6.5.9</v>
          </cell>
          <cell r="CG18" t="str">
            <v>6.6.1</v>
          </cell>
          <cell r="CH18" t="str">
            <v>6.6.2</v>
          </cell>
          <cell r="CI18" t="str">
            <v>6.6.3</v>
          </cell>
          <cell r="CJ18" t="str">
            <v>6.6.4</v>
          </cell>
          <cell r="CK18" t="str">
            <v>6.6.5</v>
          </cell>
          <cell r="CL18" t="str">
            <v>6.6.6</v>
          </cell>
          <cell r="CM18" t="str">
            <v>6.6.7</v>
          </cell>
          <cell r="CN18" t="str">
            <v>6.6.8</v>
          </cell>
          <cell r="CO18" t="str">
            <v>6.6.9</v>
          </cell>
          <cell r="CP18" t="str">
            <v>6.7.1</v>
          </cell>
          <cell r="CQ18" t="str">
            <v>6.7.2</v>
          </cell>
          <cell r="CR18" t="str">
            <v>6.7.3</v>
          </cell>
          <cell r="CS18" t="str">
            <v>6.7.4</v>
          </cell>
          <cell r="CT18" t="str">
            <v>6.7.5</v>
          </cell>
          <cell r="CU18" t="str">
            <v>6.7.6</v>
          </cell>
          <cell r="CV18" t="str">
            <v>6.7.7</v>
          </cell>
          <cell r="CW18" t="str">
            <v>6.7.8</v>
          </cell>
          <cell r="CX18" t="str">
            <v>6.7.9</v>
          </cell>
          <cell r="CY18" t="str">
            <v>6.8.1</v>
          </cell>
          <cell r="CZ18" t="str">
            <v>6.8.2</v>
          </cell>
          <cell r="DA18" t="str">
            <v>6.8.3</v>
          </cell>
          <cell r="DB18" t="str">
            <v>6.8.4</v>
          </cell>
          <cell r="DC18" t="str">
            <v>6.8.5</v>
          </cell>
          <cell r="DD18" t="str">
            <v>6.8.6</v>
          </cell>
          <cell r="DE18" t="str">
            <v>6.8.7</v>
          </cell>
          <cell r="DF18" t="str">
            <v>6.8.8</v>
          </cell>
          <cell r="DG18" t="str">
            <v>6.8.9</v>
          </cell>
          <cell r="DH18" t="str">
            <v>6.9.1</v>
          </cell>
          <cell r="DI18" t="str">
            <v>6.9.2</v>
          </cell>
          <cell r="DJ18" t="str">
            <v>6.9.3</v>
          </cell>
          <cell r="DK18" t="str">
            <v>6.9.4</v>
          </cell>
          <cell r="DL18" t="str">
            <v>6.9.5</v>
          </cell>
          <cell r="DM18" t="str">
            <v>6.9.6</v>
          </cell>
          <cell r="DN18" t="str">
            <v>6.9.7</v>
          </cell>
          <cell r="DO18" t="str">
            <v>6.9.8</v>
          </cell>
          <cell r="DP18" t="str">
            <v>6.9.9</v>
          </cell>
          <cell r="DQ18" t="str">
            <v>6.10.1</v>
          </cell>
          <cell r="DR18" t="str">
            <v>6.10.2</v>
          </cell>
          <cell r="DS18" t="str">
            <v>6.10.3</v>
          </cell>
          <cell r="DT18" t="str">
            <v>6.10.4</v>
          </cell>
          <cell r="DU18" t="str">
            <v>6.10.5</v>
          </cell>
          <cell r="DV18" t="str">
            <v>6.10.6</v>
          </cell>
          <cell r="DW18" t="str">
            <v>6.10.7</v>
          </cell>
          <cell r="DX18" t="str">
            <v>6.10.8</v>
          </cell>
          <cell r="DY18" t="str">
            <v>6.10.9</v>
          </cell>
          <cell r="DZ18" t="str">
            <v>7.1.1</v>
          </cell>
          <cell r="EA18" t="str">
            <v>7.1.2</v>
          </cell>
          <cell r="EB18" t="str">
            <v>7.1.3</v>
          </cell>
          <cell r="EC18" t="str">
            <v>7.1.4</v>
          </cell>
          <cell r="ED18" t="str">
            <v>7.1.5</v>
          </cell>
          <cell r="EE18" t="str">
            <v>7.1.6</v>
          </cell>
          <cell r="EF18" t="str">
            <v>7.1.7</v>
          </cell>
          <cell r="EG18" t="str">
            <v>7.1.8</v>
          </cell>
          <cell r="EH18" t="str">
            <v>7.1.9</v>
          </cell>
          <cell r="EI18" t="str">
            <v>7.2.1</v>
          </cell>
          <cell r="EJ18" t="str">
            <v>7.2.2</v>
          </cell>
          <cell r="EK18" t="str">
            <v>7.2.3</v>
          </cell>
          <cell r="EL18" t="str">
            <v>7.2.4</v>
          </cell>
          <cell r="EM18" t="str">
            <v>7.2.5</v>
          </cell>
          <cell r="EN18" t="str">
            <v>7.2.6</v>
          </cell>
          <cell r="EO18" t="str">
            <v>7.2.7</v>
          </cell>
          <cell r="EP18" t="str">
            <v>7.2.8</v>
          </cell>
          <cell r="EQ18" t="str">
            <v>7.2.9</v>
          </cell>
          <cell r="ER18">
            <v>8</v>
          </cell>
        </row>
        <row r="19">
          <cell r="C19" t="str">
            <v>Г</v>
          </cell>
          <cell r="D19">
            <v>291.60899999999998</v>
          </cell>
          <cell r="E19">
            <v>0</v>
          </cell>
          <cell r="F19">
            <v>1889.0919999999999</v>
          </cell>
          <cell r="G19">
            <v>72.739999999999995</v>
          </cell>
          <cell r="H19">
            <v>55.85</v>
          </cell>
          <cell r="I19">
            <v>13.855</v>
          </cell>
          <cell r="J19">
            <v>0</v>
          </cell>
          <cell r="K19">
            <v>202318</v>
          </cell>
          <cell r="L19">
            <v>0</v>
          </cell>
          <cell r="M19">
            <v>376.37899999999996</v>
          </cell>
          <cell r="N19">
            <v>0</v>
          </cell>
          <cell r="O19">
            <v>1945.1350082983336</v>
          </cell>
          <cell r="P19">
            <v>2.74</v>
          </cell>
          <cell r="Q19">
            <v>55.85</v>
          </cell>
          <cell r="R19">
            <v>13.855</v>
          </cell>
          <cell r="S19">
            <v>0</v>
          </cell>
          <cell r="T19">
            <v>148252</v>
          </cell>
          <cell r="U19">
            <v>0</v>
          </cell>
          <cell r="V19">
            <v>36.87299999999999</v>
          </cell>
          <cell r="W19">
            <v>0</v>
          </cell>
          <cell r="X19">
            <v>528.03899999999999</v>
          </cell>
          <cell r="Y19">
            <v>0</v>
          </cell>
          <cell r="Z19">
            <v>0.53</v>
          </cell>
          <cell r="AA19">
            <v>0</v>
          </cell>
          <cell r="AB19">
            <v>0</v>
          </cell>
          <cell r="AC19">
            <v>22549</v>
          </cell>
          <cell r="AD19">
            <v>0</v>
          </cell>
          <cell r="AE19">
            <v>36.483000000000004</v>
          </cell>
          <cell r="AF19">
            <v>0</v>
          </cell>
          <cell r="AG19">
            <v>543.72199999999998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13768</v>
          </cell>
          <cell r="AM19">
            <v>0</v>
          </cell>
          <cell r="AN19">
            <v>81.175999999999988</v>
          </cell>
          <cell r="AO19">
            <v>0</v>
          </cell>
          <cell r="AP19">
            <v>1267.0319999999999</v>
          </cell>
          <cell r="AQ19">
            <v>70</v>
          </cell>
          <cell r="AR19">
            <v>42.473999999999997</v>
          </cell>
          <cell r="AS19">
            <v>0</v>
          </cell>
          <cell r="AT19">
            <v>0</v>
          </cell>
          <cell r="AU19">
            <v>164119</v>
          </cell>
          <cell r="AV19">
            <v>0</v>
          </cell>
          <cell r="AW19">
            <v>0</v>
          </cell>
          <cell r="AX19">
            <v>0</v>
          </cell>
          <cell r="AY19">
            <v>25.270333333333333</v>
          </cell>
          <cell r="AZ19">
            <v>0</v>
          </cell>
          <cell r="BA19">
            <v>0.53</v>
          </cell>
          <cell r="BB19">
            <v>0</v>
          </cell>
          <cell r="BC19">
            <v>0</v>
          </cell>
          <cell r="BD19">
            <v>1567</v>
          </cell>
          <cell r="BE19">
            <v>0</v>
          </cell>
          <cell r="BF19">
            <v>92.6</v>
          </cell>
          <cell r="BG19">
            <v>0</v>
          </cell>
          <cell r="BH19">
            <v>26.274999999999999</v>
          </cell>
          <cell r="BI19">
            <v>0</v>
          </cell>
          <cell r="BJ19">
            <v>9.32</v>
          </cell>
          <cell r="BK19">
            <v>13.855</v>
          </cell>
          <cell r="BL19">
            <v>0</v>
          </cell>
          <cell r="BM19">
            <v>8985</v>
          </cell>
          <cell r="BN19">
            <v>0</v>
          </cell>
          <cell r="BO19">
            <v>258.77600000000001</v>
          </cell>
          <cell r="BP19">
            <v>0</v>
          </cell>
          <cell r="BQ19">
            <v>1232.03</v>
          </cell>
          <cell r="BR19">
            <v>0</v>
          </cell>
          <cell r="BS19">
            <v>51.734000000000002</v>
          </cell>
          <cell r="BT19">
            <v>13.855</v>
          </cell>
          <cell r="BU19">
            <v>0</v>
          </cell>
          <cell r="BV19">
            <v>75828</v>
          </cell>
          <cell r="BW19">
            <v>0</v>
          </cell>
          <cell r="BX19">
            <v>0</v>
          </cell>
          <cell r="BY19">
            <v>0</v>
          </cell>
          <cell r="BZ19">
            <v>11.82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2099</v>
          </cell>
          <cell r="CF19">
            <v>0</v>
          </cell>
          <cell r="CG19">
            <v>0</v>
          </cell>
          <cell r="CH19">
            <v>0</v>
          </cell>
          <cell r="CI19">
            <v>16.32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50249</v>
          </cell>
          <cell r="CO19">
            <v>0</v>
          </cell>
          <cell r="CP19">
            <v>0</v>
          </cell>
          <cell r="CQ19">
            <v>0</v>
          </cell>
          <cell r="CR19">
            <v>12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2199</v>
          </cell>
          <cell r="CX19">
            <v>0</v>
          </cell>
          <cell r="CY19">
            <v>0</v>
          </cell>
          <cell r="CZ19">
            <v>0</v>
          </cell>
          <cell r="DA19">
            <v>17.5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1692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2297</v>
          </cell>
          <cell r="DP19">
            <v>0</v>
          </cell>
          <cell r="DQ19">
            <v>0</v>
          </cell>
          <cell r="DR19">
            <v>0</v>
          </cell>
          <cell r="DS19">
            <v>6.5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1752</v>
          </cell>
          <cell r="DY19">
            <v>0</v>
          </cell>
          <cell r="DZ19">
            <v>173.77599999999998</v>
          </cell>
          <cell r="EA19">
            <v>0</v>
          </cell>
          <cell r="EB19">
            <v>1317.127</v>
          </cell>
          <cell r="EC19">
            <v>70</v>
          </cell>
          <cell r="ED19">
            <v>51.793999999999997</v>
          </cell>
          <cell r="EE19">
            <v>13.855</v>
          </cell>
          <cell r="EF19">
            <v>0</v>
          </cell>
          <cell r="EG19">
            <v>179699</v>
          </cell>
          <cell r="EH19">
            <v>0</v>
          </cell>
          <cell r="EI19">
            <v>258.77600000000001</v>
          </cell>
          <cell r="EJ19">
            <v>0</v>
          </cell>
          <cell r="EK19">
            <v>1297.6203333333333</v>
          </cell>
          <cell r="EL19">
            <v>0</v>
          </cell>
          <cell r="EM19">
            <v>52.264000000000003</v>
          </cell>
          <cell r="EN19">
            <v>13.855</v>
          </cell>
          <cell r="EO19">
            <v>0</v>
          </cell>
          <cell r="EP19">
            <v>131088</v>
          </cell>
          <cell r="EQ19">
            <v>0</v>
          </cell>
          <cell r="ER19" t="str">
            <v>нд</v>
          </cell>
        </row>
        <row r="20">
          <cell r="C20" t="str">
            <v>Г</v>
          </cell>
          <cell r="D20">
            <v>291.60899999999998</v>
          </cell>
          <cell r="E20">
            <v>0</v>
          </cell>
          <cell r="F20">
            <v>1889.0919999999999</v>
          </cell>
          <cell r="G20">
            <v>72.739999999999995</v>
          </cell>
          <cell r="H20">
            <v>55.85</v>
          </cell>
          <cell r="I20">
            <v>13.855</v>
          </cell>
          <cell r="J20">
            <v>0</v>
          </cell>
          <cell r="K20">
            <v>189449</v>
          </cell>
          <cell r="L20">
            <v>0</v>
          </cell>
          <cell r="M20">
            <v>376.37899999999996</v>
          </cell>
          <cell r="N20">
            <v>0</v>
          </cell>
          <cell r="O20">
            <v>1945.1350082983336</v>
          </cell>
          <cell r="P20">
            <v>2.74</v>
          </cell>
          <cell r="Q20">
            <v>55.85</v>
          </cell>
          <cell r="R20">
            <v>13.855</v>
          </cell>
          <cell r="S20">
            <v>0</v>
          </cell>
          <cell r="T20">
            <v>140450</v>
          </cell>
          <cell r="U20">
            <v>0</v>
          </cell>
          <cell r="V20">
            <v>36.87299999999999</v>
          </cell>
          <cell r="W20">
            <v>0</v>
          </cell>
          <cell r="X20">
            <v>528.03899999999999</v>
          </cell>
          <cell r="Y20">
            <v>0</v>
          </cell>
          <cell r="Z20">
            <v>0.53</v>
          </cell>
          <cell r="AA20">
            <v>0</v>
          </cell>
          <cell r="AB20">
            <v>0</v>
          </cell>
          <cell r="AC20">
            <v>20153</v>
          </cell>
          <cell r="AD20">
            <v>0</v>
          </cell>
          <cell r="AE20">
            <v>36.483000000000004</v>
          </cell>
          <cell r="AF20">
            <v>0</v>
          </cell>
          <cell r="AG20">
            <v>543.72199999999998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13768</v>
          </cell>
          <cell r="AM20">
            <v>0</v>
          </cell>
          <cell r="AN20">
            <v>81.175999999999988</v>
          </cell>
          <cell r="AO20">
            <v>0</v>
          </cell>
          <cell r="AP20">
            <v>1267.0319999999999</v>
          </cell>
          <cell r="AQ20">
            <v>70</v>
          </cell>
          <cell r="AR20">
            <v>42.473999999999997</v>
          </cell>
          <cell r="AS20">
            <v>0</v>
          </cell>
          <cell r="AT20">
            <v>0</v>
          </cell>
          <cell r="AU20">
            <v>162247</v>
          </cell>
          <cell r="AV20">
            <v>0</v>
          </cell>
          <cell r="AW20">
            <v>0</v>
          </cell>
          <cell r="AX20">
            <v>0</v>
          </cell>
          <cell r="AY20">
            <v>25.270333333333333</v>
          </cell>
          <cell r="AZ20">
            <v>0</v>
          </cell>
          <cell r="BA20">
            <v>0.53</v>
          </cell>
          <cell r="BB20">
            <v>0</v>
          </cell>
          <cell r="BC20">
            <v>0</v>
          </cell>
          <cell r="BD20">
            <v>69</v>
          </cell>
          <cell r="BE20">
            <v>0</v>
          </cell>
          <cell r="BF20">
            <v>92.6</v>
          </cell>
          <cell r="BG20">
            <v>0</v>
          </cell>
          <cell r="BH20">
            <v>26.274999999999999</v>
          </cell>
          <cell r="BI20">
            <v>0</v>
          </cell>
          <cell r="BJ20">
            <v>9.32</v>
          </cell>
          <cell r="BK20">
            <v>13.855</v>
          </cell>
          <cell r="BL20">
            <v>0</v>
          </cell>
          <cell r="BM20">
            <v>6979</v>
          </cell>
          <cell r="BN20">
            <v>0</v>
          </cell>
          <cell r="BO20">
            <v>258.77600000000001</v>
          </cell>
          <cell r="BP20">
            <v>0</v>
          </cell>
          <cell r="BQ20">
            <v>1232.03</v>
          </cell>
          <cell r="BR20">
            <v>0</v>
          </cell>
          <cell r="BS20">
            <v>51.734000000000002</v>
          </cell>
          <cell r="BT20">
            <v>13.855</v>
          </cell>
          <cell r="BU20">
            <v>0</v>
          </cell>
          <cell r="BV20">
            <v>74260</v>
          </cell>
          <cell r="BW20">
            <v>0</v>
          </cell>
          <cell r="BX20">
            <v>0</v>
          </cell>
          <cell r="BY20">
            <v>0</v>
          </cell>
          <cell r="BZ20">
            <v>11.82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16.32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48682</v>
          </cell>
          <cell r="CO20">
            <v>0</v>
          </cell>
          <cell r="CP20">
            <v>0</v>
          </cell>
          <cell r="CQ20">
            <v>0</v>
          </cell>
          <cell r="CR20">
            <v>12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17.5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127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6.5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148</v>
          </cell>
          <cell r="DY20">
            <v>0</v>
          </cell>
          <cell r="DZ20">
            <v>173.77599999999998</v>
          </cell>
          <cell r="EA20">
            <v>0</v>
          </cell>
          <cell r="EB20">
            <v>1317.127</v>
          </cell>
          <cell r="EC20">
            <v>70</v>
          </cell>
          <cell r="ED20">
            <v>51.793999999999997</v>
          </cell>
          <cell r="EE20">
            <v>13.855</v>
          </cell>
          <cell r="EF20">
            <v>0</v>
          </cell>
          <cell r="EG20">
            <v>169226</v>
          </cell>
          <cell r="EH20">
            <v>0</v>
          </cell>
          <cell r="EI20">
            <v>258.77600000000001</v>
          </cell>
          <cell r="EJ20">
            <v>0</v>
          </cell>
          <cell r="EK20">
            <v>1297.6203333333333</v>
          </cell>
          <cell r="EL20">
            <v>0</v>
          </cell>
          <cell r="EM20">
            <v>52.264000000000003</v>
          </cell>
          <cell r="EN20">
            <v>13.855</v>
          </cell>
          <cell r="EO20">
            <v>0</v>
          </cell>
          <cell r="EP20">
            <v>123286</v>
          </cell>
          <cell r="EQ20">
            <v>0</v>
          </cell>
          <cell r="ER20" t="str">
            <v>нд</v>
          </cell>
        </row>
        <row r="21">
          <cell r="C21" t="str">
            <v>Г</v>
          </cell>
          <cell r="D21">
            <v>172.6</v>
          </cell>
          <cell r="E21">
            <v>0</v>
          </cell>
          <cell r="F21">
            <v>11.275</v>
          </cell>
          <cell r="G21">
            <v>2.74</v>
          </cell>
          <cell r="H21">
            <v>55.85</v>
          </cell>
          <cell r="I21">
            <v>13.855</v>
          </cell>
          <cell r="J21">
            <v>0</v>
          </cell>
          <cell r="K21">
            <v>1057</v>
          </cell>
          <cell r="L21">
            <v>0</v>
          </cell>
          <cell r="M21">
            <v>192.76</v>
          </cell>
          <cell r="N21">
            <v>0</v>
          </cell>
          <cell r="O21">
            <v>98.32500829833333</v>
          </cell>
          <cell r="P21">
            <v>2.74</v>
          </cell>
          <cell r="Q21">
            <v>55.85</v>
          </cell>
          <cell r="R21">
            <v>13.855</v>
          </cell>
          <cell r="S21">
            <v>0</v>
          </cell>
          <cell r="T21">
            <v>3862</v>
          </cell>
          <cell r="U21">
            <v>0</v>
          </cell>
          <cell r="V21">
            <v>0</v>
          </cell>
          <cell r="W21">
            <v>0</v>
          </cell>
          <cell r="X21">
            <v>1</v>
          </cell>
          <cell r="Y21">
            <v>0</v>
          </cell>
          <cell r="Z21">
            <v>0.53</v>
          </cell>
          <cell r="AA21">
            <v>0</v>
          </cell>
          <cell r="AB21">
            <v>0</v>
          </cell>
          <cell r="AC21">
            <v>1054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42.473999999999997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4.5833333333333339</v>
          </cell>
          <cell r="AZ21">
            <v>0</v>
          </cell>
          <cell r="BA21">
            <v>0.53</v>
          </cell>
          <cell r="BB21">
            <v>0</v>
          </cell>
          <cell r="BC21">
            <v>0</v>
          </cell>
          <cell r="BD21">
            <v>69</v>
          </cell>
          <cell r="BE21">
            <v>0</v>
          </cell>
          <cell r="BF21">
            <v>92.6</v>
          </cell>
          <cell r="BG21">
            <v>0</v>
          </cell>
          <cell r="BH21">
            <v>10.275</v>
          </cell>
          <cell r="BI21">
            <v>0</v>
          </cell>
          <cell r="BJ21">
            <v>9.32</v>
          </cell>
          <cell r="BK21">
            <v>13.855</v>
          </cell>
          <cell r="BL21">
            <v>0</v>
          </cell>
          <cell r="BM21">
            <v>1</v>
          </cell>
          <cell r="BN21">
            <v>0</v>
          </cell>
          <cell r="BO21">
            <v>112.6</v>
          </cell>
          <cell r="BP21">
            <v>0</v>
          </cell>
          <cell r="BQ21">
            <v>17.375</v>
          </cell>
          <cell r="BR21">
            <v>0</v>
          </cell>
          <cell r="BS21">
            <v>51.734000000000002</v>
          </cell>
          <cell r="BT21">
            <v>13.855</v>
          </cell>
          <cell r="BU21">
            <v>0</v>
          </cell>
          <cell r="BV21">
            <v>85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4.5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106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5.5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127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6.5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148</v>
          </cell>
          <cell r="DY21">
            <v>0</v>
          </cell>
          <cell r="DZ21">
            <v>92.6</v>
          </cell>
          <cell r="EA21">
            <v>0</v>
          </cell>
          <cell r="EB21">
            <v>10.275</v>
          </cell>
          <cell r="EC21">
            <v>0</v>
          </cell>
          <cell r="ED21">
            <v>51.793999999999997</v>
          </cell>
          <cell r="EE21">
            <v>13.855</v>
          </cell>
          <cell r="EF21">
            <v>0</v>
          </cell>
          <cell r="EG21">
            <v>1</v>
          </cell>
          <cell r="EH21">
            <v>0</v>
          </cell>
          <cell r="EI21">
            <v>112.6</v>
          </cell>
          <cell r="EJ21">
            <v>0</v>
          </cell>
          <cell r="EK21">
            <v>38.458333333333336</v>
          </cell>
          <cell r="EL21">
            <v>0</v>
          </cell>
          <cell r="EM21">
            <v>52.264000000000003</v>
          </cell>
          <cell r="EN21">
            <v>13.855</v>
          </cell>
          <cell r="EO21">
            <v>0</v>
          </cell>
          <cell r="EP21">
            <v>535</v>
          </cell>
          <cell r="EQ21">
            <v>0</v>
          </cell>
          <cell r="ER21" t="str">
            <v>нд</v>
          </cell>
        </row>
        <row r="22">
          <cell r="C22" t="str">
            <v>Г</v>
          </cell>
          <cell r="D22">
            <v>0</v>
          </cell>
          <cell r="E22">
            <v>0</v>
          </cell>
          <cell r="F22">
            <v>106.989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188326</v>
          </cell>
          <cell r="L22">
            <v>0</v>
          </cell>
          <cell r="M22">
            <v>85</v>
          </cell>
          <cell r="N22">
            <v>0</v>
          </cell>
          <cell r="O22">
            <v>106.989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136519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19099</v>
          </cell>
          <cell r="AD22">
            <v>0</v>
          </cell>
          <cell r="AE22">
            <v>0</v>
          </cell>
          <cell r="AF22">
            <v>0</v>
          </cell>
          <cell r="AG22">
            <v>22.39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13768</v>
          </cell>
          <cell r="AM22">
            <v>0</v>
          </cell>
          <cell r="AN22">
            <v>0</v>
          </cell>
          <cell r="AO22">
            <v>0</v>
          </cell>
          <cell r="AP22">
            <v>59.260999999999996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162247</v>
          </cell>
          <cell r="AV22">
            <v>0</v>
          </cell>
          <cell r="AW22">
            <v>0</v>
          </cell>
          <cell r="AX22">
            <v>0</v>
          </cell>
          <cell r="AY22">
            <v>20.687000000000001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16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6978</v>
          </cell>
          <cell r="BN22">
            <v>0</v>
          </cell>
          <cell r="BO22">
            <v>85</v>
          </cell>
          <cell r="BP22">
            <v>0</v>
          </cell>
          <cell r="BQ22">
            <v>32.183999999999997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74175</v>
          </cell>
          <cell r="BW22">
            <v>0</v>
          </cell>
          <cell r="BX22">
            <v>0</v>
          </cell>
          <cell r="BY22">
            <v>0</v>
          </cell>
          <cell r="BZ22">
            <v>11.82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11.82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48576</v>
          </cell>
          <cell r="CO22">
            <v>0</v>
          </cell>
          <cell r="CP22">
            <v>0</v>
          </cell>
          <cell r="CQ22">
            <v>0</v>
          </cell>
          <cell r="CR22">
            <v>12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12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99.080999999999989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169225</v>
          </cell>
          <cell r="EH22">
            <v>0</v>
          </cell>
          <cell r="EI22">
            <v>85</v>
          </cell>
          <cell r="EJ22">
            <v>0</v>
          </cell>
          <cell r="EK22">
            <v>76.691000000000003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122751</v>
          </cell>
          <cell r="EQ22">
            <v>0</v>
          </cell>
          <cell r="ER22" t="str">
            <v>нд</v>
          </cell>
        </row>
        <row r="23">
          <cell r="C23" t="str">
            <v>Г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 t="str">
            <v>нд</v>
          </cell>
        </row>
        <row r="24">
          <cell r="C24" t="str">
            <v>Г</v>
          </cell>
          <cell r="D24">
            <v>99.009</v>
          </cell>
          <cell r="E24">
            <v>0</v>
          </cell>
          <cell r="F24">
            <v>1745.528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98.618999999999986</v>
          </cell>
          <cell r="N24">
            <v>0</v>
          </cell>
          <cell r="O24">
            <v>1739.8210000000001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36.87299999999999</v>
          </cell>
          <cell r="W24">
            <v>0</v>
          </cell>
          <cell r="X24">
            <v>527.03899999999999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36.483000000000004</v>
          </cell>
          <cell r="AF24">
            <v>0</v>
          </cell>
          <cell r="AG24">
            <v>521.33199999999999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61.175999999999995</v>
          </cell>
          <cell r="AO24">
            <v>0</v>
          </cell>
          <cell r="AP24">
            <v>1182.471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61.175999999999995</v>
          </cell>
          <cell r="BP24">
            <v>0</v>
          </cell>
          <cell r="BQ24">
            <v>1182.471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61.175999999999995</v>
          </cell>
          <cell r="EA24">
            <v>0</v>
          </cell>
          <cell r="EB24">
            <v>1182.471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61.175999999999995</v>
          </cell>
          <cell r="EJ24">
            <v>0</v>
          </cell>
          <cell r="EK24">
            <v>1182.471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 t="str">
            <v>нд</v>
          </cell>
        </row>
        <row r="25">
          <cell r="C25" t="str">
            <v>Г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 t="str">
            <v>нд</v>
          </cell>
        </row>
        <row r="26">
          <cell r="C26" t="str">
            <v>Г</v>
          </cell>
          <cell r="D26">
            <v>20</v>
          </cell>
          <cell r="E26">
            <v>0</v>
          </cell>
          <cell r="F26">
            <v>25.3</v>
          </cell>
          <cell r="G26">
            <v>70</v>
          </cell>
          <cell r="H26">
            <v>0</v>
          </cell>
          <cell r="I26">
            <v>0</v>
          </cell>
          <cell r="J26">
            <v>0</v>
          </cell>
          <cell r="K26">
            <v>66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69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20</v>
          </cell>
          <cell r="AO26">
            <v>0</v>
          </cell>
          <cell r="AP26">
            <v>25.3</v>
          </cell>
          <cell r="AQ26">
            <v>70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20</v>
          </cell>
          <cell r="EA26">
            <v>0</v>
          </cell>
          <cell r="EB26">
            <v>25.3</v>
          </cell>
          <cell r="EC26">
            <v>70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 t="str">
            <v>нд</v>
          </cell>
        </row>
        <row r="27">
          <cell r="C27" t="str">
            <v>Г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 t="str">
            <v>нд</v>
          </cell>
        </row>
        <row r="28">
          <cell r="C28" t="str">
            <v>Г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 t="str">
            <v>нд</v>
          </cell>
        </row>
        <row r="29">
          <cell r="C29" t="str">
            <v>Г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0</v>
          </cell>
          <cell r="DV29">
            <v>0</v>
          </cell>
          <cell r="DW29">
            <v>0</v>
          </cell>
          <cell r="DX29">
            <v>0</v>
          </cell>
          <cell r="DY29">
            <v>0</v>
          </cell>
          <cell r="DZ29">
            <v>0</v>
          </cell>
          <cell r="EA29">
            <v>0</v>
          </cell>
          <cell r="EB29">
            <v>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 t="str">
            <v>нд</v>
          </cell>
        </row>
        <row r="30">
          <cell r="C30" t="str">
            <v>Г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>
            <v>0</v>
          </cell>
          <cell r="DY30">
            <v>0</v>
          </cell>
          <cell r="DZ30">
            <v>0</v>
          </cell>
          <cell r="EA30">
            <v>0</v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 t="str">
            <v>нд</v>
          </cell>
        </row>
        <row r="31">
          <cell r="C31" t="str">
            <v>Г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>
            <v>0</v>
          </cell>
          <cell r="DY31">
            <v>0</v>
          </cell>
          <cell r="DZ31">
            <v>0</v>
          </cell>
          <cell r="EA31">
            <v>0</v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 t="str">
            <v>нд</v>
          </cell>
        </row>
        <row r="32">
          <cell r="C32" t="str">
            <v>Г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0</v>
          </cell>
          <cell r="DP32">
            <v>0</v>
          </cell>
          <cell r="DQ32">
            <v>0</v>
          </cell>
          <cell r="DR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>
            <v>0</v>
          </cell>
          <cell r="DY32">
            <v>0</v>
          </cell>
          <cell r="DZ32">
            <v>0</v>
          </cell>
          <cell r="EA32">
            <v>0</v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 t="str">
            <v>нд</v>
          </cell>
        </row>
        <row r="33">
          <cell r="C33" t="str">
            <v>Г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  <cell r="DP33">
            <v>0</v>
          </cell>
          <cell r="DQ33">
            <v>0</v>
          </cell>
          <cell r="DR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0</v>
          </cell>
          <cell r="DY33">
            <v>0</v>
          </cell>
          <cell r="DZ33">
            <v>0</v>
          </cell>
          <cell r="EA33">
            <v>0</v>
          </cell>
          <cell r="EB33">
            <v>0</v>
          </cell>
          <cell r="EC33">
            <v>0</v>
          </cell>
          <cell r="ED33">
            <v>0</v>
          </cell>
          <cell r="EE33">
            <v>0</v>
          </cell>
          <cell r="EF33">
            <v>0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 t="str">
            <v>нд</v>
          </cell>
        </row>
        <row r="34">
          <cell r="C34" t="str">
            <v>Г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O34">
            <v>0</v>
          </cell>
          <cell r="DP34">
            <v>0</v>
          </cell>
          <cell r="DQ34">
            <v>0</v>
          </cell>
          <cell r="DR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>
            <v>0</v>
          </cell>
          <cell r="DY34">
            <v>0</v>
          </cell>
          <cell r="DZ34">
            <v>0</v>
          </cell>
          <cell r="EA34">
            <v>0</v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 t="str">
            <v>нд</v>
          </cell>
        </row>
        <row r="35">
          <cell r="C35" t="str">
            <v>Г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12869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7802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2396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1872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1498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2006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1568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2099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1567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2199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1565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0</v>
          </cell>
          <cell r="DN35">
            <v>0</v>
          </cell>
          <cell r="DO35">
            <v>2297</v>
          </cell>
          <cell r="DP35">
            <v>0</v>
          </cell>
          <cell r="DQ35">
            <v>0</v>
          </cell>
          <cell r="DR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>
            <v>1604</v>
          </cell>
          <cell r="DY35">
            <v>0</v>
          </cell>
          <cell r="DZ35">
            <v>0</v>
          </cell>
          <cell r="EA35">
            <v>0</v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10473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7802</v>
          </cell>
          <cell r="EQ35">
            <v>0</v>
          </cell>
          <cell r="ER35" t="str">
            <v>нд</v>
          </cell>
        </row>
        <row r="36">
          <cell r="C36" t="str">
            <v>Г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  <cell r="DR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0</v>
          </cell>
          <cell r="DY36">
            <v>0</v>
          </cell>
          <cell r="DZ36">
            <v>0</v>
          </cell>
          <cell r="EA36">
            <v>0</v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0</v>
          </cell>
          <cell r="EO36">
            <v>0</v>
          </cell>
          <cell r="EP36">
            <v>0</v>
          </cell>
          <cell r="EQ36">
            <v>0</v>
          </cell>
          <cell r="ER36" t="str">
            <v>нд</v>
          </cell>
        </row>
        <row r="37">
          <cell r="C37" t="str">
            <v>Г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Q37">
            <v>0</v>
          </cell>
          <cell r="DR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>
            <v>0</v>
          </cell>
          <cell r="DY37">
            <v>0</v>
          </cell>
          <cell r="DZ37">
            <v>0</v>
          </cell>
          <cell r="EA37">
            <v>0</v>
          </cell>
          <cell r="EB37">
            <v>0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0</v>
          </cell>
          <cell r="EP37">
            <v>0</v>
          </cell>
          <cell r="EQ37">
            <v>0</v>
          </cell>
          <cell r="ER37" t="str">
            <v>нд</v>
          </cell>
        </row>
        <row r="38">
          <cell r="C38" t="str">
            <v>Г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Q38">
            <v>0</v>
          </cell>
          <cell r="DR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>
            <v>0</v>
          </cell>
          <cell r="DY38">
            <v>0</v>
          </cell>
          <cell r="DZ38">
            <v>0</v>
          </cell>
          <cell r="EA38">
            <v>0</v>
          </cell>
          <cell r="EB38">
            <v>0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 t="str">
            <v>нд</v>
          </cell>
        </row>
        <row r="39">
          <cell r="C39" t="str">
            <v>Г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R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0</v>
          </cell>
          <cell r="DY39">
            <v>0</v>
          </cell>
          <cell r="DZ39">
            <v>0</v>
          </cell>
          <cell r="EA39">
            <v>0</v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 t="str">
            <v>нд</v>
          </cell>
        </row>
        <row r="40">
          <cell r="C40" t="str">
            <v>Г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12869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7802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2396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1872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1498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2006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1568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2099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1567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CW40">
            <v>2199</v>
          </cell>
          <cell r="CX40">
            <v>0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1565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>
            <v>0</v>
          </cell>
          <cell r="DO40">
            <v>2297</v>
          </cell>
          <cell r="DP40">
            <v>0</v>
          </cell>
          <cell r="DQ40">
            <v>0</v>
          </cell>
          <cell r="DR40">
            <v>0</v>
          </cell>
          <cell r="DS40">
            <v>0</v>
          </cell>
          <cell r="DT40">
            <v>0</v>
          </cell>
          <cell r="DU40">
            <v>0</v>
          </cell>
          <cell r="DV40">
            <v>0</v>
          </cell>
          <cell r="DW40">
            <v>0</v>
          </cell>
          <cell r="DX40">
            <v>1604</v>
          </cell>
          <cell r="DY40">
            <v>0</v>
          </cell>
          <cell r="DZ40">
            <v>0</v>
          </cell>
          <cell r="EA40">
            <v>0</v>
          </cell>
          <cell r="EB40">
            <v>0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10473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7802</v>
          </cell>
          <cell r="EQ40">
            <v>0</v>
          </cell>
          <cell r="ER40" t="str">
            <v>нд</v>
          </cell>
        </row>
        <row r="41">
          <cell r="C41" t="str">
            <v>Г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Q41">
            <v>0</v>
          </cell>
          <cell r="DR41">
            <v>0</v>
          </cell>
          <cell r="DS41">
            <v>0</v>
          </cell>
          <cell r="DT41">
            <v>0</v>
          </cell>
          <cell r="DU41">
            <v>0</v>
          </cell>
          <cell r="DV41">
            <v>0</v>
          </cell>
          <cell r="DW41">
            <v>0</v>
          </cell>
          <cell r="DX41">
            <v>0</v>
          </cell>
          <cell r="DY41">
            <v>0</v>
          </cell>
          <cell r="DZ41">
            <v>0</v>
          </cell>
          <cell r="EA41">
            <v>0</v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 t="str">
            <v>нд</v>
          </cell>
        </row>
        <row r="42">
          <cell r="C42" t="str">
            <v>Г</v>
          </cell>
          <cell r="D42">
            <v>291.60899999999998</v>
          </cell>
          <cell r="E42">
            <v>0</v>
          </cell>
          <cell r="F42">
            <v>1889.0919999999999</v>
          </cell>
          <cell r="G42">
            <v>72.739999999999995</v>
          </cell>
          <cell r="H42">
            <v>55.85</v>
          </cell>
          <cell r="I42">
            <v>13.855</v>
          </cell>
          <cell r="J42">
            <v>0</v>
          </cell>
          <cell r="K42">
            <v>202318</v>
          </cell>
          <cell r="L42">
            <v>0</v>
          </cell>
          <cell r="M42">
            <v>376.37899999999996</v>
          </cell>
          <cell r="N42">
            <v>0</v>
          </cell>
          <cell r="O42">
            <v>1945.1350082983336</v>
          </cell>
          <cell r="P42">
            <v>2.74</v>
          </cell>
          <cell r="Q42">
            <v>55.85</v>
          </cell>
          <cell r="R42">
            <v>13.855</v>
          </cell>
          <cell r="S42">
            <v>0</v>
          </cell>
          <cell r="T42">
            <v>148252</v>
          </cell>
          <cell r="U42">
            <v>0</v>
          </cell>
          <cell r="V42">
            <v>36.87299999999999</v>
          </cell>
          <cell r="W42">
            <v>0</v>
          </cell>
          <cell r="X42">
            <v>528.03899999999999</v>
          </cell>
          <cell r="Y42">
            <v>0</v>
          </cell>
          <cell r="Z42">
            <v>0.53</v>
          </cell>
          <cell r="AA42">
            <v>0</v>
          </cell>
          <cell r="AB42">
            <v>0</v>
          </cell>
          <cell r="AC42">
            <v>22549</v>
          </cell>
          <cell r="AD42">
            <v>0</v>
          </cell>
          <cell r="AE42">
            <v>36.483000000000004</v>
          </cell>
          <cell r="AF42">
            <v>0</v>
          </cell>
          <cell r="AG42">
            <v>543.72199999999998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13768</v>
          </cell>
          <cell r="AM42">
            <v>0</v>
          </cell>
          <cell r="AN42">
            <v>81.175999999999988</v>
          </cell>
          <cell r="AO42">
            <v>0</v>
          </cell>
          <cell r="AP42">
            <v>1267.0319999999999</v>
          </cell>
          <cell r="AQ42">
            <v>70</v>
          </cell>
          <cell r="AR42">
            <v>42.473999999999997</v>
          </cell>
          <cell r="AS42">
            <v>0</v>
          </cell>
          <cell r="AT42">
            <v>0</v>
          </cell>
          <cell r="AU42">
            <v>164119</v>
          </cell>
          <cell r="AV42">
            <v>0</v>
          </cell>
          <cell r="AW42">
            <v>0</v>
          </cell>
          <cell r="AX42">
            <v>0</v>
          </cell>
          <cell r="AY42">
            <v>25.270333333333333</v>
          </cell>
          <cell r="AZ42">
            <v>0</v>
          </cell>
          <cell r="BA42">
            <v>0.53</v>
          </cell>
          <cell r="BB42">
            <v>0</v>
          </cell>
          <cell r="BC42">
            <v>0</v>
          </cell>
          <cell r="BD42">
            <v>1567</v>
          </cell>
          <cell r="BE42">
            <v>0</v>
          </cell>
          <cell r="BF42">
            <v>92.6</v>
          </cell>
          <cell r="BG42">
            <v>0</v>
          </cell>
          <cell r="BH42">
            <v>26.274999999999999</v>
          </cell>
          <cell r="BI42">
            <v>0</v>
          </cell>
          <cell r="BJ42">
            <v>9.32</v>
          </cell>
          <cell r="BK42">
            <v>13.855</v>
          </cell>
          <cell r="BL42">
            <v>0</v>
          </cell>
          <cell r="BM42">
            <v>8985</v>
          </cell>
          <cell r="BN42">
            <v>0</v>
          </cell>
          <cell r="BO42">
            <v>258.77600000000001</v>
          </cell>
          <cell r="BP42">
            <v>0</v>
          </cell>
          <cell r="BQ42">
            <v>1232.03</v>
          </cell>
          <cell r="BR42">
            <v>0</v>
          </cell>
          <cell r="BS42">
            <v>51.734000000000002</v>
          </cell>
          <cell r="BT42">
            <v>13.855</v>
          </cell>
          <cell r="BU42">
            <v>0</v>
          </cell>
          <cell r="BV42">
            <v>75828</v>
          </cell>
          <cell r="BW42">
            <v>0</v>
          </cell>
          <cell r="BX42">
            <v>0</v>
          </cell>
          <cell r="BY42">
            <v>0</v>
          </cell>
          <cell r="BZ42">
            <v>11.82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2099</v>
          </cell>
          <cell r="CF42">
            <v>0</v>
          </cell>
          <cell r="CG42">
            <v>0</v>
          </cell>
          <cell r="CH42">
            <v>0</v>
          </cell>
          <cell r="CI42">
            <v>16.32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50249</v>
          </cell>
          <cell r="CO42">
            <v>0</v>
          </cell>
          <cell r="CP42">
            <v>0</v>
          </cell>
          <cell r="CQ42">
            <v>0</v>
          </cell>
          <cell r="CR42">
            <v>12</v>
          </cell>
          <cell r="CS42">
            <v>0</v>
          </cell>
          <cell r="CT42">
            <v>0</v>
          </cell>
          <cell r="CU42">
            <v>0</v>
          </cell>
          <cell r="CV42">
            <v>0</v>
          </cell>
          <cell r="CW42">
            <v>2199</v>
          </cell>
          <cell r="CX42">
            <v>0</v>
          </cell>
          <cell r="CY42">
            <v>0</v>
          </cell>
          <cell r="CZ42">
            <v>0</v>
          </cell>
          <cell r="DA42">
            <v>17.5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1692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0</v>
          </cell>
          <cell r="DN42">
            <v>0</v>
          </cell>
          <cell r="DO42">
            <v>2297</v>
          </cell>
          <cell r="DP42">
            <v>0</v>
          </cell>
          <cell r="DQ42">
            <v>0</v>
          </cell>
          <cell r="DR42">
            <v>0</v>
          </cell>
          <cell r="DS42">
            <v>6.5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1752</v>
          </cell>
          <cell r="DY42">
            <v>0</v>
          </cell>
          <cell r="DZ42">
            <v>173.77599999999998</v>
          </cell>
          <cell r="EA42">
            <v>0</v>
          </cell>
          <cell r="EB42">
            <v>1317.127</v>
          </cell>
          <cell r="EC42">
            <v>70</v>
          </cell>
          <cell r="ED42">
            <v>51.793999999999997</v>
          </cell>
          <cell r="EE42">
            <v>13.855</v>
          </cell>
          <cell r="EF42">
            <v>0</v>
          </cell>
          <cell r="EG42">
            <v>179699</v>
          </cell>
          <cell r="EH42">
            <v>0</v>
          </cell>
          <cell r="EI42">
            <v>258.77600000000001</v>
          </cell>
          <cell r="EJ42">
            <v>0</v>
          </cell>
          <cell r="EK42">
            <v>1297.6203333333333</v>
          </cell>
          <cell r="EL42">
            <v>0</v>
          </cell>
          <cell r="EM42">
            <v>52.264000000000003</v>
          </cell>
          <cell r="EN42">
            <v>13.855</v>
          </cell>
          <cell r="EO42">
            <v>0</v>
          </cell>
          <cell r="EP42">
            <v>131088</v>
          </cell>
          <cell r="EQ42">
            <v>0</v>
          </cell>
          <cell r="ER42" t="str">
            <v>нд</v>
          </cell>
        </row>
        <row r="43">
          <cell r="C43" t="str">
            <v>Г</v>
          </cell>
          <cell r="D43">
            <v>291.60899999999998</v>
          </cell>
          <cell r="E43">
            <v>0</v>
          </cell>
          <cell r="F43">
            <v>1889.0919999999999</v>
          </cell>
          <cell r="G43">
            <v>72.739999999999995</v>
          </cell>
          <cell r="H43">
            <v>55.85</v>
          </cell>
          <cell r="I43">
            <v>13.855</v>
          </cell>
          <cell r="J43">
            <v>0</v>
          </cell>
          <cell r="K43">
            <v>189449</v>
          </cell>
          <cell r="L43">
            <v>0</v>
          </cell>
          <cell r="M43">
            <v>376.37899999999996</v>
          </cell>
          <cell r="N43">
            <v>0</v>
          </cell>
          <cell r="O43">
            <v>1945.1350082983336</v>
          </cell>
          <cell r="P43">
            <v>2.74</v>
          </cell>
          <cell r="Q43">
            <v>55.85</v>
          </cell>
          <cell r="R43">
            <v>13.855</v>
          </cell>
          <cell r="S43">
            <v>0</v>
          </cell>
          <cell r="T43">
            <v>140450</v>
          </cell>
          <cell r="U43">
            <v>0</v>
          </cell>
          <cell r="V43">
            <v>36.87299999999999</v>
          </cell>
          <cell r="W43">
            <v>0</v>
          </cell>
          <cell r="X43">
            <v>528.03899999999999</v>
          </cell>
          <cell r="Y43">
            <v>0</v>
          </cell>
          <cell r="Z43">
            <v>0.53</v>
          </cell>
          <cell r="AA43">
            <v>0</v>
          </cell>
          <cell r="AB43">
            <v>0</v>
          </cell>
          <cell r="AC43">
            <v>20153</v>
          </cell>
          <cell r="AD43">
            <v>0</v>
          </cell>
          <cell r="AE43">
            <v>36.483000000000004</v>
          </cell>
          <cell r="AF43">
            <v>0</v>
          </cell>
          <cell r="AG43">
            <v>543.72199999999998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13768</v>
          </cell>
          <cell r="AM43">
            <v>0</v>
          </cell>
          <cell r="AN43">
            <v>81.175999999999988</v>
          </cell>
          <cell r="AO43">
            <v>0</v>
          </cell>
          <cell r="AP43">
            <v>1267.0319999999999</v>
          </cell>
          <cell r="AQ43">
            <v>70</v>
          </cell>
          <cell r="AR43">
            <v>42.473999999999997</v>
          </cell>
          <cell r="AS43">
            <v>0</v>
          </cell>
          <cell r="AT43">
            <v>0</v>
          </cell>
          <cell r="AU43">
            <v>162247</v>
          </cell>
          <cell r="AV43">
            <v>0</v>
          </cell>
          <cell r="AW43">
            <v>0</v>
          </cell>
          <cell r="AX43">
            <v>0</v>
          </cell>
          <cell r="AY43">
            <v>25.270333333333333</v>
          </cell>
          <cell r="AZ43">
            <v>0</v>
          </cell>
          <cell r="BA43">
            <v>0.53</v>
          </cell>
          <cell r="BB43">
            <v>0</v>
          </cell>
          <cell r="BC43">
            <v>0</v>
          </cell>
          <cell r="BD43">
            <v>69</v>
          </cell>
          <cell r="BE43">
            <v>0</v>
          </cell>
          <cell r="BF43">
            <v>92.6</v>
          </cell>
          <cell r="BG43">
            <v>0</v>
          </cell>
          <cell r="BH43">
            <v>26.274999999999999</v>
          </cell>
          <cell r="BI43">
            <v>0</v>
          </cell>
          <cell r="BJ43">
            <v>9.32</v>
          </cell>
          <cell r="BK43">
            <v>13.855</v>
          </cell>
          <cell r="BL43">
            <v>0</v>
          </cell>
          <cell r="BM43">
            <v>6979</v>
          </cell>
          <cell r="BN43">
            <v>0</v>
          </cell>
          <cell r="BO43">
            <v>258.77600000000001</v>
          </cell>
          <cell r="BP43">
            <v>0</v>
          </cell>
          <cell r="BQ43">
            <v>1232.03</v>
          </cell>
          <cell r="BR43">
            <v>0</v>
          </cell>
          <cell r="BS43">
            <v>51.734000000000002</v>
          </cell>
          <cell r="BT43">
            <v>13.855</v>
          </cell>
          <cell r="BU43">
            <v>0</v>
          </cell>
          <cell r="BV43">
            <v>74260</v>
          </cell>
          <cell r="BW43">
            <v>0</v>
          </cell>
          <cell r="BX43">
            <v>0</v>
          </cell>
          <cell r="BY43">
            <v>0</v>
          </cell>
          <cell r="BZ43">
            <v>11.82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16.32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48682</v>
          </cell>
          <cell r="CO43">
            <v>0</v>
          </cell>
          <cell r="CP43">
            <v>0</v>
          </cell>
          <cell r="CQ43">
            <v>0</v>
          </cell>
          <cell r="CR43">
            <v>12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17.5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127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  <cell r="DR43">
            <v>0</v>
          </cell>
          <cell r="DS43">
            <v>6.5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148</v>
          </cell>
          <cell r="DY43">
            <v>0</v>
          </cell>
          <cell r="DZ43">
            <v>173.77599999999998</v>
          </cell>
          <cell r="EA43">
            <v>0</v>
          </cell>
          <cell r="EB43">
            <v>1317.127</v>
          </cell>
          <cell r="EC43">
            <v>70</v>
          </cell>
          <cell r="ED43">
            <v>51.793999999999997</v>
          </cell>
          <cell r="EE43">
            <v>13.855</v>
          </cell>
          <cell r="EF43">
            <v>0</v>
          </cell>
          <cell r="EG43">
            <v>169226</v>
          </cell>
          <cell r="EH43">
            <v>0</v>
          </cell>
          <cell r="EI43">
            <v>258.77600000000001</v>
          </cell>
          <cell r="EJ43">
            <v>0</v>
          </cell>
          <cell r="EK43">
            <v>1297.6203333333333</v>
          </cell>
          <cell r="EL43">
            <v>0</v>
          </cell>
          <cell r="EM43">
            <v>52.264000000000003</v>
          </cell>
          <cell r="EN43">
            <v>13.855</v>
          </cell>
          <cell r="EO43">
            <v>0</v>
          </cell>
          <cell r="EP43">
            <v>123286</v>
          </cell>
          <cell r="EQ43">
            <v>0</v>
          </cell>
          <cell r="ER43" t="str">
            <v>нд</v>
          </cell>
        </row>
        <row r="44">
          <cell r="C44" t="str">
            <v>Г</v>
          </cell>
          <cell r="D44">
            <v>172.6</v>
          </cell>
          <cell r="E44">
            <v>0</v>
          </cell>
          <cell r="F44">
            <v>11.275</v>
          </cell>
          <cell r="G44">
            <v>2.74</v>
          </cell>
          <cell r="H44">
            <v>55.85</v>
          </cell>
          <cell r="I44">
            <v>13.855</v>
          </cell>
          <cell r="J44">
            <v>0</v>
          </cell>
          <cell r="K44">
            <v>1057</v>
          </cell>
          <cell r="L44">
            <v>0</v>
          </cell>
          <cell r="M44">
            <v>192.76</v>
          </cell>
          <cell r="N44">
            <v>0</v>
          </cell>
          <cell r="O44">
            <v>98.32500829833333</v>
          </cell>
          <cell r="P44">
            <v>2.74</v>
          </cell>
          <cell r="Q44">
            <v>55.85</v>
          </cell>
          <cell r="R44">
            <v>13.855</v>
          </cell>
          <cell r="S44">
            <v>0</v>
          </cell>
          <cell r="T44">
            <v>3862</v>
          </cell>
          <cell r="U44">
            <v>0</v>
          </cell>
          <cell r="V44">
            <v>0</v>
          </cell>
          <cell r="W44">
            <v>0</v>
          </cell>
          <cell r="X44">
            <v>1</v>
          </cell>
          <cell r="Y44">
            <v>0</v>
          </cell>
          <cell r="Z44">
            <v>0.53</v>
          </cell>
          <cell r="AA44">
            <v>0</v>
          </cell>
          <cell r="AB44">
            <v>0</v>
          </cell>
          <cell r="AC44">
            <v>1054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42.473999999999997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4.5833333333333339</v>
          </cell>
          <cell r="AZ44">
            <v>0</v>
          </cell>
          <cell r="BA44">
            <v>0.53</v>
          </cell>
          <cell r="BB44">
            <v>0</v>
          </cell>
          <cell r="BC44">
            <v>0</v>
          </cell>
          <cell r="BD44">
            <v>69</v>
          </cell>
          <cell r="BE44">
            <v>0</v>
          </cell>
          <cell r="BF44">
            <v>92.6</v>
          </cell>
          <cell r="BG44">
            <v>0</v>
          </cell>
          <cell r="BH44">
            <v>10.275</v>
          </cell>
          <cell r="BI44">
            <v>0</v>
          </cell>
          <cell r="BJ44">
            <v>9.32</v>
          </cell>
          <cell r="BK44">
            <v>13.855</v>
          </cell>
          <cell r="BL44">
            <v>0</v>
          </cell>
          <cell r="BM44">
            <v>1</v>
          </cell>
          <cell r="BN44">
            <v>0</v>
          </cell>
          <cell r="BO44">
            <v>112.6</v>
          </cell>
          <cell r="BP44">
            <v>0</v>
          </cell>
          <cell r="BQ44">
            <v>17.375</v>
          </cell>
          <cell r="BR44">
            <v>0</v>
          </cell>
          <cell r="BS44">
            <v>51.734000000000002</v>
          </cell>
          <cell r="BT44">
            <v>13.855</v>
          </cell>
          <cell r="BU44">
            <v>0</v>
          </cell>
          <cell r="BV44">
            <v>85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4.5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106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5.5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127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S44">
            <v>6.5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>
            <v>148</v>
          </cell>
          <cell r="DY44">
            <v>0</v>
          </cell>
          <cell r="DZ44">
            <v>92.6</v>
          </cell>
          <cell r="EA44">
            <v>0</v>
          </cell>
          <cell r="EB44">
            <v>10.275</v>
          </cell>
          <cell r="EC44">
            <v>0</v>
          </cell>
          <cell r="ED44">
            <v>51.793999999999997</v>
          </cell>
          <cell r="EE44">
            <v>13.855</v>
          </cell>
          <cell r="EF44">
            <v>0</v>
          </cell>
          <cell r="EG44">
            <v>1</v>
          </cell>
          <cell r="EH44">
            <v>0</v>
          </cell>
          <cell r="EI44">
            <v>112.6</v>
          </cell>
          <cell r="EJ44">
            <v>0</v>
          </cell>
          <cell r="EK44">
            <v>38.458333333333336</v>
          </cell>
          <cell r="EL44">
            <v>0</v>
          </cell>
          <cell r="EM44">
            <v>52.264000000000003</v>
          </cell>
          <cell r="EN44">
            <v>13.855</v>
          </cell>
          <cell r="EO44">
            <v>0</v>
          </cell>
          <cell r="EP44">
            <v>535</v>
          </cell>
          <cell r="EQ44">
            <v>0</v>
          </cell>
          <cell r="ER44" t="str">
            <v>нд</v>
          </cell>
        </row>
        <row r="45">
          <cell r="C45" t="str">
            <v>Г</v>
          </cell>
          <cell r="D45">
            <v>92.6</v>
          </cell>
          <cell r="E45">
            <v>0</v>
          </cell>
          <cell r="F45">
            <v>11.275</v>
          </cell>
          <cell r="G45">
            <v>2.74</v>
          </cell>
          <cell r="H45">
            <v>55.85</v>
          </cell>
          <cell r="I45">
            <v>13.855</v>
          </cell>
          <cell r="J45">
            <v>0</v>
          </cell>
          <cell r="K45">
            <v>1048</v>
          </cell>
          <cell r="L45">
            <v>0</v>
          </cell>
          <cell r="M45">
            <v>92.759999999999991</v>
          </cell>
          <cell r="N45">
            <v>0</v>
          </cell>
          <cell r="O45">
            <v>98.32500829833333</v>
          </cell>
          <cell r="P45">
            <v>2.74</v>
          </cell>
          <cell r="Q45">
            <v>55.85</v>
          </cell>
          <cell r="R45">
            <v>13.855</v>
          </cell>
          <cell r="S45">
            <v>0</v>
          </cell>
          <cell r="T45">
            <v>3855</v>
          </cell>
          <cell r="U45">
            <v>0</v>
          </cell>
          <cell r="V45">
            <v>0</v>
          </cell>
          <cell r="W45">
            <v>0</v>
          </cell>
          <cell r="X45">
            <v>1</v>
          </cell>
          <cell r="Y45">
            <v>0</v>
          </cell>
          <cell r="Z45">
            <v>0.53</v>
          </cell>
          <cell r="AA45">
            <v>0</v>
          </cell>
          <cell r="AB45">
            <v>0</v>
          </cell>
          <cell r="AC45">
            <v>1048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42.473999999999997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4.5833333333333339</v>
          </cell>
          <cell r="AZ45">
            <v>0</v>
          </cell>
          <cell r="BA45">
            <v>0.53</v>
          </cell>
          <cell r="BB45">
            <v>0</v>
          </cell>
          <cell r="BC45">
            <v>0</v>
          </cell>
          <cell r="BD45">
            <v>63</v>
          </cell>
          <cell r="BE45">
            <v>0</v>
          </cell>
          <cell r="BF45">
            <v>12.6</v>
          </cell>
          <cell r="BG45">
            <v>0</v>
          </cell>
          <cell r="BH45">
            <v>10.275</v>
          </cell>
          <cell r="BI45">
            <v>0</v>
          </cell>
          <cell r="BJ45">
            <v>9.32</v>
          </cell>
          <cell r="BK45">
            <v>13.855</v>
          </cell>
          <cell r="BL45">
            <v>0</v>
          </cell>
          <cell r="BM45">
            <v>0</v>
          </cell>
          <cell r="BN45">
            <v>0</v>
          </cell>
          <cell r="BO45">
            <v>12.6</v>
          </cell>
          <cell r="BP45">
            <v>0</v>
          </cell>
          <cell r="BQ45">
            <v>17.375</v>
          </cell>
          <cell r="BR45">
            <v>0</v>
          </cell>
          <cell r="BS45">
            <v>51.734000000000002</v>
          </cell>
          <cell r="BT45">
            <v>13.855</v>
          </cell>
          <cell r="BU45">
            <v>0</v>
          </cell>
          <cell r="BV45">
            <v>84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4.5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106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5.5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127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Q45">
            <v>0</v>
          </cell>
          <cell r="DR45">
            <v>0</v>
          </cell>
          <cell r="DS45">
            <v>6.5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>
            <v>148</v>
          </cell>
          <cell r="DY45">
            <v>0</v>
          </cell>
          <cell r="DZ45">
            <v>12.6</v>
          </cell>
          <cell r="EA45">
            <v>0</v>
          </cell>
          <cell r="EB45">
            <v>10.275</v>
          </cell>
          <cell r="EC45">
            <v>0</v>
          </cell>
          <cell r="ED45">
            <v>51.793999999999997</v>
          </cell>
          <cell r="EE45">
            <v>13.855</v>
          </cell>
          <cell r="EF45">
            <v>0</v>
          </cell>
          <cell r="EG45">
            <v>0</v>
          </cell>
          <cell r="EH45">
            <v>0</v>
          </cell>
          <cell r="EI45">
            <v>12.6</v>
          </cell>
          <cell r="EJ45">
            <v>0</v>
          </cell>
          <cell r="EK45">
            <v>38.458333333333336</v>
          </cell>
          <cell r="EL45">
            <v>0</v>
          </cell>
          <cell r="EM45">
            <v>52.264000000000003</v>
          </cell>
          <cell r="EN45">
            <v>13.855</v>
          </cell>
          <cell r="EO45">
            <v>0</v>
          </cell>
          <cell r="EP45">
            <v>528</v>
          </cell>
          <cell r="EQ45">
            <v>0</v>
          </cell>
          <cell r="ER45" t="str">
            <v>нд</v>
          </cell>
        </row>
        <row r="46">
          <cell r="C46" t="str">
            <v>Г</v>
          </cell>
          <cell r="D46">
            <v>0</v>
          </cell>
          <cell r="E46">
            <v>0</v>
          </cell>
          <cell r="F46">
            <v>1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1009</v>
          </cell>
          <cell r="L46">
            <v>0</v>
          </cell>
          <cell r="M46">
            <v>0.16</v>
          </cell>
          <cell r="N46">
            <v>0</v>
          </cell>
          <cell r="O46">
            <v>57.916674964999999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3324</v>
          </cell>
          <cell r="U46">
            <v>0</v>
          </cell>
          <cell r="V46">
            <v>0</v>
          </cell>
          <cell r="W46">
            <v>0</v>
          </cell>
          <cell r="X46">
            <v>1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1009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4.5833333333333339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3.5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4.5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5.5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Q46">
            <v>0</v>
          </cell>
          <cell r="DR46">
            <v>0</v>
          </cell>
          <cell r="DS46">
            <v>6.5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>
            <v>0</v>
          </cell>
          <cell r="DY46">
            <v>0</v>
          </cell>
          <cell r="DZ46">
            <v>0</v>
          </cell>
          <cell r="EA46">
            <v>0</v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24.583333333333336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 t="str">
            <v>нд</v>
          </cell>
        </row>
        <row r="47">
          <cell r="C47" t="str">
            <v>Г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39</v>
          </cell>
          <cell r="L47">
            <v>0</v>
          </cell>
          <cell r="M47">
            <v>0</v>
          </cell>
          <cell r="N47">
            <v>0</v>
          </cell>
          <cell r="O47">
            <v>26.533333333333335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531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39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63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84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106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127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Q47">
            <v>0</v>
          </cell>
          <cell r="DR47">
            <v>0</v>
          </cell>
          <cell r="DS47">
            <v>0</v>
          </cell>
          <cell r="DT47">
            <v>0</v>
          </cell>
          <cell r="DU47">
            <v>0</v>
          </cell>
          <cell r="DV47">
            <v>0</v>
          </cell>
          <cell r="DW47">
            <v>0</v>
          </cell>
          <cell r="DX47">
            <v>148</v>
          </cell>
          <cell r="DY47">
            <v>0</v>
          </cell>
          <cell r="DZ47">
            <v>0</v>
          </cell>
          <cell r="EA47">
            <v>0</v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528</v>
          </cell>
          <cell r="EQ47">
            <v>0</v>
          </cell>
          <cell r="ER47" t="str">
            <v>нд</v>
          </cell>
        </row>
        <row r="48">
          <cell r="C48" t="str">
            <v>Г</v>
          </cell>
          <cell r="D48">
            <v>92.6</v>
          </cell>
          <cell r="E48">
            <v>0</v>
          </cell>
          <cell r="F48">
            <v>10.275</v>
          </cell>
          <cell r="G48">
            <v>2.74</v>
          </cell>
          <cell r="H48">
            <v>55.85</v>
          </cell>
          <cell r="I48">
            <v>13.855</v>
          </cell>
          <cell r="J48">
            <v>0</v>
          </cell>
          <cell r="K48">
            <v>0</v>
          </cell>
          <cell r="L48">
            <v>0</v>
          </cell>
          <cell r="M48">
            <v>92.6</v>
          </cell>
          <cell r="N48">
            <v>0</v>
          </cell>
          <cell r="O48">
            <v>13.875</v>
          </cell>
          <cell r="P48">
            <v>2.74</v>
          </cell>
          <cell r="Q48">
            <v>55.85</v>
          </cell>
          <cell r="R48">
            <v>13.855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0.53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42.473999999999997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0.53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12.6</v>
          </cell>
          <cell r="BG48">
            <v>0</v>
          </cell>
          <cell r="BH48">
            <v>10.275</v>
          </cell>
          <cell r="BI48">
            <v>0</v>
          </cell>
          <cell r="BJ48">
            <v>9.32</v>
          </cell>
          <cell r="BK48">
            <v>13.855</v>
          </cell>
          <cell r="BL48">
            <v>0</v>
          </cell>
          <cell r="BM48">
            <v>0</v>
          </cell>
          <cell r="BN48">
            <v>0</v>
          </cell>
          <cell r="BO48">
            <v>12.6</v>
          </cell>
          <cell r="BP48">
            <v>0</v>
          </cell>
          <cell r="BQ48">
            <v>13.875</v>
          </cell>
          <cell r="BR48">
            <v>0</v>
          </cell>
          <cell r="BS48">
            <v>51.734000000000002</v>
          </cell>
          <cell r="BT48">
            <v>13.855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O48">
            <v>0</v>
          </cell>
          <cell r="DP48">
            <v>0</v>
          </cell>
          <cell r="DQ48">
            <v>0</v>
          </cell>
          <cell r="DR48">
            <v>0</v>
          </cell>
          <cell r="DS48">
            <v>0</v>
          </cell>
          <cell r="DT48">
            <v>0</v>
          </cell>
          <cell r="DU48">
            <v>0</v>
          </cell>
          <cell r="DV48">
            <v>0</v>
          </cell>
          <cell r="DW48">
            <v>0</v>
          </cell>
          <cell r="DX48">
            <v>0</v>
          </cell>
          <cell r="DY48">
            <v>0</v>
          </cell>
          <cell r="DZ48">
            <v>12.6</v>
          </cell>
          <cell r="EA48">
            <v>0</v>
          </cell>
          <cell r="EB48">
            <v>10.275</v>
          </cell>
          <cell r="EC48">
            <v>0</v>
          </cell>
          <cell r="ED48">
            <v>51.793999999999997</v>
          </cell>
          <cell r="EE48">
            <v>13.855</v>
          </cell>
          <cell r="EF48">
            <v>0</v>
          </cell>
          <cell r="EG48">
            <v>0</v>
          </cell>
          <cell r="EH48">
            <v>0</v>
          </cell>
          <cell r="EI48">
            <v>12.6</v>
          </cell>
          <cell r="EJ48">
            <v>0</v>
          </cell>
          <cell r="EK48">
            <v>13.875</v>
          </cell>
          <cell r="EL48">
            <v>0</v>
          </cell>
          <cell r="EM48">
            <v>52.264000000000003</v>
          </cell>
          <cell r="EN48">
            <v>13.855</v>
          </cell>
          <cell r="EO48">
            <v>0</v>
          </cell>
          <cell r="EP48">
            <v>0</v>
          </cell>
          <cell r="EQ48">
            <v>0</v>
          </cell>
          <cell r="ER48" t="str">
            <v>нд</v>
          </cell>
        </row>
        <row r="49">
          <cell r="C49" t="str">
            <v>I_Che146</v>
          </cell>
          <cell r="D49">
            <v>80</v>
          </cell>
          <cell r="E49">
            <v>0</v>
          </cell>
          <cell r="F49">
            <v>0</v>
          </cell>
          <cell r="G49">
            <v>2.74</v>
          </cell>
          <cell r="H49">
            <v>46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80</v>
          </cell>
          <cell r="N49">
            <v>0</v>
          </cell>
          <cell r="O49">
            <v>0</v>
          </cell>
          <cell r="P49">
            <v>2.74</v>
          </cell>
          <cell r="Q49">
            <v>46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42.473999999999997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42.414000000000001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>
            <v>0</v>
          </cell>
          <cell r="DY49">
            <v>0</v>
          </cell>
          <cell r="DZ49">
            <v>0</v>
          </cell>
          <cell r="EA49">
            <v>0</v>
          </cell>
          <cell r="EB49">
            <v>0</v>
          </cell>
          <cell r="EC49">
            <v>0</v>
          </cell>
          <cell r="ED49">
            <v>42.473999999999997</v>
          </cell>
          <cell r="EE49">
            <v>0</v>
          </cell>
          <cell r="EF49">
            <v>0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42.414000000000001</v>
          </cell>
          <cell r="EN49">
            <v>0</v>
          </cell>
          <cell r="EO49">
            <v>0</v>
          </cell>
          <cell r="EP49">
            <v>0</v>
          </cell>
          <cell r="EQ49">
            <v>0</v>
          </cell>
          <cell r="ER49" t="str">
            <v>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
Произведена корректировка графиков финансирования, освоения и ввода на ОФ на основании дополнительных соглашений к договорам ТП о переносе срока.</v>
          </cell>
        </row>
        <row r="50">
          <cell r="C50" t="str">
            <v>K_Che258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0.53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0.53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0.53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0.53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0</v>
          </cell>
          <cell r="DY50">
            <v>0</v>
          </cell>
          <cell r="DZ50">
            <v>0</v>
          </cell>
          <cell r="EA50">
            <v>0</v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0.53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    </cell>
        </row>
        <row r="51">
          <cell r="C51" t="str">
            <v>N_Che460</v>
          </cell>
          <cell r="D51" t="str">
            <v>нд</v>
          </cell>
          <cell r="E51" t="str">
            <v>нд</v>
          </cell>
          <cell r="F51" t="str">
            <v>нд</v>
          </cell>
          <cell r="G51" t="str">
            <v>нд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>
            <v>0</v>
          </cell>
          <cell r="N51">
            <v>0</v>
          </cell>
          <cell r="O51">
            <v>3.6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 t="str">
            <v>нд</v>
          </cell>
          <cell r="W51" t="str">
            <v>нд</v>
          </cell>
          <cell r="X51" t="str">
            <v>нд</v>
          </cell>
          <cell r="Y51" t="str">
            <v>нд</v>
          </cell>
          <cell r="Z51" t="str">
            <v>нд</v>
          </cell>
          <cell r="AA51" t="str">
            <v>нд</v>
          </cell>
          <cell r="AB51" t="str">
            <v>нд</v>
          </cell>
          <cell r="AC51" t="str">
            <v>нд</v>
          </cell>
          <cell r="AD51" t="str">
            <v>нд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 t="str">
            <v>нд</v>
          </cell>
          <cell r="AO51" t="str">
            <v>нд</v>
          </cell>
          <cell r="AP51" t="str">
            <v>нд</v>
          </cell>
          <cell r="AQ51" t="str">
            <v>нд</v>
          </cell>
          <cell r="AR51" t="str">
            <v>нд</v>
          </cell>
          <cell r="AS51" t="str">
            <v>нд</v>
          </cell>
          <cell r="AT51" t="str">
            <v>нд</v>
          </cell>
          <cell r="AU51" t="str">
            <v>нд</v>
          </cell>
          <cell r="AV51" t="str">
            <v>нд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 t="str">
            <v>нд</v>
          </cell>
          <cell r="BG51" t="str">
            <v>нд</v>
          </cell>
          <cell r="BH51" t="str">
            <v>нд</v>
          </cell>
          <cell r="BI51" t="str">
            <v>нд</v>
          </cell>
          <cell r="BJ51" t="str">
            <v>нд</v>
          </cell>
          <cell r="BK51" t="str">
            <v>нд</v>
          </cell>
          <cell r="BL51" t="str">
            <v>нд</v>
          </cell>
          <cell r="BM51" t="str">
            <v>нд</v>
          </cell>
          <cell r="BN51" t="str">
            <v>нд</v>
          </cell>
          <cell r="BO51">
            <v>0</v>
          </cell>
          <cell r="BP51">
            <v>0</v>
          </cell>
          <cell r="BQ51">
            <v>3.6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 t="str">
            <v>нд</v>
          </cell>
          <cell r="BY51" t="str">
            <v>нд</v>
          </cell>
          <cell r="BZ51" t="str">
            <v>нд</v>
          </cell>
          <cell r="CA51" t="str">
            <v>нд</v>
          </cell>
          <cell r="CB51" t="str">
            <v>нд</v>
          </cell>
          <cell r="CC51" t="str">
            <v>нд</v>
          </cell>
          <cell r="CD51" t="str">
            <v>нд</v>
          </cell>
          <cell r="CE51" t="str">
            <v>нд</v>
          </cell>
          <cell r="CF51" t="str">
            <v>нд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 t="str">
            <v>нд</v>
          </cell>
          <cell r="CQ51" t="str">
            <v>нд</v>
          </cell>
          <cell r="CR51" t="str">
            <v>нд</v>
          </cell>
          <cell r="CS51" t="str">
            <v>нд</v>
          </cell>
          <cell r="CT51" t="str">
            <v>нд</v>
          </cell>
          <cell r="CU51" t="str">
            <v>нд</v>
          </cell>
          <cell r="CV51" t="str">
            <v>нд</v>
          </cell>
          <cell r="CW51" t="str">
            <v>нд</v>
          </cell>
          <cell r="CX51" t="str">
            <v>нд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 t="str">
            <v>нд</v>
          </cell>
          <cell r="DI51" t="str">
            <v>нд</v>
          </cell>
          <cell r="DJ51" t="str">
            <v>нд</v>
          </cell>
          <cell r="DK51" t="str">
            <v>нд</v>
          </cell>
          <cell r="DL51" t="str">
            <v>нд</v>
          </cell>
          <cell r="DM51" t="str">
            <v>нд</v>
          </cell>
          <cell r="DN51" t="str">
            <v>нд</v>
          </cell>
          <cell r="DO51" t="str">
            <v>нд</v>
          </cell>
          <cell r="DP51" t="str">
            <v>нд</v>
          </cell>
          <cell r="DQ51">
            <v>0</v>
          </cell>
          <cell r="DR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0</v>
          </cell>
          <cell r="DY51">
            <v>0</v>
          </cell>
          <cell r="DZ51" t="str">
            <v>нд</v>
          </cell>
          <cell r="EA51" t="str">
            <v>нд</v>
          </cell>
          <cell r="EB51" t="str">
            <v>нд</v>
          </cell>
          <cell r="EC51" t="str">
            <v>нд</v>
          </cell>
          <cell r="ED51" t="str">
            <v>нд</v>
          </cell>
          <cell r="EE51" t="str">
            <v>нд</v>
          </cell>
          <cell r="EF51" t="str">
            <v>нд</v>
          </cell>
          <cell r="EG51" t="str">
            <v>нд</v>
          </cell>
          <cell r="EH51" t="str">
            <v>нд</v>
          </cell>
          <cell r="EI51">
            <v>0</v>
          </cell>
          <cell r="EJ51">
            <v>0</v>
          </cell>
          <cell r="EK51">
            <v>3.6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 t="str">
            <v>Включение объекта в целях исполнения обязательств по договору ТП от 27.04.2023 № 21001/2022/ЧЭ/ИКРЭС (п.6.38 Протокола согласительного совещания от 29.06.2023 № 07-871пр). Плата за ТП-13,994 млн руб. с НДС</v>
          </cell>
        </row>
        <row r="52">
          <cell r="C52" t="str">
            <v>M_Che424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5.74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5.74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5.74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5.74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  <cell r="DR52">
            <v>0</v>
          </cell>
          <cell r="DS52">
            <v>0</v>
          </cell>
          <cell r="DT52">
            <v>0</v>
          </cell>
          <cell r="DU52">
            <v>0</v>
          </cell>
          <cell r="DV52">
            <v>0</v>
          </cell>
          <cell r="DW52">
            <v>0</v>
          </cell>
          <cell r="DX52">
            <v>0</v>
          </cell>
          <cell r="DY52">
            <v>0</v>
          </cell>
          <cell r="DZ52">
            <v>0</v>
          </cell>
          <cell r="EA52">
            <v>0</v>
          </cell>
          <cell r="EB52">
            <v>0</v>
          </cell>
          <cell r="EC52">
            <v>0</v>
          </cell>
          <cell r="ED52">
            <v>5.74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5.74</v>
          </cell>
          <cell r="EN52">
            <v>0</v>
          </cell>
          <cell r="EO52">
            <v>0</v>
          </cell>
          <cell r="EP52">
            <v>0</v>
          </cell>
          <cell r="EQ52">
            <v>0</v>
          </cell>
          <cell r="ER52" t="str">
            <v>Объект не корректируется</v>
          </cell>
        </row>
        <row r="53">
          <cell r="C53" t="str">
            <v>M_Che425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0.46</v>
          </cell>
          <cell r="I53">
            <v>0.46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0.46</v>
          </cell>
          <cell r="R53">
            <v>0.46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0.46</v>
          </cell>
          <cell r="BK53">
            <v>0.46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0.46</v>
          </cell>
          <cell r="BT53">
            <v>0.46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  <cell r="DR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>
            <v>0</v>
          </cell>
          <cell r="DY53">
            <v>0</v>
          </cell>
          <cell r="DZ53">
            <v>0</v>
          </cell>
          <cell r="EA53">
            <v>0</v>
          </cell>
          <cell r="EB53">
            <v>0</v>
          </cell>
          <cell r="EC53">
            <v>0</v>
          </cell>
          <cell r="ED53">
            <v>0.46</v>
          </cell>
          <cell r="EE53">
            <v>0.46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0.46</v>
          </cell>
          <cell r="EN53">
            <v>0.46</v>
          </cell>
          <cell r="EO53">
            <v>0</v>
          </cell>
          <cell r="EP53">
            <v>0</v>
          </cell>
          <cell r="EQ53">
            <v>0</v>
          </cell>
          <cell r="ER53" t="str">
            <v>Объект не корректируется</v>
          </cell>
        </row>
        <row r="54">
          <cell r="C54" t="str">
            <v>M_Che426</v>
          </cell>
          <cell r="D54">
            <v>0</v>
          </cell>
          <cell r="E54">
            <v>0</v>
          </cell>
          <cell r="F54">
            <v>10.275</v>
          </cell>
          <cell r="G54">
            <v>0</v>
          </cell>
          <cell r="H54">
            <v>3.12</v>
          </cell>
          <cell r="I54">
            <v>13.395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10.275</v>
          </cell>
          <cell r="P54">
            <v>0</v>
          </cell>
          <cell r="Q54">
            <v>3.12</v>
          </cell>
          <cell r="R54">
            <v>13.395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10.275</v>
          </cell>
          <cell r="BI54">
            <v>0</v>
          </cell>
          <cell r="BJ54">
            <v>3.12</v>
          </cell>
          <cell r="BK54">
            <v>13.395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10.275</v>
          </cell>
          <cell r="BR54">
            <v>0</v>
          </cell>
          <cell r="BS54">
            <v>3.12</v>
          </cell>
          <cell r="BT54">
            <v>13.395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0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  <cell r="DR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>
            <v>0</v>
          </cell>
          <cell r="DY54">
            <v>0</v>
          </cell>
          <cell r="DZ54">
            <v>0</v>
          </cell>
          <cell r="EA54">
            <v>0</v>
          </cell>
          <cell r="EB54">
            <v>10.275</v>
          </cell>
          <cell r="EC54">
            <v>0</v>
          </cell>
          <cell r="ED54">
            <v>3.12</v>
          </cell>
          <cell r="EE54">
            <v>13.395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10.275</v>
          </cell>
          <cell r="EL54">
            <v>0</v>
          </cell>
          <cell r="EM54">
            <v>3.12</v>
          </cell>
          <cell r="EN54">
            <v>13.395</v>
          </cell>
          <cell r="EO54">
            <v>0</v>
          </cell>
          <cell r="EP54">
            <v>0</v>
          </cell>
          <cell r="EQ54">
            <v>0</v>
          </cell>
          <cell r="ER54" t="str">
            <v>Объект не корректируется</v>
          </cell>
        </row>
        <row r="55">
          <cell r="C55" t="str">
            <v>M_Che427</v>
          </cell>
          <cell r="D55">
            <v>12.6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12.6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12.6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12.6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Q55">
            <v>0</v>
          </cell>
          <cell r="DR55">
            <v>0</v>
          </cell>
          <cell r="DS55">
            <v>0</v>
          </cell>
          <cell r="DT55">
            <v>0</v>
          </cell>
          <cell r="DU55">
            <v>0</v>
          </cell>
          <cell r="DV55">
            <v>0</v>
          </cell>
          <cell r="DW55">
            <v>0</v>
          </cell>
          <cell r="DX55">
            <v>0</v>
          </cell>
          <cell r="DY55">
            <v>0</v>
          </cell>
          <cell r="DZ55">
            <v>12.6</v>
          </cell>
          <cell r="EA55">
            <v>0</v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12.6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 t="str">
            <v>Объект не корректируется</v>
          </cell>
        </row>
        <row r="56">
          <cell r="C56" t="str">
            <v>Г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>
            <v>0</v>
          </cell>
          <cell r="DO56">
            <v>0</v>
          </cell>
          <cell r="DP56">
            <v>0</v>
          </cell>
          <cell r="DQ56">
            <v>0</v>
          </cell>
          <cell r="DR56">
            <v>0</v>
          </cell>
          <cell r="DS56">
            <v>0</v>
          </cell>
          <cell r="DT56">
            <v>0</v>
          </cell>
          <cell r="DU56">
            <v>0</v>
          </cell>
          <cell r="DV56">
            <v>0</v>
          </cell>
          <cell r="DW56">
            <v>0</v>
          </cell>
          <cell r="DX56">
            <v>0</v>
          </cell>
          <cell r="DY56">
            <v>0</v>
          </cell>
          <cell r="DZ56">
            <v>0</v>
          </cell>
          <cell r="EA56">
            <v>0</v>
          </cell>
          <cell r="EB56">
            <v>0</v>
          </cell>
          <cell r="EC56">
            <v>0</v>
          </cell>
          <cell r="ED56">
            <v>0</v>
          </cell>
          <cell r="EE56">
            <v>0</v>
          </cell>
          <cell r="EF56">
            <v>0</v>
          </cell>
          <cell r="EG56">
            <v>0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</v>
          </cell>
          <cell r="EN56">
            <v>0</v>
          </cell>
          <cell r="EO56">
            <v>0</v>
          </cell>
          <cell r="EP56">
            <v>0</v>
          </cell>
          <cell r="EQ56">
            <v>0</v>
          </cell>
          <cell r="ER56" t="str">
            <v>нд</v>
          </cell>
        </row>
        <row r="57">
          <cell r="C57" t="str">
            <v>Г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G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0</v>
          </cell>
          <cell r="DO57">
            <v>0</v>
          </cell>
          <cell r="DP57">
            <v>0</v>
          </cell>
          <cell r="DQ57">
            <v>0</v>
          </cell>
          <cell r="DR57">
            <v>0</v>
          </cell>
          <cell r="DS57">
            <v>0</v>
          </cell>
          <cell r="DT57">
            <v>0</v>
          </cell>
          <cell r="DU57">
            <v>0</v>
          </cell>
          <cell r="DV57">
            <v>0</v>
          </cell>
          <cell r="DW57">
            <v>0</v>
          </cell>
          <cell r="DX57">
            <v>0</v>
          </cell>
          <cell r="DY57">
            <v>0</v>
          </cell>
          <cell r="DZ57">
            <v>0</v>
          </cell>
          <cell r="EA57">
            <v>0</v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 t="str">
            <v>нд</v>
          </cell>
        </row>
        <row r="58">
          <cell r="C58" t="str">
            <v>Г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G58">
            <v>0</v>
          </cell>
          <cell r="DH58">
            <v>0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0</v>
          </cell>
          <cell r="DO58">
            <v>0</v>
          </cell>
          <cell r="DP58">
            <v>0</v>
          </cell>
          <cell r="DQ58">
            <v>0</v>
          </cell>
          <cell r="DR58">
            <v>0</v>
          </cell>
          <cell r="DS58">
            <v>0</v>
          </cell>
          <cell r="DT58">
            <v>0</v>
          </cell>
          <cell r="DU58">
            <v>0</v>
          </cell>
          <cell r="DV58">
            <v>0</v>
          </cell>
          <cell r="DW58">
            <v>0</v>
          </cell>
          <cell r="DX58">
            <v>0</v>
          </cell>
          <cell r="DY58">
            <v>0</v>
          </cell>
          <cell r="DZ58">
            <v>0</v>
          </cell>
          <cell r="EA58">
            <v>0</v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 t="str">
            <v>нд</v>
          </cell>
        </row>
        <row r="59">
          <cell r="C59" t="str">
            <v>Г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0</v>
          </cell>
          <cell r="DO59">
            <v>0</v>
          </cell>
          <cell r="DP59">
            <v>0</v>
          </cell>
          <cell r="DQ59">
            <v>0</v>
          </cell>
          <cell r="DR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>
            <v>0</v>
          </cell>
          <cell r="DY59">
            <v>0</v>
          </cell>
          <cell r="DZ59">
            <v>0</v>
          </cell>
          <cell r="EA59">
            <v>0</v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 t="str">
            <v>нд</v>
          </cell>
        </row>
        <row r="60">
          <cell r="C60" t="str">
            <v>Г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0</v>
          </cell>
          <cell r="DO60">
            <v>0</v>
          </cell>
          <cell r="DP60">
            <v>0</v>
          </cell>
          <cell r="DQ60">
            <v>0</v>
          </cell>
          <cell r="DR60">
            <v>0</v>
          </cell>
          <cell r="DS60">
            <v>0</v>
          </cell>
          <cell r="DT60">
            <v>0</v>
          </cell>
          <cell r="DU60">
            <v>0</v>
          </cell>
          <cell r="DV60">
            <v>0</v>
          </cell>
          <cell r="DW60">
            <v>0</v>
          </cell>
          <cell r="DX60">
            <v>0</v>
          </cell>
          <cell r="DY60">
            <v>0</v>
          </cell>
          <cell r="DZ60">
            <v>0</v>
          </cell>
          <cell r="EA60">
            <v>0</v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 t="str">
            <v>нд</v>
          </cell>
        </row>
        <row r="61">
          <cell r="C61" t="str">
            <v>Г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0</v>
          </cell>
          <cell r="DH61">
            <v>0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0</v>
          </cell>
          <cell r="DO61">
            <v>0</v>
          </cell>
          <cell r="DP61">
            <v>0</v>
          </cell>
          <cell r="DQ61">
            <v>0</v>
          </cell>
          <cell r="DR61">
            <v>0</v>
          </cell>
          <cell r="DS61">
            <v>0</v>
          </cell>
          <cell r="DT61">
            <v>0</v>
          </cell>
          <cell r="DU61">
            <v>0</v>
          </cell>
          <cell r="DV61">
            <v>0</v>
          </cell>
          <cell r="DW61">
            <v>0</v>
          </cell>
          <cell r="DX61">
            <v>0</v>
          </cell>
          <cell r="DY61">
            <v>0</v>
          </cell>
          <cell r="DZ61">
            <v>0</v>
          </cell>
          <cell r="EA61">
            <v>0</v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 t="str">
            <v>нд</v>
          </cell>
        </row>
        <row r="62">
          <cell r="C62" t="str">
            <v>Г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>
            <v>0</v>
          </cell>
          <cell r="DY62">
            <v>0</v>
          </cell>
          <cell r="DZ62">
            <v>0</v>
          </cell>
          <cell r="EA62">
            <v>0</v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 t="str">
            <v>нд</v>
          </cell>
        </row>
        <row r="63">
          <cell r="C63" t="str">
            <v>Г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  <cell r="DR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>
            <v>0</v>
          </cell>
          <cell r="DY63">
            <v>0</v>
          </cell>
          <cell r="DZ63">
            <v>0</v>
          </cell>
          <cell r="EA63">
            <v>0</v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 t="str">
            <v>нд</v>
          </cell>
        </row>
        <row r="64">
          <cell r="C64" t="str">
            <v>Г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0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0</v>
          </cell>
          <cell r="DW64">
            <v>0</v>
          </cell>
          <cell r="DX64">
            <v>0</v>
          </cell>
          <cell r="DY64">
            <v>0</v>
          </cell>
          <cell r="DZ64">
            <v>0</v>
          </cell>
          <cell r="EA64">
            <v>0</v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 t="str">
            <v>нд</v>
          </cell>
        </row>
        <row r="65">
          <cell r="C65" t="str">
            <v>Г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0</v>
          </cell>
          <cell r="DH65">
            <v>0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S65">
            <v>0</v>
          </cell>
          <cell r="DT65">
            <v>0</v>
          </cell>
          <cell r="DU65">
            <v>0</v>
          </cell>
          <cell r="DV65">
            <v>0</v>
          </cell>
          <cell r="DW65">
            <v>0</v>
          </cell>
          <cell r="DX65">
            <v>0</v>
          </cell>
          <cell r="DY65">
            <v>0</v>
          </cell>
          <cell r="DZ65">
            <v>0</v>
          </cell>
          <cell r="EA65">
            <v>0</v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 t="str">
            <v>нд</v>
          </cell>
        </row>
        <row r="66">
          <cell r="C66" t="str">
            <v>Г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0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0</v>
          </cell>
          <cell r="DT66">
            <v>0</v>
          </cell>
          <cell r="DU66">
            <v>0</v>
          </cell>
          <cell r="DV66">
            <v>0</v>
          </cell>
          <cell r="DW66">
            <v>0</v>
          </cell>
          <cell r="DX66">
            <v>0</v>
          </cell>
          <cell r="DY66">
            <v>0</v>
          </cell>
          <cell r="DZ66">
            <v>0</v>
          </cell>
          <cell r="EA66">
            <v>0</v>
          </cell>
          <cell r="EB66">
            <v>0</v>
          </cell>
          <cell r="EC66">
            <v>0</v>
          </cell>
          <cell r="ED66">
            <v>0</v>
          </cell>
          <cell r="EE66">
            <v>0</v>
          </cell>
          <cell r="EF66">
            <v>0</v>
          </cell>
          <cell r="EG66">
            <v>0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 t="str">
            <v>нд</v>
          </cell>
        </row>
        <row r="67">
          <cell r="C67" t="str">
            <v>Г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0</v>
          </cell>
          <cell r="DN67">
            <v>0</v>
          </cell>
          <cell r="DO67">
            <v>0</v>
          </cell>
          <cell r="DP67">
            <v>0</v>
          </cell>
          <cell r="DQ67">
            <v>0</v>
          </cell>
          <cell r="DR67">
            <v>0</v>
          </cell>
          <cell r="DS67">
            <v>0</v>
          </cell>
          <cell r="DT67">
            <v>0</v>
          </cell>
          <cell r="DU67">
            <v>0</v>
          </cell>
          <cell r="DV67">
            <v>0</v>
          </cell>
          <cell r="DW67">
            <v>0</v>
          </cell>
          <cell r="DX67">
            <v>0</v>
          </cell>
          <cell r="DY67">
            <v>0</v>
          </cell>
          <cell r="DZ67">
            <v>0</v>
          </cell>
          <cell r="EA67">
            <v>0</v>
          </cell>
          <cell r="EB67">
            <v>0</v>
          </cell>
          <cell r="EC67">
            <v>0</v>
          </cell>
          <cell r="ED67">
            <v>0</v>
          </cell>
          <cell r="EE67">
            <v>0</v>
          </cell>
          <cell r="EF67">
            <v>0</v>
          </cell>
          <cell r="EG67">
            <v>0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0</v>
          </cell>
          <cell r="EN67">
            <v>0</v>
          </cell>
          <cell r="EO67">
            <v>0</v>
          </cell>
          <cell r="EP67">
            <v>0</v>
          </cell>
          <cell r="EQ67">
            <v>0</v>
          </cell>
          <cell r="ER67" t="str">
            <v>нд</v>
          </cell>
        </row>
        <row r="68">
          <cell r="C68" t="str">
            <v>Г</v>
          </cell>
          <cell r="D68">
            <v>80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9</v>
          </cell>
          <cell r="L68">
            <v>0</v>
          </cell>
          <cell r="M68">
            <v>100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7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6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6</v>
          </cell>
          <cell r="BE68">
            <v>0</v>
          </cell>
          <cell r="BF68">
            <v>80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1</v>
          </cell>
          <cell r="BN68">
            <v>0</v>
          </cell>
          <cell r="BO68">
            <v>100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1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0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  <cell r="DQ68">
            <v>0</v>
          </cell>
          <cell r="DR68">
            <v>0</v>
          </cell>
          <cell r="DS68">
            <v>0</v>
          </cell>
          <cell r="DT68">
            <v>0</v>
          </cell>
          <cell r="DU68">
            <v>0</v>
          </cell>
          <cell r="DV68">
            <v>0</v>
          </cell>
          <cell r="DW68">
            <v>0</v>
          </cell>
          <cell r="DX68">
            <v>0</v>
          </cell>
          <cell r="DY68">
            <v>0</v>
          </cell>
          <cell r="DZ68">
            <v>80</v>
          </cell>
          <cell r="EA68">
            <v>0</v>
          </cell>
          <cell r="EB68">
            <v>0</v>
          </cell>
          <cell r="EC68">
            <v>0</v>
          </cell>
          <cell r="ED68">
            <v>0</v>
          </cell>
          <cell r="EE68">
            <v>0</v>
          </cell>
          <cell r="EF68">
            <v>0</v>
          </cell>
          <cell r="EG68">
            <v>1</v>
          </cell>
          <cell r="EH68">
            <v>0</v>
          </cell>
          <cell r="EI68">
            <v>100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7</v>
          </cell>
          <cell r="EQ68">
            <v>0</v>
          </cell>
          <cell r="ER68" t="str">
            <v>нд</v>
          </cell>
        </row>
        <row r="69">
          <cell r="C69" t="str">
            <v>Г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  <cell r="DR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>
            <v>0</v>
          </cell>
          <cell r="DY69">
            <v>0</v>
          </cell>
          <cell r="DZ69">
            <v>0</v>
          </cell>
          <cell r="EA69">
            <v>0</v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 t="str">
            <v>нд</v>
          </cell>
        </row>
        <row r="70">
          <cell r="C70" t="str">
            <v>Г</v>
          </cell>
          <cell r="D70">
            <v>80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9</v>
          </cell>
          <cell r="L70">
            <v>0</v>
          </cell>
          <cell r="M70">
            <v>100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7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6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6</v>
          </cell>
          <cell r="BE70">
            <v>0</v>
          </cell>
          <cell r="BF70">
            <v>80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1</v>
          </cell>
          <cell r="BN70">
            <v>0</v>
          </cell>
          <cell r="BO70">
            <v>100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1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0</v>
          </cell>
          <cell r="DT70">
            <v>0</v>
          </cell>
          <cell r="DU70">
            <v>0</v>
          </cell>
          <cell r="DV70">
            <v>0</v>
          </cell>
          <cell r="DW70">
            <v>0</v>
          </cell>
          <cell r="DX70">
            <v>0</v>
          </cell>
          <cell r="DY70">
            <v>0</v>
          </cell>
          <cell r="DZ70">
            <v>80</v>
          </cell>
          <cell r="EA70">
            <v>0</v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1</v>
          </cell>
          <cell r="EH70">
            <v>0</v>
          </cell>
          <cell r="EI70">
            <v>100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7</v>
          </cell>
          <cell r="EQ70">
            <v>0</v>
          </cell>
          <cell r="ER70" t="str">
            <v>нд</v>
          </cell>
        </row>
        <row r="71">
          <cell r="C71" t="str">
            <v>J_Che215</v>
          </cell>
          <cell r="D71">
            <v>80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80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80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80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  <cell r="DD71">
            <v>0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  <cell r="DQ71">
            <v>0</v>
          </cell>
          <cell r="DR71">
            <v>0</v>
          </cell>
          <cell r="DS71">
            <v>0</v>
          </cell>
          <cell r="DT71">
            <v>0</v>
          </cell>
          <cell r="DU71">
            <v>0</v>
          </cell>
          <cell r="DV71">
            <v>0</v>
          </cell>
          <cell r="DW71">
            <v>0</v>
          </cell>
          <cell r="DX71">
            <v>0</v>
          </cell>
          <cell r="DY71">
            <v>0</v>
          </cell>
          <cell r="DZ71">
            <v>80</v>
          </cell>
          <cell r="EA71">
            <v>0</v>
          </cell>
          <cell r="EB71">
            <v>0</v>
          </cell>
          <cell r="EC71">
            <v>0</v>
          </cell>
          <cell r="ED71">
            <v>0</v>
          </cell>
          <cell r="EE71">
            <v>0</v>
          </cell>
          <cell r="EF71">
            <v>0</v>
          </cell>
          <cell r="EG71">
            <v>0</v>
          </cell>
          <cell r="EH71">
            <v>0</v>
          </cell>
          <cell r="EI71">
            <v>80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 t="str">
            <v>Объект не корректируется</v>
          </cell>
        </row>
        <row r="72">
          <cell r="C72" t="str">
            <v>K_Che296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1</v>
          </cell>
          <cell r="L72">
            <v>0</v>
          </cell>
          <cell r="M72">
            <v>16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16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G72">
            <v>0</v>
          </cell>
          <cell r="DH72">
            <v>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0</v>
          </cell>
          <cell r="DT72">
            <v>0</v>
          </cell>
          <cell r="DU72">
            <v>0</v>
          </cell>
          <cell r="DV72">
            <v>0</v>
          </cell>
          <cell r="DW72">
            <v>0</v>
          </cell>
          <cell r="DX72">
            <v>0</v>
          </cell>
          <cell r="DY72">
            <v>0</v>
          </cell>
          <cell r="DZ72">
            <v>0</v>
          </cell>
          <cell r="EA72">
            <v>0</v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16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 t="str">
    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    </cell>
        </row>
        <row r="73">
          <cell r="C73" t="str">
            <v>K_Che303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1</v>
          </cell>
          <cell r="L73">
            <v>0</v>
          </cell>
          <cell r="M73">
            <v>4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4</v>
          </cell>
          <cell r="BP73">
            <v>0</v>
          </cell>
          <cell r="BQ73">
            <v>0</v>
          </cell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0</v>
          </cell>
          <cell r="DA73">
            <v>0</v>
          </cell>
          <cell r="DB73">
            <v>0</v>
          </cell>
          <cell r="DC73">
            <v>0</v>
          </cell>
          <cell r="DD73">
            <v>0</v>
          </cell>
          <cell r="DE73">
            <v>0</v>
          </cell>
          <cell r="DF73">
            <v>0</v>
          </cell>
          <cell r="DG73">
            <v>0</v>
          </cell>
          <cell r="DH73">
            <v>0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0</v>
          </cell>
          <cell r="DO73">
            <v>0</v>
          </cell>
          <cell r="DP73">
            <v>0</v>
          </cell>
          <cell r="DQ73">
            <v>0</v>
          </cell>
          <cell r="DR73">
            <v>0</v>
          </cell>
          <cell r="DS73">
            <v>0</v>
          </cell>
          <cell r="DT73">
            <v>0</v>
          </cell>
          <cell r="DU73">
            <v>0</v>
          </cell>
          <cell r="DV73">
            <v>0</v>
          </cell>
          <cell r="DW73">
            <v>0</v>
          </cell>
          <cell r="DX73">
            <v>0</v>
          </cell>
          <cell r="DY73">
            <v>0</v>
          </cell>
          <cell r="DZ73">
            <v>0</v>
          </cell>
          <cell r="EA73">
            <v>0</v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4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 t="str">
    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    </cell>
        </row>
        <row r="74">
          <cell r="C74" t="str">
            <v>K_Che259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1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1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1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1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0</v>
          </cell>
          <cell r="DT74">
            <v>0</v>
          </cell>
          <cell r="DU74">
            <v>0</v>
          </cell>
          <cell r="DV74">
            <v>0</v>
          </cell>
          <cell r="DW74">
            <v>0</v>
          </cell>
          <cell r="DX74">
            <v>0</v>
          </cell>
          <cell r="DY74">
            <v>0</v>
          </cell>
          <cell r="DZ74">
            <v>0</v>
          </cell>
          <cell r="EA74">
            <v>0</v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1</v>
          </cell>
          <cell r="EQ74">
            <v>0</v>
          </cell>
          <cell r="ER74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    </cell>
        </row>
        <row r="75">
          <cell r="C75" t="str">
            <v>M_Che430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1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1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1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0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>
            <v>0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0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>
            <v>0</v>
          </cell>
          <cell r="DU75">
            <v>0</v>
          </cell>
          <cell r="DV75">
            <v>0</v>
          </cell>
          <cell r="DW75">
            <v>0</v>
          </cell>
          <cell r="DX75">
            <v>0</v>
          </cell>
          <cell r="DY75">
            <v>0</v>
          </cell>
          <cell r="DZ75">
            <v>0</v>
          </cell>
          <cell r="EA75">
            <v>0</v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1</v>
          </cell>
          <cell r="EQ75">
            <v>0</v>
          </cell>
          <cell r="ER75" t="str">
    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сроков реализации на основании доп.соглашения к договору ТП от 27.10.2022 №1.</v>
          </cell>
        </row>
        <row r="76">
          <cell r="C76" t="str">
            <v>M_Che431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2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2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2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2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>
            <v>0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0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>
            <v>0</v>
          </cell>
          <cell r="DU76">
            <v>0</v>
          </cell>
          <cell r="DV76">
            <v>0</v>
          </cell>
          <cell r="DW76">
            <v>0</v>
          </cell>
          <cell r="DX76">
            <v>0</v>
          </cell>
          <cell r="DY76">
            <v>0</v>
          </cell>
          <cell r="DZ76">
            <v>0</v>
          </cell>
          <cell r="EA76">
            <v>0</v>
          </cell>
          <cell r="EB76">
            <v>0</v>
          </cell>
          <cell r="EC76">
            <v>0</v>
          </cell>
          <cell r="ED76">
            <v>0</v>
          </cell>
          <cell r="EE76">
            <v>0</v>
          </cell>
          <cell r="EF76">
            <v>0</v>
          </cell>
          <cell r="EG76">
            <v>0</v>
          </cell>
          <cell r="EH76">
            <v>0</v>
          </cell>
          <cell r="EI76">
            <v>0</v>
          </cell>
          <cell r="EJ76">
            <v>0</v>
          </cell>
          <cell r="EK76">
            <v>0</v>
          </cell>
          <cell r="EL76">
            <v>0</v>
          </cell>
          <cell r="EM76">
            <v>0</v>
          </cell>
          <cell r="EN76">
            <v>0</v>
          </cell>
          <cell r="EO76">
            <v>0</v>
          </cell>
          <cell r="EP76">
            <v>2</v>
          </cell>
          <cell r="EQ76">
            <v>0</v>
          </cell>
          <cell r="ER76" t="str">
    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финансирования и освоения по факту исполнения 2022 года</v>
          </cell>
        </row>
        <row r="77">
          <cell r="C77" t="str">
            <v>M_Che432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2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2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2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2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>
            <v>0</v>
          </cell>
          <cell r="DI77">
            <v>0</v>
          </cell>
          <cell r="DJ77">
            <v>0</v>
          </cell>
          <cell r="DK77">
            <v>0</v>
          </cell>
          <cell r="DL77">
            <v>0</v>
          </cell>
          <cell r="DM77">
            <v>0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  <cell r="DR77">
            <v>0</v>
          </cell>
          <cell r="DS77">
            <v>0</v>
          </cell>
          <cell r="DT77">
            <v>0</v>
          </cell>
          <cell r="DU77">
            <v>0</v>
          </cell>
          <cell r="DV77">
            <v>0</v>
          </cell>
          <cell r="DW77">
            <v>0</v>
          </cell>
          <cell r="DX77">
            <v>0</v>
          </cell>
          <cell r="DY77">
            <v>0</v>
          </cell>
          <cell r="DZ77">
            <v>0</v>
          </cell>
          <cell r="EA77">
            <v>0</v>
          </cell>
          <cell r="EB77">
            <v>0</v>
          </cell>
          <cell r="EC77">
            <v>0</v>
          </cell>
          <cell r="ED77">
            <v>0</v>
          </cell>
          <cell r="EE77">
            <v>0</v>
          </cell>
          <cell r="EF77">
            <v>0</v>
          </cell>
          <cell r="EG77">
            <v>0</v>
          </cell>
          <cell r="EH77">
            <v>0</v>
          </cell>
          <cell r="EI77">
            <v>0</v>
          </cell>
          <cell r="EJ77">
            <v>0</v>
          </cell>
          <cell r="EK77">
            <v>0</v>
          </cell>
          <cell r="EL77">
            <v>0</v>
          </cell>
          <cell r="EM77">
            <v>0</v>
          </cell>
          <cell r="EN77">
            <v>0</v>
          </cell>
          <cell r="EO77">
            <v>0</v>
          </cell>
          <cell r="EP77">
            <v>2</v>
          </cell>
          <cell r="EQ77">
            <v>0</v>
          </cell>
          <cell r="ER77" t="str">
            <v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Корректировка графика освоения по факту исполнения 2022 года</v>
          </cell>
        </row>
        <row r="78">
          <cell r="C78" t="str">
            <v>M_Che423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1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1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1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1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0</v>
          </cell>
          <cell r="DJ78">
            <v>0</v>
          </cell>
          <cell r="DK78">
            <v>0</v>
          </cell>
          <cell r="DL78">
            <v>0</v>
          </cell>
          <cell r="DM78">
            <v>0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R78">
            <v>0</v>
          </cell>
          <cell r="DS78">
            <v>0</v>
          </cell>
          <cell r="DT78">
            <v>0</v>
          </cell>
          <cell r="DU78">
            <v>0</v>
          </cell>
          <cell r="DV78">
            <v>0</v>
          </cell>
          <cell r="DW78">
            <v>0</v>
          </cell>
          <cell r="DX78">
            <v>0</v>
          </cell>
          <cell r="DY78">
            <v>0</v>
          </cell>
          <cell r="DZ78">
            <v>0</v>
          </cell>
          <cell r="EA78">
            <v>0</v>
          </cell>
          <cell r="EB78">
            <v>0</v>
          </cell>
          <cell r="EC78">
            <v>0</v>
          </cell>
          <cell r="ED78">
            <v>0</v>
          </cell>
          <cell r="EE78">
            <v>0</v>
          </cell>
          <cell r="EF78">
            <v>0</v>
          </cell>
          <cell r="EG78">
            <v>1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1</v>
          </cell>
          <cell r="EQ78">
            <v>0</v>
          </cell>
          <cell r="ER78" t="str">
            <v>Объект не корректируется</v>
          </cell>
        </row>
        <row r="79">
          <cell r="C79" t="str">
            <v>Г</v>
          </cell>
          <cell r="D79">
            <v>0</v>
          </cell>
          <cell r="E79">
            <v>0</v>
          </cell>
          <cell r="F79">
            <v>106.989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188326</v>
          </cell>
          <cell r="L79">
            <v>0</v>
          </cell>
          <cell r="M79">
            <v>85</v>
          </cell>
          <cell r="N79">
            <v>0</v>
          </cell>
          <cell r="O79">
            <v>106.989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136519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19099</v>
          </cell>
          <cell r="AD79">
            <v>0</v>
          </cell>
          <cell r="AE79">
            <v>0</v>
          </cell>
          <cell r="AF79">
            <v>0</v>
          </cell>
          <cell r="AG79">
            <v>22.39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13768</v>
          </cell>
          <cell r="AM79">
            <v>0</v>
          </cell>
          <cell r="AN79">
            <v>0</v>
          </cell>
          <cell r="AO79">
            <v>0</v>
          </cell>
          <cell r="AP79">
            <v>59.260999999999996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162247</v>
          </cell>
          <cell r="AV79">
            <v>0</v>
          </cell>
          <cell r="AW79">
            <v>0</v>
          </cell>
          <cell r="AX79">
            <v>0</v>
          </cell>
          <cell r="AY79">
            <v>20.687000000000001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16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6978</v>
          </cell>
          <cell r="BN79">
            <v>0</v>
          </cell>
          <cell r="BO79">
            <v>85</v>
          </cell>
          <cell r="BP79">
            <v>0</v>
          </cell>
          <cell r="BQ79">
            <v>32.183999999999997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74175</v>
          </cell>
          <cell r="BW79">
            <v>0</v>
          </cell>
          <cell r="BX79">
            <v>0</v>
          </cell>
          <cell r="BY79">
            <v>0</v>
          </cell>
          <cell r="BZ79">
            <v>11.82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11.82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48576</v>
          </cell>
          <cell r="CO79">
            <v>0</v>
          </cell>
          <cell r="CP79">
            <v>0</v>
          </cell>
          <cell r="CQ79">
            <v>0</v>
          </cell>
          <cell r="CR79">
            <v>12</v>
          </cell>
          <cell r="CS79">
            <v>0</v>
          </cell>
          <cell r="CT79">
            <v>0</v>
          </cell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12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R79">
            <v>0</v>
          </cell>
          <cell r="DS79">
            <v>0</v>
          </cell>
          <cell r="DT79">
            <v>0</v>
          </cell>
          <cell r="DU79">
            <v>0</v>
          </cell>
          <cell r="DV79">
            <v>0</v>
          </cell>
          <cell r="DW79">
            <v>0</v>
          </cell>
          <cell r="DX79">
            <v>0</v>
          </cell>
          <cell r="DY79">
            <v>0</v>
          </cell>
          <cell r="DZ79">
            <v>0</v>
          </cell>
          <cell r="EA79">
            <v>0</v>
          </cell>
          <cell r="EB79">
            <v>99.080999999999989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169225</v>
          </cell>
          <cell r="EH79">
            <v>0</v>
          </cell>
          <cell r="EI79">
            <v>85</v>
          </cell>
          <cell r="EJ79">
            <v>0</v>
          </cell>
          <cell r="EK79">
            <v>76.691000000000003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122751</v>
          </cell>
          <cell r="EQ79">
            <v>0</v>
          </cell>
          <cell r="ER79" t="str">
            <v>нд</v>
          </cell>
        </row>
        <row r="80">
          <cell r="C80" t="str">
            <v>Г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2</v>
          </cell>
          <cell r="L80">
            <v>0</v>
          </cell>
          <cell r="M80">
            <v>85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85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>
            <v>0</v>
          </cell>
          <cell r="DV80">
            <v>0</v>
          </cell>
          <cell r="DW80">
            <v>0</v>
          </cell>
          <cell r="DX80">
            <v>0</v>
          </cell>
          <cell r="DY80">
            <v>0</v>
          </cell>
          <cell r="DZ80">
            <v>0</v>
          </cell>
          <cell r="EA80">
            <v>0</v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85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 t="str">
            <v>нд</v>
          </cell>
        </row>
        <row r="81">
          <cell r="C81" t="str">
            <v>Г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2</v>
          </cell>
          <cell r="L81">
            <v>0</v>
          </cell>
          <cell r="M81">
            <v>85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85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85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 t="str">
            <v>нд</v>
          </cell>
        </row>
        <row r="82">
          <cell r="C82" t="str">
            <v>K_Che300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1</v>
          </cell>
          <cell r="L82">
            <v>0</v>
          </cell>
          <cell r="M82">
            <v>80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80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O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80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 t="str">
    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    </cell>
        </row>
        <row r="83">
          <cell r="C83" t="str">
            <v>K_Che304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</v>
          </cell>
          <cell r="L83">
            <v>0</v>
          </cell>
          <cell r="M83">
            <v>5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5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0</v>
          </cell>
          <cell r="DY83">
            <v>0</v>
          </cell>
          <cell r="DZ83">
            <v>0</v>
          </cell>
          <cell r="EA83">
            <v>0</v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5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 t="str">
            <v>Корректировка оценки полной стоимости по факту получения ПСД (ранее оценка полной стоимости отражалась только в объеме ПИР).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</v>
          </cell>
        </row>
        <row r="84">
          <cell r="C84" t="str">
            <v>Г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 t="str">
            <v>нд</v>
          </cell>
        </row>
        <row r="85">
          <cell r="C85" t="str">
            <v>Г</v>
          </cell>
          <cell r="D85">
            <v>0</v>
          </cell>
          <cell r="E85">
            <v>0</v>
          </cell>
          <cell r="F85">
            <v>106.989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106.989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22.39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59.260999999999996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20.687000000000001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16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32.183999999999997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11.82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11.82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12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12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O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0</v>
          </cell>
          <cell r="DY85">
            <v>0</v>
          </cell>
          <cell r="DZ85">
            <v>0</v>
          </cell>
          <cell r="EA85">
            <v>0</v>
          </cell>
          <cell r="EB85">
            <v>99.080999999999989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76.691000000000003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 t="str">
            <v>нд</v>
          </cell>
        </row>
        <row r="86">
          <cell r="C86" t="str">
            <v>Г</v>
          </cell>
          <cell r="D86">
            <v>0</v>
          </cell>
          <cell r="E86">
            <v>0</v>
          </cell>
          <cell r="F86">
            <v>106.989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106.989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22.39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59.260999999999996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20.687000000000001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16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32.183999999999997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11.82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11.82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12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12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H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O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0</v>
          </cell>
          <cell r="DY86">
            <v>0</v>
          </cell>
          <cell r="DZ86">
            <v>0</v>
          </cell>
          <cell r="EA86">
            <v>0</v>
          </cell>
          <cell r="EB86">
            <v>99.080999999999989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76.691000000000003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 t="str">
            <v>нд</v>
          </cell>
        </row>
        <row r="87">
          <cell r="C87" t="str">
            <v>I_Che164</v>
          </cell>
          <cell r="D87">
            <v>0</v>
          </cell>
          <cell r="E87">
            <v>0</v>
          </cell>
          <cell r="F87">
            <v>12.227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12.227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5.6870000000000003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5.6870000000000003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O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0</v>
          </cell>
          <cell r="DY87">
            <v>0</v>
          </cell>
          <cell r="DZ87">
            <v>0</v>
          </cell>
          <cell r="EA87">
            <v>0</v>
          </cell>
          <cell r="EB87">
            <v>5.6870000000000003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5.6870000000000003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 t="str">
            <v>Корректировка оценки полной стоимости ввиду удорожания материалов и оборудования в рамках текущих макроэкономических условий (выполнена корректировка ПСД в 2022 году). Проект реализуется в соответствии с утвержденным Планом развития группы "Россети Северный Кавказ" (утверждён решением СД  ПАО «Россети» от 22.12.2021 (Протокол от 27.12.2021 №478)), финансируется за счет средств финансовой поддержки со стороны ПАО "Россети".</v>
          </cell>
        </row>
        <row r="88">
          <cell r="C88" t="str">
            <v>I_Che165</v>
          </cell>
          <cell r="D88">
            <v>0</v>
          </cell>
          <cell r="E88">
            <v>0</v>
          </cell>
          <cell r="F88">
            <v>39.942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39.942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22.39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38.573999999999998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16.184000000000001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>
            <v>0</v>
          </cell>
          <cell r="DO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>
            <v>0</v>
          </cell>
          <cell r="DV88">
            <v>0</v>
          </cell>
          <cell r="DW88">
            <v>0</v>
          </cell>
          <cell r="DX88">
            <v>0</v>
          </cell>
          <cell r="DY88">
            <v>0</v>
          </cell>
          <cell r="DZ88">
            <v>0</v>
          </cell>
          <cell r="EA88">
            <v>0</v>
          </cell>
          <cell r="EB88">
            <v>38.573999999999998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16.184000000000001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 t="str">
            <v>Проект финансируется за счет средств финансовой поддержки со стороны ПАО "Россети".
Корректировка оценки полной стоимости по факту выхода скорректированной проектно-сметной документации (необходимость корректировки ПСД вызвана удорожанием материалов и оборудования). Кроме того, произведена корректировка графиков финансирования, освоения и ввода на ОФ по факту исполнения 2022 года, а также ввиду рисков неисполнения плановых показателей 2023 года. Перенос сроков завершения мероприятия вызван задержкой в проведении госэкспертизы по причине отсутствия выданного Минстроем РФ коэффициента перевода цен с базисных в текущие на ВЛ 110 кВ. Срок завершения мероприятия - 2025 год - приведен в соответствие актуализированному Плану развития (п.6.34 Протокола согласительного совещания от 29.06.2023 № 07-871пр)"</v>
          </cell>
        </row>
        <row r="89">
          <cell r="C89" t="str">
            <v>M_Che445</v>
          </cell>
          <cell r="D89">
            <v>0</v>
          </cell>
          <cell r="E89">
            <v>0</v>
          </cell>
          <cell r="F89">
            <v>15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15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15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15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15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15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 t="str">
    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    </cell>
        </row>
        <row r="90">
          <cell r="C90" t="str">
            <v>M_Che446</v>
          </cell>
          <cell r="D90">
            <v>0</v>
          </cell>
          <cell r="E90">
            <v>0</v>
          </cell>
          <cell r="F90">
            <v>16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16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16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16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16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16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 t="str">
    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    </cell>
        </row>
        <row r="91">
          <cell r="C91" t="str">
            <v>M_Che447</v>
          </cell>
          <cell r="D91">
            <v>0</v>
          </cell>
          <cell r="E91">
            <v>0</v>
          </cell>
          <cell r="F91">
            <v>11.82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11.82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11.82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11.82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11.82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11.82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 t="str">
    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    </cell>
        </row>
        <row r="92">
          <cell r="C92" t="str">
            <v>M_Che448</v>
          </cell>
          <cell r="D92">
            <v>0</v>
          </cell>
          <cell r="E92">
            <v>0</v>
          </cell>
          <cell r="F92">
            <v>12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12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12</v>
          </cell>
          <cell r="CS92">
            <v>0</v>
          </cell>
          <cell r="CT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A92">
            <v>12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0</v>
          </cell>
          <cell r="DV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12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12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 t="str">
            <v xml:space="preserve">Корректировка оценки полной стоимости ввиду необходимости актуализации индексов-дефляторов, а также приведения сметного расчета в соответствие с Методикой определения сметной стоимости, утвержденной приказом Минстроя России от 04.08.2020 №421/пр. </v>
          </cell>
        </row>
        <row r="93">
          <cell r="C93" t="str">
            <v>Г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0</v>
          </cell>
          <cell r="CT93">
            <v>0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V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 t="str">
            <v>нд</v>
          </cell>
        </row>
        <row r="94">
          <cell r="C94" t="str">
            <v>Г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188324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136519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19099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13768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162247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6978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74175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48576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>
            <v>0</v>
          </cell>
          <cell r="CT94">
            <v>0</v>
          </cell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0</v>
          </cell>
          <cell r="DC94">
            <v>0</v>
          </cell>
          <cell r="DD94">
            <v>0</v>
          </cell>
          <cell r="DE94">
            <v>0</v>
          </cell>
          <cell r="DF94">
            <v>0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0</v>
          </cell>
          <cell r="DO94">
            <v>0</v>
          </cell>
          <cell r="DP94">
            <v>0</v>
          </cell>
          <cell r="DQ94">
            <v>0</v>
          </cell>
          <cell r="DR94">
            <v>0</v>
          </cell>
          <cell r="DS94">
            <v>0</v>
          </cell>
          <cell r="DT94">
            <v>0</v>
          </cell>
          <cell r="DU94">
            <v>0</v>
          </cell>
          <cell r="DV94">
            <v>0</v>
          </cell>
          <cell r="DW94">
            <v>0</v>
          </cell>
          <cell r="DX94">
            <v>0</v>
          </cell>
          <cell r="DY94">
            <v>0</v>
          </cell>
          <cell r="DZ94">
            <v>0</v>
          </cell>
          <cell r="EA94">
            <v>0</v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169225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122751</v>
          </cell>
          <cell r="EQ94">
            <v>0</v>
          </cell>
          <cell r="ER94" t="str">
            <v>нд</v>
          </cell>
        </row>
        <row r="95">
          <cell r="C95" t="str">
            <v>L_Che381_20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6115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6124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6115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6124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    </cell>
        </row>
        <row r="96">
          <cell r="C96" t="str">
            <v>L_Che382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38180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26263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38180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26263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O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0</v>
          </cell>
          <cell r="DU96">
            <v>0</v>
          </cell>
          <cell r="DV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C96">
            <v>0</v>
          </cell>
          <cell r="ED96">
            <v>0</v>
          </cell>
          <cell r="EE96">
            <v>0</v>
          </cell>
          <cell r="EF96">
            <v>0</v>
          </cell>
          <cell r="EG96">
            <v>38180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26263</v>
          </cell>
          <cell r="EQ96">
            <v>0</v>
          </cell>
          <cell r="ER96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97">
          <cell r="C97" t="str">
            <v>M_Che383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26175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17535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26175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17535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26175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17535</v>
          </cell>
          <cell r="EQ97">
            <v>0</v>
          </cell>
          <cell r="ER97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98">
          <cell r="C98" t="str">
            <v>L_Che384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12984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10940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12984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7644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3296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3296</v>
          </cell>
          <cell r="EQ98">
            <v>0</v>
          </cell>
          <cell r="ER98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99">
          <cell r="C99" t="str">
            <v>M_Che385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17332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11584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17332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11584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17332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11584</v>
          </cell>
          <cell r="EQ99">
            <v>0</v>
          </cell>
          <cell r="ER99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0">
          <cell r="C100" t="str">
            <v>M_Che386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15162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11268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15162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11268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15162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11268</v>
          </cell>
          <cell r="EQ100">
            <v>0</v>
          </cell>
          <cell r="ER100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1">
          <cell r="C101" t="str">
            <v>M_Che387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10346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7216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10346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7216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>
            <v>0</v>
          </cell>
          <cell r="CX101">
            <v>0</v>
          </cell>
          <cell r="CY101">
            <v>0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>
            <v>0</v>
          </cell>
          <cell r="DK101">
            <v>0</v>
          </cell>
          <cell r="DL101">
            <v>0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  <cell r="DR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W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EB101">
            <v>0</v>
          </cell>
          <cell r="EC101">
            <v>0</v>
          </cell>
          <cell r="ED101">
            <v>0</v>
          </cell>
          <cell r="EE101">
            <v>0</v>
          </cell>
          <cell r="EF101">
            <v>0</v>
          </cell>
          <cell r="EG101">
            <v>10346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7216</v>
          </cell>
          <cell r="EQ101">
            <v>0</v>
          </cell>
          <cell r="ER101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2">
          <cell r="C102" t="str">
            <v>M_Che388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22439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16804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22439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16804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0</v>
          </cell>
          <cell r="CW102">
            <v>0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D102">
            <v>0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0</v>
          </cell>
          <cell r="DJ102">
            <v>0</v>
          </cell>
          <cell r="DK102">
            <v>0</v>
          </cell>
          <cell r="DL102">
            <v>0</v>
          </cell>
          <cell r="DM102">
            <v>0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  <cell r="DR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W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EB102">
            <v>0</v>
          </cell>
          <cell r="EC102">
            <v>0</v>
          </cell>
          <cell r="ED102">
            <v>0</v>
          </cell>
          <cell r="EE102">
            <v>0</v>
          </cell>
          <cell r="EF102">
            <v>0</v>
          </cell>
          <cell r="EG102">
            <v>22439</v>
          </cell>
          <cell r="EH102">
            <v>0</v>
          </cell>
          <cell r="EI102">
            <v>0</v>
          </cell>
          <cell r="EJ102">
            <v>0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16804</v>
          </cell>
          <cell r="EQ102">
            <v>0</v>
          </cell>
          <cell r="ER102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3">
          <cell r="C103" t="str">
            <v>M_Che389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21995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16544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21995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16544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CU103">
            <v>0</v>
          </cell>
          <cell r="CV103">
            <v>0</v>
          </cell>
          <cell r="CW103">
            <v>0</v>
          </cell>
          <cell r="CX103">
            <v>0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D103">
            <v>0</v>
          </cell>
          <cell r="DE103">
            <v>0</v>
          </cell>
          <cell r="DF103">
            <v>0</v>
          </cell>
          <cell r="DG103">
            <v>0</v>
          </cell>
          <cell r="DH103">
            <v>0</v>
          </cell>
          <cell r="DI103">
            <v>0</v>
          </cell>
          <cell r="DJ103">
            <v>0</v>
          </cell>
          <cell r="DK103">
            <v>0</v>
          </cell>
          <cell r="DL103">
            <v>0</v>
          </cell>
          <cell r="DM103">
            <v>0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  <cell r="DR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W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EB103">
            <v>0</v>
          </cell>
          <cell r="EC103">
            <v>0</v>
          </cell>
          <cell r="ED103">
            <v>0</v>
          </cell>
          <cell r="EE103">
            <v>0</v>
          </cell>
          <cell r="EF103">
            <v>0</v>
          </cell>
          <cell r="EG103">
            <v>21995</v>
          </cell>
          <cell r="EH103">
            <v>0</v>
          </cell>
          <cell r="EI103">
            <v>0</v>
          </cell>
          <cell r="EJ103">
            <v>0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0</v>
          </cell>
          <cell r="EP103">
            <v>16544</v>
          </cell>
          <cell r="EQ103">
            <v>0</v>
          </cell>
          <cell r="ER103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4">
          <cell r="C104" t="str">
            <v>M_Che390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10618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7552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10618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7552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>
            <v>0</v>
          </cell>
          <cell r="CX104">
            <v>0</v>
          </cell>
          <cell r="CY104">
            <v>0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0</v>
          </cell>
          <cell r="DJ104">
            <v>0</v>
          </cell>
          <cell r="DK104">
            <v>0</v>
          </cell>
          <cell r="DL104">
            <v>0</v>
          </cell>
          <cell r="DM104">
            <v>0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  <cell r="DR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W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EB104">
            <v>0</v>
          </cell>
          <cell r="EC104">
            <v>0</v>
          </cell>
          <cell r="ED104">
            <v>0</v>
          </cell>
          <cell r="EE104">
            <v>0</v>
          </cell>
          <cell r="EF104">
            <v>0</v>
          </cell>
          <cell r="EG104">
            <v>10618</v>
          </cell>
          <cell r="EH104">
            <v>0</v>
          </cell>
          <cell r="EI104">
            <v>0</v>
          </cell>
          <cell r="EJ104">
            <v>0</v>
          </cell>
          <cell r="EK104">
            <v>0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7552</v>
          </cell>
          <cell r="EQ104">
            <v>0</v>
          </cell>
          <cell r="ER104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5">
          <cell r="C105" t="str">
            <v>M_Che415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4370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3038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4370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3038</v>
          </cell>
          <cell r="CO105">
            <v>0</v>
          </cell>
          <cell r="CP105">
            <v>0</v>
          </cell>
          <cell r="CQ105">
            <v>0</v>
          </cell>
          <cell r="CR105">
            <v>0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0</v>
          </cell>
          <cell r="DJ105">
            <v>0</v>
          </cell>
          <cell r="DK105">
            <v>0</v>
          </cell>
          <cell r="DL105">
            <v>0</v>
          </cell>
          <cell r="DM105">
            <v>0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  <cell r="DR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W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EB105">
            <v>0</v>
          </cell>
          <cell r="EC105">
            <v>0</v>
          </cell>
          <cell r="ED105">
            <v>0</v>
          </cell>
          <cell r="EE105">
            <v>0</v>
          </cell>
          <cell r="EF105">
            <v>0</v>
          </cell>
          <cell r="EG105">
            <v>4370</v>
          </cell>
          <cell r="EH105">
            <v>0</v>
          </cell>
          <cell r="EI105">
            <v>0</v>
          </cell>
          <cell r="EJ105">
            <v>0</v>
          </cell>
          <cell r="EK105">
            <v>0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3038</v>
          </cell>
          <cell r="EQ105">
            <v>0</v>
          </cell>
          <cell r="ER105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6">
          <cell r="C106" t="str">
            <v>M_Che416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1055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638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1055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638</v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CX106">
            <v>0</v>
          </cell>
          <cell r="CY106">
            <v>0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>
            <v>0</v>
          </cell>
          <cell r="DK106">
            <v>0</v>
          </cell>
          <cell r="DL106">
            <v>0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  <cell r="DR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W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1055</v>
          </cell>
          <cell r="EH106">
            <v>0</v>
          </cell>
          <cell r="EI106">
            <v>0</v>
          </cell>
          <cell r="EJ106">
            <v>0</v>
          </cell>
          <cell r="EK106">
            <v>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638</v>
          </cell>
          <cell r="EQ106">
            <v>0</v>
          </cell>
          <cell r="ER106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7">
          <cell r="C107" t="str">
            <v>M_Che417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1553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1013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1553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1013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0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>
            <v>0</v>
          </cell>
          <cell r="DI107">
            <v>0</v>
          </cell>
          <cell r="DJ107">
            <v>0</v>
          </cell>
          <cell r="DK107">
            <v>0</v>
          </cell>
          <cell r="DL107">
            <v>0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W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EB107">
            <v>0</v>
          </cell>
          <cell r="EC107">
            <v>0</v>
          </cell>
          <cell r="ED107">
            <v>0</v>
          </cell>
          <cell r="EE107">
            <v>0</v>
          </cell>
          <cell r="EF107">
            <v>0</v>
          </cell>
          <cell r="EG107">
            <v>1553</v>
          </cell>
          <cell r="EH107">
            <v>0</v>
          </cell>
          <cell r="EI107">
            <v>0</v>
          </cell>
          <cell r="EJ107">
            <v>0</v>
          </cell>
          <cell r="EK107">
            <v>0</v>
          </cell>
          <cell r="EL107">
            <v>0</v>
          </cell>
          <cell r="EM107">
            <v>0</v>
          </cell>
          <cell r="EN107">
            <v>0</v>
          </cell>
          <cell r="EO107">
            <v>0</v>
          </cell>
          <cell r="EP107">
            <v>1013</v>
          </cell>
          <cell r="EQ107">
            <v>0</v>
          </cell>
          <cell r="ER107" t="str">
            <v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учета»;
– актуализация сметной стоимости оборудования в связи с ростом цен, учтенных в ПСД 2020 года.
Корректировка (снижение) физических показателей в связи с доработкой расчета стоимости проекта в части применения индексов-дефляторов</v>
          </cell>
        </row>
        <row r="108">
          <cell r="C108" t="str">
            <v>Г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  <cell r="CX108">
            <v>0</v>
          </cell>
          <cell r="CY108">
            <v>0</v>
          </cell>
          <cell r="CZ108">
            <v>0</v>
          </cell>
          <cell r="DA108">
            <v>0</v>
          </cell>
          <cell r="DB108">
            <v>0</v>
          </cell>
          <cell r="DC108">
            <v>0</v>
          </cell>
          <cell r="DD108">
            <v>0</v>
          </cell>
          <cell r="DE108">
            <v>0</v>
          </cell>
          <cell r="DF108">
            <v>0</v>
          </cell>
          <cell r="DG108">
            <v>0</v>
          </cell>
          <cell r="DH108">
            <v>0</v>
          </cell>
          <cell r="DI108">
            <v>0</v>
          </cell>
          <cell r="DJ108">
            <v>0</v>
          </cell>
          <cell r="DK108">
            <v>0</v>
          </cell>
          <cell r="DL108">
            <v>0</v>
          </cell>
          <cell r="DM108">
            <v>0</v>
          </cell>
          <cell r="DN108">
            <v>0</v>
          </cell>
          <cell r="DO108">
            <v>0</v>
          </cell>
          <cell r="DP108">
            <v>0</v>
          </cell>
          <cell r="DQ108">
            <v>0</v>
          </cell>
          <cell r="DR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W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EB108">
            <v>0</v>
          </cell>
          <cell r="EC108">
            <v>0</v>
          </cell>
          <cell r="ED108">
            <v>0</v>
          </cell>
          <cell r="EE108">
            <v>0</v>
          </cell>
          <cell r="EF108">
            <v>0</v>
          </cell>
          <cell r="EG108">
            <v>0</v>
          </cell>
          <cell r="EH108">
            <v>0</v>
          </cell>
          <cell r="EI108">
            <v>0</v>
          </cell>
          <cell r="EJ108">
            <v>0</v>
          </cell>
          <cell r="EK108">
            <v>0</v>
          </cell>
          <cell r="EL108">
            <v>0</v>
          </cell>
          <cell r="EM108">
            <v>0</v>
          </cell>
          <cell r="EN108">
            <v>0</v>
          </cell>
          <cell r="EO108">
            <v>0</v>
          </cell>
          <cell r="EP108">
            <v>0</v>
          </cell>
          <cell r="EQ108">
            <v>0</v>
          </cell>
          <cell r="ER108" t="str">
            <v>нд</v>
          </cell>
        </row>
        <row r="109">
          <cell r="C109" t="str">
            <v>Г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D109">
            <v>0</v>
          </cell>
          <cell r="DE109">
            <v>0</v>
          </cell>
          <cell r="DF109">
            <v>0</v>
          </cell>
          <cell r="DG109">
            <v>0</v>
          </cell>
          <cell r="DH109">
            <v>0</v>
          </cell>
          <cell r="DI109">
            <v>0</v>
          </cell>
          <cell r="DJ109">
            <v>0</v>
          </cell>
          <cell r="DK109">
            <v>0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W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EB109">
            <v>0</v>
          </cell>
          <cell r="EC109">
            <v>0</v>
          </cell>
          <cell r="ED109">
            <v>0</v>
          </cell>
          <cell r="EE109">
            <v>0</v>
          </cell>
          <cell r="EF109">
            <v>0</v>
          </cell>
          <cell r="EG109">
            <v>0</v>
          </cell>
          <cell r="EH109">
            <v>0</v>
          </cell>
          <cell r="EI109">
            <v>0</v>
          </cell>
          <cell r="EJ109">
            <v>0</v>
          </cell>
          <cell r="EK109">
            <v>0</v>
          </cell>
          <cell r="EL109">
            <v>0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Q109">
            <v>0</v>
          </cell>
          <cell r="ER109" t="str">
            <v>нд</v>
          </cell>
        </row>
        <row r="110">
          <cell r="C110" t="str">
            <v>Г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 t="str">
            <v>нд</v>
          </cell>
        </row>
        <row r="111">
          <cell r="C111" t="str">
            <v>Г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 t="str">
            <v>нд</v>
          </cell>
        </row>
        <row r="112">
          <cell r="C112" t="str">
            <v>Г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 t="str">
            <v>нд</v>
          </cell>
        </row>
        <row r="113">
          <cell r="C113" t="str">
            <v>Г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V113">
            <v>0</v>
          </cell>
          <cell r="CW113">
            <v>0</v>
          </cell>
          <cell r="CX113">
            <v>0</v>
          </cell>
          <cell r="CY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F113">
            <v>0</v>
          </cell>
          <cell r="DG113">
            <v>0</v>
          </cell>
          <cell r="DH113">
            <v>0</v>
          </cell>
          <cell r="DI113">
            <v>0</v>
          </cell>
          <cell r="DJ113">
            <v>0</v>
          </cell>
          <cell r="DK113">
            <v>0</v>
          </cell>
          <cell r="DL113">
            <v>0</v>
          </cell>
          <cell r="DM113">
            <v>0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  <cell r="DR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W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EB113">
            <v>0</v>
          </cell>
          <cell r="EC113">
            <v>0</v>
          </cell>
          <cell r="ED113">
            <v>0</v>
          </cell>
          <cell r="EE113">
            <v>0</v>
          </cell>
          <cell r="EF113">
            <v>0</v>
          </cell>
          <cell r="EG113">
            <v>0</v>
          </cell>
          <cell r="EH113">
            <v>0</v>
          </cell>
          <cell r="EI113">
            <v>0</v>
          </cell>
          <cell r="EJ113">
            <v>0</v>
          </cell>
          <cell r="EK113">
            <v>0</v>
          </cell>
          <cell r="EL113">
            <v>0</v>
          </cell>
          <cell r="EM113">
            <v>0</v>
          </cell>
          <cell r="EN113">
            <v>0</v>
          </cell>
          <cell r="EO113">
            <v>0</v>
          </cell>
          <cell r="EP113">
            <v>0</v>
          </cell>
          <cell r="EQ113">
            <v>0</v>
          </cell>
          <cell r="ER113" t="str">
            <v>нд</v>
          </cell>
        </row>
        <row r="114">
          <cell r="C114" t="str">
            <v>Г</v>
          </cell>
          <cell r="D114">
            <v>99.009</v>
          </cell>
          <cell r="E114">
            <v>0</v>
          </cell>
          <cell r="F114">
            <v>1745.528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98.618999999999986</v>
          </cell>
          <cell r="N114">
            <v>0</v>
          </cell>
          <cell r="O114">
            <v>1739.8210000000001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36.87299999999999</v>
          </cell>
          <cell r="W114">
            <v>0</v>
          </cell>
          <cell r="X114">
            <v>527.03899999999999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36.483000000000004</v>
          </cell>
          <cell r="AF114">
            <v>0</v>
          </cell>
          <cell r="AG114">
            <v>521.33199999999999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61.175999999999995</v>
          </cell>
          <cell r="AO114">
            <v>0</v>
          </cell>
          <cell r="AP114">
            <v>1182.471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61.175999999999995</v>
          </cell>
          <cell r="BP114">
            <v>0</v>
          </cell>
          <cell r="BQ114">
            <v>1182.471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>
            <v>0</v>
          </cell>
          <cell r="CY114">
            <v>0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>
            <v>0</v>
          </cell>
          <cell r="DI114">
            <v>0</v>
          </cell>
          <cell r="DJ114">
            <v>0</v>
          </cell>
          <cell r="DK114">
            <v>0</v>
          </cell>
          <cell r="DL114">
            <v>0</v>
          </cell>
          <cell r="DM114">
            <v>0</v>
          </cell>
          <cell r="DN114">
            <v>0</v>
          </cell>
          <cell r="DO114">
            <v>0</v>
          </cell>
          <cell r="DP114">
            <v>0</v>
          </cell>
          <cell r="DQ114">
            <v>0</v>
          </cell>
          <cell r="DR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W114">
            <v>0</v>
          </cell>
          <cell r="DX114">
            <v>0</v>
          </cell>
          <cell r="DY114">
            <v>0</v>
          </cell>
          <cell r="DZ114">
            <v>61.175999999999995</v>
          </cell>
          <cell r="EA114">
            <v>0</v>
          </cell>
          <cell r="EB114">
            <v>1182.471</v>
          </cell>
          <cell r="EC114">
            <v>0</v>
          </cell>
          <cell r="ED114">
            <v>0</v>
          </cell>
          <cell r="EE114">
            <v>0</v>
          </cell>
          <cell r="EF114">
            <v>0</v>
          </cell>
          <cell r="EG114">
            <v>0</v>
          </cell>
          <cell r="EH114">
            <v>0</v>
          </cell>
          <cell r="EI114">
            <v>61.175999999999995</v>
          </cell>
          <cell r="EJ114">
            <v>0</v>
          </cell>
          <cell r="EK114">
            <v>1182.471</v>
          </cell>
          <cell r="EL114">
            <v>0</v>
          </cell>
          <cell r="EM114">
            <v>0</v>
          </cell>
          <cell r="EN114">
            <v>0</v>
          </cell>
          <cell r="EO114">
            <v>0</v>
          </cell>
          <cell r="EP114">
            <v>0</v>
          </cell>
          <cell r="EQ114">
            <v>0</v>
          </cell>
          <cell r="ER114" t="str">
            <v>нд</v>
          </cell>
        </row>
        <row r="115">
          <cell r="C115" t="str">
            <v>L_Che365_20</v>
          </cell>
          <cell r="D115">
            <v>0.96</v>
          </cell>
          <cell r="E115">
            <v>0</v>
          </cell>
          <cell r="F115">
            <v>36.018000000000001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0.96</v>
          </cell>
          <cell r="N115">
            <v>0</v>
          </cell>
          <cell r="O115">
            <v>36.018000000000001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CU115">
            <v>0</v>
          </cell>
          <cell r="CV115">
            <v>0</v>
          </cell>
          <cell r="CW115">
            <v>0</v>
          </cell>
          <cell r="CX115">
            <v>0</v>
          </cell>
          <cell r="CY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F115">
            <v>0</v>
          </cell>
          <cell r="DG115">
            <v>0</v>
          </cell>
          <cell r="DH115">
            <v>0</v>
          </cell>
          <cell r="DI115">
            <v>0</v>
          </cell>
          <cell r="DJ115">
            <v>0</v>
          </cell>
          <cell r="DK115">
            <v>0</v>
          </cell>
          <cell r="DL115">
            <v>0</v>
          </cell>
          <cell r="DM115">
            <v>0</v>
          </cell>
          <cell r="DN115">
            <v>0</v>
          </cell>
          <cell r="DO115">
            <v>0</v>
          </cell>
          <cell r="DP115">
            <v>0</v>
          </cell>
          <cell r="DQ115">
            <v>0</v>
          </cell>
          <cell r="DR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W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EB115">
            <v>0</v>
          </cell>
          <cell r="EC115">
            <v>0</v>
          </cell>
          <cell r="ED115">
            <v>0</v>
          </cell>
          <cell r="EE115">
            <v>0</v>
          </cell>
          <cell r="EF115">
            <v>0</v>
          </cell>
          <cell r="EG115">
            <v>0</v>
          </cell>
          <cell r="EH115">
            <v>0</v>
          </cell>
          <cell r="EI115">
            <v>0</v>
          </cell>
          <cell r="EJ115">
            <v>0</v>
          </cell>
          <cell r="EK115">
            <v>0</v>
          </cell>
          <cell r="EL115">
            <v>0</v>
          </cell>
          <cell r="EM115">
            <v>0</v>
          </cell>
          <cell r="EN115">
            <v>0</v>
          </cell>
          <cell r="EO115">
            <v>0</v>
          </cell>
          <cell r="EP115">
            <v>0</v>
          </cell>
          <cell r="EQ115">
            <v>0</v>
          </cell>
          <cell r="ER115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</v>
          </cell>
        </row>
        <row r="116">
          <cell r="C116" t="str">
            <v>L_Che367</v>
          </cell>
          <cell r="D116">
            <v>6.75</v>
          </cell>
          <cell r="E116">
            <v>0</v>
          </cell>
          <cell r="F116">
            <v>71.588999999999999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6.75</v>
          </cell>
          <cell r="N116">
            <v>0</v>
          </cell>
          <cell r="O116">
            <v>71.588999999999999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6.75</v>
          </cell>
          <cell r="AO116">
            <v>0</v>
          </cell>
          <cell r="AP116">
            <v>71.588999999999999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6.75</v>
          </cell>
          <cell r="BP116">
            <v>0</v>
          </cell>
          <cell r="BQ116">
            <v>71.588999999999999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6.75</v>
          </cell>
          <cell r="EA116">
            <v>0</v>
          </cell>
          <cell r="EB116">
            <v>71.588999999999999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6.75</v>
          </cell>
          <cell r="EJ116">
            <v>0</v>
          </cell>
          <cell r="EK116">
            <v>71.588999999999999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17">
          <cell r="C117" t="str">
            <v>L_Che368</v>
          </cell>
          <cell r="D117">
            <v>2.129</v>
          </cell>
          <cell r="E117">
            <v>0</v>
          </cell>
          <cell r="F117">
            <v>60.326000000000001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2.129</v>
          </cell>
          <cell r="N117">
            <v>0</v>
          </cell>
          <cell r="O117">
            <v>60.326000000000001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2.129</v>
          </cell>
          <cell r="AO117">
            <v>0</v>
          </cell>
          <cell r="AP117">
            <v>60.326000000000001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2.129</v>
          </cell>
          <cell r="BP117">
            <v>0</v>
          </cell>
          <cell r="BQ117">
            <v>60.326000000000001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2.129</v>
          </cell>
          <cell r="EA117">
            <v>0</v>
          </cell>
          <cell r="EB117">
            <v>60.326000000000001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2.129</v>
          </cell>
          <cell r="EJ117">
            <v>0</v>
          </cell>
          <cell r="EK117">
            <v>60.326000000000001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18">
          <cell r="C118" t="str">
            <v>L_Che369</v>
          </cell>
          <cell r="D118">
            <v>7.09</v>
          </cell>
          <cell r="E118">
            <v>0</v>
          </cell>
          <cell r="F118">
            <v>242.328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7.09</v>
          </cell>
          <cell r="N118">
            <v>0</v>
          </cell>
          <cell r="O118">
            <v>242.328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7.09</v>
          </cell>
          <cell r="AO118">
            <v>0</v>
          </cell>
          <cell r="AP118">
            <v>242.328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7.09</v>
          </cell>
          <cell r="BP118">
            <v>0</v>
          </cell>
          <cell r="BQ118">
            <v>242.328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7.09</v>
          </cell>
          <cell r="EA118">
            <v>0</v>
          </cell>
          <cell r="EB118">
            <v>242.328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7.09</v>
          </cell>
          <cell r="EJ118">
            <v>0</v>
          </cell>
          <cell r="EK118">
            <v>242.328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19">
          <cell r="C119" t="str">
            <v>L_Che370</v>
          </cell>
          <cell r="D119">
            <v>14.132999999999999</v>
          </cell>
          <cell r="E119">
            <v>0</v>
          </cell>
          <cell r="F119">
            <v>252.809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14.132999999999999</v>
          </cell>
          <cell r="N119">
            <v>0</v>
          </cell>
          <cell r="O119">
            <v>252.809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14.132999999999999</v>
          </cell>
          <cell r="AO119">
            <v>0</v>
          </cell>
          <cell r="AP119">
            <v>252.809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14.132999999999999</v>
          </cell>
          <cell r="BP119">
            <v>0</v>
          </cell>
          <cell r="BQ119">
            <v>252.809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14.132999999999999</v>
          </cell>
          <cell r="EA119">
            <v>0</v>
          </cell>
          <cell r="EB119">
            <v>252.809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14.132999999999999</v>
          </cell>
          <cell r="EJ119">
            <v>0</v>
          </cell>
          <cell r="EK119">
            <v>252.809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20">
          <cell r="C120" t="str">
            <v>L_Che366_20</v>
          </cell>
          <cell r="D120">
            <v>14.69</v>
          </cell>
          <cell r="E120">
            <v>0</v>
          </cell>
          <cell r="F120">
            <v>110.229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14.6</v>
          </cell>
          <cell r="N120">
            <v>0</v>
          </cell>
          <cell r="O120">
            <v>117.404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14.69</v>
          </cell>
          <cell r="W120">
            <v>0</v>
          </cell>
          <cell r="X120">
            <v>110.229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14.6</v>
          </cell>
          <cell r="AF120">
            <v>0</v>
          </cell>
          <cell r="AG120">
            <v>117.404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  <cell r="CX120">
            <v>0</v>
          </cell>
          <cell r="CY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0</v>
          </cell>
          <cell r="DD120">
            <v>0</v>
          </cell>
          <cell r="DE120">
            <v>0</v>
          </cell>
          <cell r="DF120">
            <v>0</v>
          </cell>
          <cell r="DG120">
            <v>0</v>
          </cell>
          <cell r="DH120">
            <v>0</v>
          </cell>
          <cell r="DI120">
            <v>0</v>
          </cell>
          <cell r="DJ120">
            <v>0</v>
          </cell>
          <cell r="DK120">
            <v>0</v>
          </cell>
          <cell r="DL120">
            <v>0</v>
          </cell>
          <cell r="DM120">
            <v>0</v>
          </cell>
          <cell r="DN120">
            <v>0</v>
          </cell>
          <cell r="DO120">
            <v>0</v>
          </cell>
          <cell r="DP120">
            <v>0</v>
          </cell>
          <cell r="DQ120">
            <v>0</v>
          </cell>
          <cell r="DR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W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EB120">
            <v>0</v>
          </cell>
          <cell r="EC120">
            <v>0</v>
          </cell>
          <cell r="ED120">
            <v>0</v>
          </cell>
          <cell r="EE120">
            <v>0</v>
          </cell>
          <cell r="EF120">
            <v>0</v>
          </cell>
          <cell r="EG120">
            <v>0</v>
          </cell>
          <cell r="EH120">
            <v>0</v>
          </cell>
          <cell r="EI120">
            <v>0</v>
          </cell>
          <cell r="EJ120">
            <v>0</v>
          </cell>
          <cell r="EK120">
            <v>0</v>
          </cell>
          <cell r="EL120">
            <v>0</v>
          </cell>
          <cell r="EM120">
            <v>0</v>
          </cell>
          <cell r="EN120">
            <v>0</v>
          </cell>
          <cell r="EO120">
            <v>0</v>
          </cell>
          <cell r="EP120">
            <v>0</v>
          </cell>
          <cell r="EQ120">
            <v>0</v>
          </cell>
          <cell r="ER120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Корректировка количественных показателей в связи со значительными изменениями инфраструктуры населенных пунктов без увеличения полной стоимости строительства. Объект введен в эксплуатацию в 2022 году</v>
          </cell>
        </row>
        <row r="121">
          <cell r="C121" t="str">
            <v>L_Che371</v>
          </cell>
          <cell r="D121">
            <v>6.64</v>
          </cell>
          <cell r="E121">
            <v>0</v>
          </cell>
          <cell r="F121">
            <v>109.285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5.74</v>
          </cell>
          <cell r="N121">
            <v>0</v>
          </cell>
          <cell r="O121">
            <v>97.632000000000005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6.64</v>
          </cell>
          <cell r="W121">
            <v>0</v>
          </cell>
          <cell r="X121">
            <v>109.285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5.74</v>
          </cell>
          <cell r="AF121">
            <v>0</v>
          </cell>
          <cell r="AG121">
            <v>97.632000000000005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0</v>
          </cell>
          <cell r="CX121">
            <v>0</v>
          </cell>
          <cell r="CY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F121">
            <v>0</v>
          </cell>
          <cell r="DG121">
            <v>0</v>
          </cell>
          <cell r="DH121">
            <v>0</v>
          </cell>
          <cell r="DI121">
            <v>0</v>
          </cell>
          <cell r="DJ121">
            <v>0</v>
          </cell>
          <cell r="DK121">
            <v>0</v>
          </cell>
          <cell r="DL121">
            <v>0</v>
          </cell>
          <cell r="DM121">
            <v>0</v>
          </cell>
          <cell r="DN121">
            <v>0</v>
          </cell>
          <cell r="DO121">
            <v>0</v>
          </cell>
          <cell r="DP121">
            <v>0</v>
          </cell>
          <cell r="DQ121">
            <v>0</v>
          </cell>
          <cell r="DR121">
            <v>0</v>
          </cell>
          <cell r="DS121">
            <v>0</v>
          </cell>
          <cell r="DT121">
            <v>0</v>
          </cell>
          <cell r="DU121">
            <v>0</v>
          </cell>
          <cell r="DV121">
            <v>0</v>
          </cell>
          <cell r="DW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EB121">
            <v>0</v>
          </cell>
          <cell r="EC121">
            <v>0</v>
          </cell>
          <cell r="ED121">
            <v>0</v>
          </cell>
          <cell r="EE121">
            <v>0</v>
          </cell>
          <cell r="EF121">
            <v>0</v>
          </cell>
          <cell r="EG121">
            <v>0</v>
          </cell>
          <cell r="EH121">
            <v>0</v>
          </cell>
          <cell r="EI121">
            <v>0</v>
          </cell>
          <cell r="EJ121">
            <v>0</v>
          </cell>
          <cell r="EK121">
            <v>0</v>
          </cell>
          <cell r="EL121">
            <v>0</v>
          </cell>
          <cell r="EM121">
            <v>0</v>
          </cell>
          <cell r="EN121">
            <v>0</v>
          </cell>
          <cell r="EO121">
            <v>0</v>
          </cell>
          <cell r="EP121">
            <v>0</v>
          </cell>
          <cell r="EQ121">
            <v>0</v>
          </cell>
          <cell r="ER121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Корректировка количественных показателей в связи со значительными изменениями инфраструктуры населенных пунктов без увеличения полной стоимости строительства. Объект введен в эксплуатацию в 2022 году</v>
          </cell>
        </row>
        <row r="122">
          <cell r="C122" t="str">
            <v>L_Che372</v>
          </cell>
          <cell r="D122">
            <v>1.1160000000000001</v>
          </cell>
          <cell r="E122">
            <v>0</v>
          </cell>
          <cell r="F122">
            <v>62.091000000000001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1.1160000000000001</v>
          </cell>
          <cell r="N122">
            <v>0</v>
          </cell>
          <cell r="O122">
            <v>62.091000000000001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1.1160000000000001</v>
          </cell>
          <cell r="AO122">
            <v>0</v>
          </cell>
          <cell r="AP122">
            <v>62.091000000000001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1.1160000000000001</v>
          </cell>
          <cell r="BP122">
            <v>0</v>
          </cell>
          <cell r="BQ122">
            <v>62.091000000000001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>
            <v>0</v>
          </cell>
          <cell r="CY122">
            <v>0</v>
          </cell>
          <cell r="CZ122">
            <v>0</v>
          </cell>
          <cell r="DA122">
            <v>0</v>
          </cell>
          <cell r="DB122">
            <v>0</v>
          </cell>
          <cell r="DC122">
            <v>0</v>
          </cell>
          <cell r="DD122">
            <v>0</v>
          </cell>
          <cell r="DE122">
            <v>0</v>
          </cell>
          <cell r="DF122">
            <v>0</v>
          </cell>
          <cell r="DG122">
            <v>0</v>
          </cell>
          <cell r="DH122">
            <v>0</v>
          </cell>
          <cell r="DI122">
            <v>0</v>
          </cell>
          <cell r="DJ122">
            <v>0</v>
          </cell>
          <cell r="DK122">
            <v>0</v>
          </cell>
          <cell r="DL122">
            <v>0</v>
          </cell>
          <cell r="DM122">
            <v>0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0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W122">
            <v>0</v>
          </cell>
          <cell r="DX122">
            <v>0</v>
          </cell>
          <cell r="DY122">
            <v>0</v>
          </cell>
          <cell r="DZ122">
            <v>1.1160000000000001</v>
          </cell>
          <cell r="EA122">
            <v>0</v>
          </cell>
          <cell r="EB122">
            <v>62.091000000000001</v>
          </cell>
          <cell r="EC122">
            <v>0</v>
          </cell>
          <cell r="ED122">
            <v>0</v>
          </cell>
          <cell r="EE122">
            <v>0</v>
          </cell>
          <cell r="EF122">
            <v>0</v>
          </cell>
          <cell r="EG122">
            <v>0</v>
          </cell>
          <cell r="EH122">
            <v>0</v>
          </cell>
          <cell r="EI122">
            <v>1.1160000000000001</v>
          </cell>
          <cell r="EJ122">
            <v>0</v>
          </cell>
          <cell r="EK122">
            <v>62.091000000000001</v>
          </cell>
          <cell r="EL122">
            <v>0</v>
          </cell>
          <cell r="EM122">
            <v>0</v>
          </cell>
          <cell r="EN122">
            <v>0</v>
          </cell>
          <cell r="EO122">
            <v>0</v>
          </cell>
          <cell r="EP122">
            <v>0</v>
          </cell>
          <cell r="EQ122">
            <v>0</v>
          </cell>
          <cell r="ER122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23">
          <cell r="C123" t="str">
            <v>L_Che373</v>
          </cell>
          <cell r="D123">
            <v>9.1289999999999996</v>
          </cell>
          <cell r="E123">
            <v>0</v>
          </cell>
          <cell r="F123">
            <v>106.07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9.1289999999999996</v>
          </cell>
          <cell r="N123">
            <v>0</v>
          </cell>
          <cell r="O123">
            <v>106.07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9.1289999999999996</v>
          </cell>
          <cell r="AO123">
            <v>0</v>
          </cell>
          <cell r="AP123">
            <v>106.07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9.1289999999999996</v>
          </cell>
          <cell r="BP123">
            <v>0</v>
          </cell>
          <cell r="BQ123">
            <v>106.07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CU123">
            <v>0</v>
          </cell>
          <cell r="CV123">
            <v>0</v>
          </cell>
          <cell r="CW123">
            <v>0</v>
          </cell>
          <cell r="CX123">
            <v>0</v>
          </cell>
          <cell r="CY123">
            <v>0</v>
          </cell>
          <cell r="CZ123">
            <v>0</v>
          </cell>
          <cell r="DA123">
            <v>0</v>
          </cell>
          <cell r="DB123">
            <v>0</v>
          </cell>
          <cell r="DC123">
            <v>0</v>
          </cell>
          <cell r="DD123">
            <v>0</v>
          </cell>
          <cell r="DE123">
            <v>0</v>
          </cell>
          <cell r="DF123">
            <v>0</v>
          </cell>
          <cell r="DG123">
            <v>0</v>
          </cell>
          <cell r="DH123">
            <v>0</v>
          </cell>
          <cell r="DI123">
            <v>0</v>
          </cell>
          <cell r="DJ123">
            <v>0</v>
          </cell>
          <cell r="DK123">
            <v>0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9.1289999999999996</v>
          </cell>
          <cell r="EA123">
            <v>0</v>
          </cell>
          <cell r="EB123">
            <v>106.07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9.1289999999999996</v>
          </cell>
          <cell r="EJ123">
            <v>0</v>
          </cell>
          <cell r="EK123">
            <v>106.07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24">
          <cell r="C124" t="str">
            <v>L_Che374</v>
          </cell>
          <cell r="D124">
            <v>4.7629999999999999</v>
          </cell>
          <cell r="E124">
            <v>0</v>
          </cell>
          <cell r="F124">
            <v>130.74700000000001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5.093</v>
          </cell>
          <cell r="N124">
            <v>0</v>
          </cell>
          <cell r="O124">
            <v>120.56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4.7629999999999999</v>
          </cell>
          <cell r="W124">
            <v>0</v>
          </cell>
          <cell r="X124">
            <v>130.74700000000001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5.093</v>
          </cell>
          <cell r="AF124">
            <v>0</v>
          </cell>
          <cell r="AG124">
            <v>120.56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>
            <v>0</v>
          </cell>
          <cell r="CY124">
            <v>0</v>
          </cell>
          <cell r="CZ124">
            <v>0</v>
          </cell>
          <cell r="DA124">
            <v>0</v>
          </cell>
          <cell r="DB124">
            <v>0</v>
          </cell>
          <cell r="DC124">
            <v>0</v>
          </cell>
          <cell r="DD124">
            <v>0</v>
          </cell>
          <cell r="DE124">
            <v>0</v>
          </cell>
          <cell r="DF124">
            <v>0</v>
          </cell>
          <cell r="DG124">
            <v>0</v>
          </cell>
          <cell r="DH124">
            <v>0</v>
          </cell>
          <cell r="DI124">
            <v>0</v>
          </cell>
          <cell r="DJ124">
            <v>0</v>
          </cell>
          <cell r="DK124">
            <v>0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Корректировка количественных показателей в связи со значительными изменениями инфраструктуры населенных пунктов без увеличения полной стоимости строительства. Объект введен в эксплуатацию в 2022 году</v>
          </cell>
        </row>
        <row r="125">
          <cell r="C125" t="str">
            <v>L_Che375</v>
          </cell>
          <cell r="D125">
            <v>5.94</v>
          </cell>
          <cell r="E125">
            <v>0</v>
          </cell>
          <cell r="F125">
            <v>90.599000000000004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5.85</v>
          </cell>
          <cell r="N125">
            <v>0</v>
          </cell>
          <cell r="O125">
            <v>95.816999999999993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5.94</v>
          </cell>
          <cell r="W125">
            <v>0</v>
          </cell>
          <cell r="X125">
            <v>90.599000000000004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5.85</v>
          </cell>
          <cell r="AF125">
            <v>0</v>
          </cell>
          <cell r="AG125">
            <v>95.816999999999993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0</v>
          </cell>
          <cell r="CW125">
            <v>0</v>
          </cell>
          <cell r="CX125">
            <v>0</v>
          </cell>
          <cell r="CY125">
            <v>0</v>
          </cell>
          <cell r="CZ125">
            <v>0</v>
          </cell>
          <cell r="DA125">
            <v>0</v>
          </cell>
          <cell r="DB125">
            <v>0</v>
          </cell>
          <cell r="DC125">
            <v>0</v>
          </cell>
          <cell r="DD125">
            <v>0</v>
          </cell>
          <cell r="DE125">
            <v>0</v>
          </cell>
          <cell r="DF125">
            <v>0</v>
          </cell>
          <cell r="DG125">
            <v>0</v>
          </cell>
          <cell r="DH125">
            <v>0</v>
          </cell>
          <cell r="DI125">
            <v>0</v>
          </cell>
          <cell r="DJ125">
            <v>0</v>
          </cell>
          <cell r="DK125">
            <v>0</v>
          </cell>
          <cell r="DL125">
            <v>0</v>
          </cell>
          <cell r="DM125">
            <v>0</v>
          </cell>
          <cell r="DN125">
            <v>0</v>
          </cell>
          <cell r="DO125">
            <v>0</v>
          </cell>
          <cell r="DP125">
            <v>0</v>
          </cell>
          <cell r="DQ125">
            <v>0</v>
          </cell>
          <cell r="DR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W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EB125">
            <v>0</v>
          </cell>
          <cell r="EC125">
            <v>0</v>
          </cell>
          <cell r="ED125">
            <v>0</v>
          </cell>
          <cell r="EE125">
            <v>0</v>
          </cell>
          <cell r="EF125">
            <v>0</v>
          </cell>
          <cell r="EG125">
            <v>0</v>
          </cell>
          <cell r="EH125">
            <v>0</v>
          </cell>
          <cell r="EI125">
            <v>0</v>
          </cell>
          <cell r="EJ125">
            <v>0</v>
          </cell>
          <cell r="EK125">
            <v>0</v>
          </cell>
          <cell r="EL125">
            <v>0</v>
          </cell>
          <cell r="EM125">
            <v>0</v>
          </cell>
          <cell r="EN125">
            <v>0</v>
          </cell>
          <cell r="EO125">
            <v>0</v>
          </cell>
          <cell r="EP125">
            <v>0</v>
          </cell>
          <cell r="EQ125">
            <v>0</v>
          </cell>
          <cell r="ER125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Корректировка количественных показателей в связи со значительными изменениями инфраструктуры населенных пунктов без увеличения полной стоимости строительства. Объект введен в эксплуатацию в 2022 году</v>
          </cell>
        </row>
        <row r="126">
          <cell r="C126" t="str">
            <v>L_Che376</v>
          </cell>
          <cell r="D126">
            <v>4.2590000000000003</v>
          </cell>
          <cell r="E126">
            <v>0</v>
          </cell>
          <cell r="F126">
            <v>97.415000000000006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4.2590000000000003</v>
          </cell>
          <cell r="N126">
            <v>0</v>
          </cell>
          <cell r="O126">
            <v>97.415000000000006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4.2590000000000003</v>
          </cell>
          <cell r="AO126">
            <v>0</v>
          </cell>
          <cell r="AP126">
            <v>97.415000000000006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4.2590000000000003</v>
          </cell>
          <cell r="BP126">
            <v>0</v>
          </cell>
          <cell r="BQ126">
            <v>97.415000000000006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0</v>
          </cell>
          <cell r="CX126">
            <v>0</v>
          </cell>
          <cell r="CY126">
            <v>0</v>
          </cell>
          <cell r="CZ126">
            <v>0</v>
          </cell>
          <cell r="DA126">
            <v>0</v>
          </cell>
          <cell r="DB126">
            <v>0</v>
          </cell>
          <cell r="DC126">
            <v>0</v>
          </cell>
          <cell r="DD126">
            <v>0</v>
          </cell>
          <cell r="DE126">
            <v>0</v>
          </cell>
          <cell r="DF126">
            <v>0</v>
          </cell>
          <cell r="DG126">
            <v>0</v>
          </cell>
          <cell r="DH126">
            <v>0</v>
          </cell>
          <cell r="DI126">
            <v>0</v>
          </cell>
          <cell r="DJ126">
            <v>0</v>
          </cell>
          <cell r="DK126">
            <v>0</v>
          </cell>
          <cell r="DL126">
            <v>0</v>
          </cell>
          <cell r="DM126">
            <v>0</v>
          </cell>
          <cell r="DN126">
            <v>0</v>
          </cell>
          <cell r="DO126">
            <v>0</v>
          </cell>
          <cell r="DP126">
            <v>0</v>
          </cell>
          <cell r="DQ126">
            <v>0</v>
          </cell>
          <cell r="DR126">
            <v>0</v>
          </cell>
          <cell r="DS126">
            <v>0</v>
          </cell>
          <cell r="DT126">
            <v>0</v>
          </cell>
          <cell r="DU126">
            <v>0</v>
          </cell>
          <cell r="DV126">
            <v>0</v>
          </cell>
          <cell r="DW126">
            <v>0</v>
          </cell>
          <cell r="DX126">
            <v>0</v>
          </cell>
          <cell r="DY126">
            <v>0</v>
          </cell>
          <cell r="DZ126">
            <v>4.2590000000000003</v>
          </cell>
          <cell r="EA126">
            <v>0</v>
          </cell>
          <cell r="EB126">
            <v>97.415000000000006</v>
          </cell>
          <cell r="EC126">
            <v>0</v>
          </cell>
          <cell r="ED126">
            <v>0</v>
          </cell>
          <cell r="EE126">
            <v>0</v>
          </cell>
          <cell r="EF126">
            <v>0</v>
          </cell>
          <cell r="EG126">
            <v>0</v>
          </cell>
          <cell r="EH126">
            <v>0</v>
          </cell>
          <cell r="EI126">
            <v>4.2590000000000003</v>
          </cell>
          <cell r="EJ126">
            <v>0</v>
          </cell>
          <cell r="EK126">
            <v>97.415000000000006</v>
          </cell>
          <cell r="EL126">
            <v>0</v>
          </cell>
          <cell r="EM126">
            <v>0</v>
          </cell>
          <cell r="EN126">
            <v>0</v>
          </cell>
          <cell r="EO126">
            <v>0</v>
          </cell>
          <cell r="EP126">
            <v>0</v>
          </cell>
          <cell r="EQ126">
            <v>0</v>
          </cell>
          <cell r="ER126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27">
          <cell r="C127" t="str">
            <v>L_Che377</v>
          </cell>
          <cell r="D127">
            <v>7.1</v>
          </cell>
          <cell r="E127">
            <v>0</v>
          </cell>
          <cell r="F127">
            <v>112.20399999999999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7.1</v>
          </cell>
          <cell r="N127">
            <v>0</v>
          </cell>
          <cell r="O127">
            <v>112.20399999999999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7.1</v>
          </cell>
          <cell r="AO127">
            <v>0</v>
          </cell>
          <cell r="AP127">
            <v>112.20399999999999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7.1</v>
          </cell>
          <cell r="BP127">
            <v>0</v>
          </cell>
          <cell r="BQ127">
            <v>112.20399999999999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>
            <v>0</v>
          </cell>
          <cell r="CR127">
            <v>0</v>
          </cell>
          <cell r="CS127">
            <v>0</v>
          </cell>
          <cell r="CT127">
            <v>0</v>
          </cell>
          <cell r="CU127">
            <v>0</v>
          </cell>
          <cell r="CV127">
            <v>0</v>
          </cell>
          <cell r="CW127">
            <v>0</v>
          </cell>
          <cell r="CX127">
            <v>0</v>
          </cell>
          <cell r="CY127">
            <v>0</v>
          </cell>
          <cell r="CZ127">
            <v>0</v>
          </cell>
          <cell r="DA127">
            <v>0</v>
          </cell>
          <cell r="DB127">
            <v>0</v>
          </cell>
          <cell r="DC127">
            <v>0</v>
          </cell>
          <cell r="DD127">
            <v>0</v>
          </cell>
          <cell r="DE127">
            <v>0</v>
          </cell>
          <cell r="DF127">
            <v>0</v>
          </cell>
          <cell r="DG127">
            <v>0</v>
          </cell>
          <cell r="DH127">
            <v>0</v>
          </cell>
          <cell r="DI127">
            <v>0</v>
          </cell>
          <cell r="DJ127">
            <v>0</v>
          </cell>
          <cell r="DK127">
            <v>0</v>
          </cell>
          <cell r="DL127">
            <v>0</v>
          </cell>
          <cell r="DM127">
            <v>0</v>
          </cell>
          <cell r="DN127">
            <v>0</v>
          </cell>
          <cell r="DO127">
            <v>0</v>
          </cell>
          <cell r="DP127">
            <v>0</v>
          </cell>
          <cell r="DQ127">
            <v>0</v>
          </cell>
          <cell r="DR127">
            <v>0</v>
          </cell>
          <cell r="DS127">
            <v>0</v>
          </cell>
          <cell r="DT127">
            <v>0</v>
          </cell>
          <cell r="DU127">
            <v>0</v>
          </cell>
          <cell r="DV127">
            <v>0</v>
          </cell>
          <cell r="DW127">
            <v>0</v>
          </cell>
          <cell r="DX127">
            <v>0</v>
          </cell>
          <cell r="DY127">
            <v>0</v>
          </cell>
          <cell r="DZ127">
            <v>7.1</v>
          </cell>
          <cell r="EA127">
            <v>0</v>
          </cell>
          <cell r="EB127">
            <v>112.20399999999999</v>
          </cell>
          <cell r="EC127">
            <v>0</v>
          </cell>
          <cell r="ED127">
            <v>0</v>
          </cell>
          <cell r="EE127">
            <v>0</v>
          </cell>
          <cell r="EF127">
            <v>0</v>
          </cell>
          <cell r="EG127">
            <v>0</v>
          </cell>
          <cell r="EH127">
            <v>0</v>
          </cell>
          <cell r="EI127">
            <v>7.1</v>
          </cell>
          <cell r="EJ127">
            <v>0</v>
          </cell>
          <cell r="EK127">
            <v>112.20399999999999</v>
          </cell>
          <cell r="EL127">
            <v>0</v>
          </cell>
          <cell r="EM127">
            <v>0</v>
          </cell>
          <cell r="EN127">
            <v>0</v>
          </cell>
          <cell r="EO127">
            <v>0</v>
          </cell>
          <cell r="EP127">
            <v>0</v>
          </cell>
          <cell r="EQ127">
            <v>0</v>
          </cell>
          <cell r="ER127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28">
          <cell r="C128" t="str">
            <v>L_Che378</v>
          </cell>
          <cell r="D128">
            <v>8.86</v>
          </cell>
          <cell r="E128">
            <v>0</v>
          </cell>
          <cell r="F128">
            <v>126.229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8.86</v>
          </cell>
          <cell r="N128">
            <v>0</v>
          </cell>
          <cell r="O128">
            <v>126.229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8.86</v>
          </cell>
          <cell r="AO128">
            <v>0</v>
          </cell>
          <cell r="AP128">
            <v>126.229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8.86</v>
          </cell>
          <cell r="BP128">
            <v>0</v>
          </cell>
          <cell r="BQ128">
            <v>126.229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0</v>
          </cell>
          <cell r="CW128">
            <v>0</v>
          </cell>
          <cell r="CX128">
            <v>0</v>
          </cell>
          <cell r="CY128">
            <v>0</v>
          </cell>
          <cell r="CZ128">
            <v>0</v>
          </cell>
          <cell r="DA128">
            <v>0</v>
          </cell>
          <cell r="DB128">
            <v>0</v>
          </cell>
          <cell r="DC128">
            <v>0</v>
          </cell>
          <cell r="DD128">
            <v>0</v>
          </cell>
          <cell r="DE128">
            <v>0</v>
          </cell>
          <cell r="DF128">
            <v>0</v>
          </cell>
          <cell r="DG128">
            <v>0</v>
          </cell>
          <cell r="DH128">
            <v>0</v>
          </cell>
          <cell r="DI128">
            <v>0</v>
          </cell>
          <cell r="DJ128">
            <v>0</v>
          </cell>
          <cell r="DK128">
            <v>0</v>
          </cell>
          <cell r="DL128">
            <v>0</v>
          </cell>
          <cell r="DM128">
            <v>0</v>
          </cell>
          <cell r="DN128">
            <v>0</v>
          </cell>
          <cell r="DO128">
            <v>0</v>
          </cell>
          <cell r="DP128">
            <v>0</v>
          </cell>
          <cell r="DQ128">
            <v>0</v>
          </cell>
          <cell r="DR128">
            <v>0</v>
          </cell>
          <cell r="DS128">
            <v>0</v>
          </cell>
          <cell r="DT128">
            <v>0</v>
          </cell>
          <cell r="DU128">
            <v>0</v>
          </cell>
          <cell r="DV128">
            <v>0</v>
          </cell>
          <cell r="DW128">
            <v>0</v>
          </cell>
          <cell r="DX128">
            <v>0</v>
          </cell>
          <cell r="DY128">
            <v>0</v>
          </cell>
          <cell r="DZ128">
            <v>8.86</v>
          </cell>
          <cell r="EA128">
            <v>0</v>
          </cell>
          <cell r="EB128">
            <v>126.229</v>
          </cell>
          <cell r="EC128">
            <v>0</v>
          </cell>
          <cell r="ED128">
            <v>0</v>
          </cell>
          <cell r="EE128">
            <v>0</v>
          </cell>
          <cell r="EF128">
            <v>0</v>
          </cell>
          <cell r="EG128">
            <v>0</v>
          </cell>
          <cell r="EH128">
            <v>0</v>
          </cell>
          <cell r="EI128">
            <v>8.86</v>
          </cell>
          <cell r="EJ128">
            <v>0</v>
          </cell>
          <cell r="EK128">
            <v>126.229</v>
          </cell>
          <cell r="EL128">
            <v>0</v>
          </cell>
          <cell r="EM128">
            <v>0</v>
          </cell>
          <cell r="EN128">
            <v>0</v>
          </cell>
          <cell r="EO128">
            <v>0</v>
          </cell>
          <cell r="EP128">
            <v>0</v>
          </cell>
          <cell r="EQ128">
            <v>0</v>
          </cell>
          <cell r="ER128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29">
          <cell r="C129" t="str">
            <v>L_Che379</v>
          </cell>
          <cell r="D129">
            <v>0.61</v>
          </cell>
          <cell r="E129">
            <v>0</v>
          </cell>
          <cell r="F129">
            <v>51.41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0.61</v>
          </cell>
          <cell r="N129">
            <v>0</v>
          </cell>
          <cell r="O129">
            <v>51.41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0.61</v>
          </cell>
          <cell r="AO129">
            <v>0</v>
          </cell>
          <cell r="AP129">
            <v>51.41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0.61</v>
          </cell>
          <cell r="BP129">
            <v>0</v>
          </cell>
          <cell r="BQ129">
            <v>51.41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0</v>
          </cell>
          <cell r="CV129">
            <v>0</v>
          </cell>
          <cell r="CW129">
            <v>0</v>
          </cell>
          <cell r="CX129">
            <v>0</v>
          </cell>
          <cell r="CY129">
            <v>0</v>
          </cell>
          <cell r="CZ129">
            <v>0</v>
          </cell>
          <cell r="DA129">
            <v>0</v>
          </cell>
          <cell r="DB129">
            <v>0</v>
          </cell>
          <cell r="DC129">
            <v>0</v>
          </cell>
          <cell r="DD129">
            <v>0</v>
          </cell>
          <cell r="DE129">
            <v>0</v>
          </cell>
          <cell r="DF129">
            <v>0</v>
          </cell>
          <cell r="DG129">
            <v>0</v>
          </cell>
          <cell r="DH129">
            <v>0</v>
          </cell>
          <cell r="DI129">
            <v>0</v>
          </cell>
          <cell r="DJ129">
            <v>0</v>
          </cell>
          <cell r="DK129">
            <v>0</v>
          </cell>
          <cell r="DL129">
            <v>0</v>
          </cell>
          <cell r="DM129">
            <v>0</v>
          </cell>
          <cell r="DN129">
            <v>0</v>
          </cell>
          <cell r="DO129">
            <v>0</v>
          </cell>
          <cell r="DP129">
            <v>0</v>
          </cell>
          <cell r="DQ129">
            <v>0</v>
          </cell>
          <cell r="DR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W129">
            <v>0</v>
          </cell>
          <cell r="DX129">
            <v>0</v>
          </cell>
          <cell r="DY129">
            <v>0</v>
          </cell>
          <cell r="DZ129">
            <v>0.61</v>
          </cell>
          <cell r="EA129">
            <v>0</v>
          </cell>
          <cell r="EB129">
            <v>51.41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I129">
            <v>0.61</v>
          </cell>
          <cell r="EJ129">
            <v>0</v>
          </cell>
          <cell r="EK129">
            <v>51.41</v>
          </cell>
          <cell r="EL129">
            <v>0</v>
          </cell>
          <cell r="EM129">
            <v>0</v>
          </cell>
          <cell r="EN129">
            <v>0</v>
          </cell>
          <cell r="EO129">
            <v>0</v>
          </cell>
          <cell r="EP129">
            <v>0</v>
          </cell>
          <cell r="EQ129">
            <v>0</v>
          </cell>
          <cell r="ER129" t="str">
            <v xml:space="preserve">Корректировка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2020 году, по следующим причинам:
– приведение показателей ПСД в соответствие к текущему состоянию сети по причине изменения структуры сети с момента проведения проектно-изыскательских работ, а также изменения границ ГЭС (включение в состав ГЭС пригородных поселков) в 2021 году;
– актуализация сметной стоимости оборудования и материалов в связи с ростом цен, учтенных в ПСД 2020 года.
- наличие протокольных решений о приостановке работ подрядной организацией ООО «Нийсо и К» до завершения корректировки проектной документации.
</v>
          </cell>
        </row>
        <row r="130">
          <cell r="C130" t="str">
            <v>L_Che380</v>
          </cell>
          <cell r="D130">
            <v>4.84</v>
          </cell>
          <cell r="E130">
            <v>0</v>
          </cell>
          <cell r="F130">
            <v>86.179000000000002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5.2</v>
          </cell>
          <cell r="N130">
            <v>0</v>
          </cell>
          <cell r="O130">
            <v>89.918999999999997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4.84</v>
          </cell>
          <cell r="W130">
            <v>0</v>
          </cell>
          <cell r="X130">
            <v>86.179000000000002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5.2</v>
          </cell>
          <cell r="AF130">
            <v>0</v>
          </cell>
          <cell r="AG130">
            <v>89.918999999999997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>
            <v>0</v>
          </cell>
          <cell r="CX130">
            <v>0</v>
          </cell>
          <cell r="CY130">
            <v>0</v>
          </cell>
          <cell r="CZ130">
            <v>0</v>
          </cell>
          <cell r="DA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F130">
            <v>0</v>
          </cell>
          <cell r="DG130">
            <v>0</v>
          </cell>
          <cell r="DH130">
            <v>0</v>
          </cell>
          <cell r="DI130">
            <v>0</v>
          </cell>
          <cell r="DJ130">
            <v>0</v>
          </cell>
          <cell r="DK130">
            <v>0</v>
          </cell>
          <cell r="DL130">
            <v>0</v>
          </cell>
          <cell r="DM130">
            <v>0</v>
          </cell>
          <cell r="DN130">
            <v>0</v>
          </cell>
          <cell r="DO130">
            <v>0</v>
          </cell>
          <cell r="DP130">
            <v>0</v>
          </cell>
          <cell r="DQ130">
            <v>0</v>
          </cell>
          <cell r="DR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W130">
            <v>0</v>
          </cell>
          <cell r="DX130">
            <v>0</v>
          </cell>
          <cell r="DY130">
            <v>0</v>
          </cell>
          <cell r="DZ130">
            <v>0</v>
          </cell>
          <cell r="EA130">
            <v>0</v>
          </cell>
          <cell r="EB130">
            <v>0</v>
          </cell>
          <cell r="EC130">
            <v>0</v>
          </cell>
          <cell r="ED130">
            <v>0</v>
          </cell>
          <cell r="EE130">
            <v>0</v>
          </cell>
          <cell r="EF130">
            <v>0</v>
          </cell>
          <cell r="EG130">
            <v>0</v>
          </cell>
          <cell r="EH130">
            <v>0</v>
          </cell>
          <cell r="EI130">
            <v>0</v>
          </cell>
          <cell r="EJ130">
            <v>0</v>
          </cell>
          <cell r="EK130">
            <v>0</v>
          </cell>
          <cell r="EL130">
            <v>0</v>
          </cell>
          <cell r="EM130">
            <v>0</v>
          </cell>
          <cell r="EN130">
            <v>0</v>
          </cell>
          <cell r="EO130">
            <v>0</v>
          </cell>
          <cell r="EP130">
            <v>0</v>
          </cell>
          <cell r="EQ130">
            <v>0</v>
          </cell>
          <cell r="ER130" t="str">
            <v>Корректировка оценки полной стоимости по причине экономии, выявленной при производстве работ. Корректировка графика финансирования, ввиду необходимости погашения кредиторской задолженности перед подрядной организацией. Корректировка количественных показателей в связи со значительными изменениями инфраструктуры населенных пунктов без увеличения полной стоимости строительства. Объект введен в эксплуатацию в 2022 году</v>
          </cell>
        </row>
        <row r="131">
          <cell r="C131" t="str">
            <v>Г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>
            <v>0</v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F131">
            <v>0</v>
          </cell>
          <cell r="DG131">
            <v>0</v>
          </cell>
          <cell r="DH131">
            <v>0</v>
          </cell>
          <cell r="DI131">
            <v>0</v>
          </cell>
          <cell r="DJ131">
            <v>0</v>
          </cell>
          <cell r="DK131">
            <v>0</v>
          </cell>
          <cell r="DL131">
            <v>0</v>
          </cell>
          <cell r="DM131">
            <v>0</v>
          </cell>
          <cell r="DN131">
            <v>0</v>
          </cell>
          <cell r="DO131">
            <v>0</v>
          </cell>
          <cell r="DP131">
            <v>0</v>
          </cell>
          <cell r="DQ131">
            <v>0</v>
          </cell>
          <cell r="DR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W131">
            <v>0</v>
          </cell>
          <cell r="DX131">
            <v>0</v>
          </cell>
          <cell r="DY131">
            <v>0</v>
          </cell>
          <cell r="DZ131">
            <v>0</v>
          </cell>
          <cell r="EA131">
            <v>0</v>
          </cell>
          <cell r="EB131">
            <v>0</v>
          </cell>
          <cell r="EC131">
            <v>0</v>
          </cell>
          <cell r="ED131">
            <v>0</v>
          </cell>
          <cell r="EE131">
            <v>0</v>
          </cell>
          <cell r="EF131">
            <v>0</v>
          </cell>
          <cell r="EG131">
            <v>0</v>
          </cell>
          <cell r="EH131">
            <v>0</v>
          </cell>
          <cell r="EI131">
            <v>0</v>
          </cell>
          <cell r="EJ131">
            <v>0</v>
          </cell>
          <cell r="EK131">
            <v>0</v>
          </cell>
          <cell r="EL131">
            <v>0</v>
          </cell>
          <cell r="EM131">
            <v>0</v>
          </cell>
          <cell r="EN131">
            <v>0</v>
          </cell>
          <cell r="EO131">
            <v>0</v>
          </cell>
          <cell r="EP131">
            <v>0</v>
          </cell>
          <cell r="EQ131">
            <v>0</v>
          </cell>
          <cell r="ER131" t="str">
            <v>нд</v>
          </cell>
        </row>
        <row r="132">
          <cell r="C132" t="str">
            <v>Г</v>
          </cell>
          <cell r="D132">
            <v>20</v>
          </cell>
          <cell r="E132">
            <v>0</v>
          </cell>
          <cell r="F132">
            <v>25.3</v>
          </cell>
          <cell r="G132">
            <v>70</v>
          </cell>
          <cell r="H132">
            <v>0</v>
          </cell>
          <cell r="I132">
            <v>0</v>
          </cell>
          <cell r="J132">
            <v>0</v>
          </cell>
          <cell r="K132">
            <v>66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69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20</v>
          </cell>
          <cell r="AO132">
            <v>0</v>
          </cell>
          <cell r="AP132">
            <v>25.3</v>
          </cell>
          <cell r="AQ132">
            <v>70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>
            <v>0</v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F132">
            <v>0</v>
          </cell>
          <cell r="DG132">
            <v>0</v>
          </cell>
          <cell r="DH132">
            <v>0</v>
          </cell>
          <cell r="DI132">
            <v>0</v>
          </cell>
          <cell r="DJ132">
            <v>0</v>
          </cell>
          <cell r="DK132">
            <v>0</v>
          </cell>
          <cell r="DL132">
            <v>0</v>
          </cell>
          <cell r="DM132">
            <v>0</v>
          </cell>
          <cell r="DN132">
            <v>0</v>
          </cell>
          <cell r="DO132">
            <v>0</v>
          </cell>
          <cell r="DP132">
            <v>0</v>
          </cell>
          <cell r="DQ132">
            <v>0</v>
          </cell>
          <cell r="DR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W132">
            <v>0</v>
          </cell>
          <cell r="DX132">
            <v>0</v>
          </cell>
          <cell r="DY132">
            <v>0</v>
          </cell>
          <cell r="DZ132">
            <v>20</v>
          </cell>
          <cell r="EA132">
            <v>0</v>
          </cell>
          <cell r="EB132">
            <v>25.3</v>
          </cell>
          <cell r="EC132">
            <v>70</v>
          </cell>
          <cell r="ED132">
            <v>0</v>
          </cell>
          <cell r="EE132">
            <v>0</v>
          </cell>
          <cell r="EF132">
            <v>0</v>
          </cell>
          <cell r="EG132">
            <v>0</v>
          </cell>
          <cell r="EH132">
            <v>0</v>
          </cell>
          <cell r="EI132">
            <v>0</v>
          </cell>
          <cell r="EJ132">
            <v>0</v>
          </cell>
          <cell r="EK132">
            <v>0</v>
          </cell>
          <cell r="EL132">
            <v>0</v>
          </cell>
          <cell r="EM132">
            <v>0</v>
          </cell>
          <cell r="EN132">
            <v>0</v>
          </cell>
          <cell r="EO132">
            <v>0</v>
          </cell>
          <cell r="EP132">
            <v>0</v>
          </cell>
          <cell r="EQ132">
            <v>0</v>
          </cell>
          <cell r="ER132" t="str">
            <v>нд</v>
          </cell>
        </row>
        <row r="133">
          <cell r="C133" t="str">
            <v>F_prj_109108_5385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1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1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  <cell r="CX133">
            <v>0</v>
          </cell>
          <cell r="CY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F133">
            <v>0</v>
          </cell>
          <cell r="DG133">
            <v>0</v>
          </cell>
          <cell r="DH133">
            <v>0</v>
          </cell>
          <cell r="DI133">
            <v>0</v>
          </cell>
          <cell r="DJ133">
            <v>0</v>
          </cell>
          <cell r="DK133">
            <v>0</v>
          </cell>
          <cell r="DL133">
            <v>0</v>
          </cell>
          <cell r="DM133">
            <v>0</v>
          </cell>
          <cell r="DN133">
            <v>0</v>
          </cell>
          <cell r="DO133">
            <v>0</v>
          </cell>
          <cell r="DP133">
            <v>0</v>
          </cell>
          <cell r="DQ133">
            <v>0</v>
          </cell>
          <cell r="DR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W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EB133">
            <v>0</v>
          </cell>
          <cell r="EC133">
            <v>0</v>
          </cell>
          <cell r="ED133">
            <v>0</v>
          </cell>
          <cell r="EE133">
            <v>0</v>
          </cell>
          <cell r="EF133">
            <v>0</v>
          </cell>
          <cell r="EG133">
            <v>0</v>
          </cell>
          <cell r="EH133">
            <v>0</v>
          </cell>
          <cell r="EI133">
            <v>0</v>
          </cell>
          <cell r="EJ133">
            <v>0</v>
          </cell>
          <cell r="EK133">
            <v>0</v>
          </cell>
          <cell r="EL133">
            <v>0</v>
          </cell>
          <cell r="EM133">
            <v>0</v>
          </cell>
          <cell r="EN133">
            <v>0</v>
          </cell>
          <cell r="EO133">
            <v>0</v>
          </cell>
          <cell r="EP133">
            <v>0</v>
          </cell>
          <cell r="EQ133">
            <v>0</v>
          </cell>
          <cell r="ER133" t="str">
            <v>По сравнению с проектом ИПР, направленным в МЭ 19.04.2023, произведена корректировка физических характеристик объекта в целях устранения замечаний по п.1.5 (Замечания МЭ РФ от 01.06.2023 № 07-3366)</v>
          </cell>
        </row>
        <row r="134">
          <cell r="C134" t="str">
            <v>M_Che442</v>
          </cell>
          <cell r="D134">
            <v>20</v>
          </cell>
          <cell r="E134">
            <v>0</v>
          </cell>
          <cell r="F134">
            <v>0</v>
          </cell>
          <cell r="G134">
            <v>70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1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20</v>
          </cell>
          <cell r="AO134">
            <v>0</v>
          </cell>
          <cell r="AP134">
            <v>0</v>
          </cell>
          <cell r="AQ134">
            <v>70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>
            <v>0</v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F134">
            <v>0</v>
          </cell>
          <cell r="DG134">
            <v>0</v>
          </cell>
          <cell r="DH134">
            <v>0</v>
          </cell>
          <cell r="DI134">
            <v>0</v>
          </cell>
          <cell r="DJ134">
            <v>0</v>
          </cell>
          <cell r="DK134">
            <v>0</v>
          </cell>
          <cell r="DL134">
            <v>0</v>
          </cell>
          <cell r="DM134">
            <v>0</v>
          </cell>
          <cell r="DN134">
            <v>0</v>
          </cell>
          <cell r="DO134">
            <v>0</v>
          </cell>
          <cell r="DP134">
            <v>0</v>
          </cell>
          <cell r="DQ134">
            <v>0</v>
          </cell>
          <cell r="DR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W134">
            <v>0</v>
          </cell>
          <cell r="DX134">
            <v>0</v>
          </cell>
          <cell r="DY134">
            <v>0</v>
          </cell>
          <cell r="DZ134">
            <v>20</v>
          </cell>
          <cell r="EA134">
            <v>0</v>
          </cell>
          <cell r="EB134">
            <v>0</v>
          </cell>
          <cell r="EC134">
            <v>70</v>
          </cell>
          <cell r="ED134">
            <v>0</v>
          </cell>
          <cell r="EE134">
            <v>0</v>
          </cell>
          <cell r="EF134">
            <v>0</v>
          </cell>
          <cell r="EG134">
            <v>0</v>
          </cell>
          <cell r="EH134">
            <v>0</v>
          </cell>
          <cell r="EI134">
            <v>0</v>
          </cell>
          <cell r="EJ134">
            <v>0</v>
          </cell>
          <cell r="EK134">
            <v>0</v>
          </cell>
          <cell r="EL134">
            <v>0</v>
          </cell>
          <cell r="EM134">
            <v>0</v>
          </cell>
          <cell r="EN134">
            <v>0</v>
          </cell>
          <cell r="EO134">
            <v>0</v>
          </cell>
          <cell r="EP134">
            <v>0</v>
          </cell>
          <cell r="EQ134">
            <v>0</v>
          </cell>
          <cell r="ER134" t="str">
            <v xml:space="preserve"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
</v>
          </cell>
        </row>
        <row r="135">
          <cell r="C135" t="str">
            <v>M_Che436</v>
          </cell>
          <cell r="D135">
            <v>0</v>
          </cell>
          <cell r="E135">
            <v>0</v>
          </cell>
          <cell r="F135">
            <v>25.3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1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25.3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>
            <v>0</v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F135">
            <v>0</v>
          </cell>
          <cell r="DG135">
            <v>0</v>
          </cell>
          <cell r="DH135">
            <v>0</v>
          </cell>
          <cell r="DI135">
            <v>0</v>
          </cell>
          <cell r="DJ135">
            <v>0</v>
          </cell>
          <cell r="DK135">
            <v>0</v>
          </cell>
          <cell r="DL135">
            <v>0</v>
          </cell>
          <cell r="DM135">
            <v>0</v>
          </cell>
          <cell r="DN135">
            <v>0</v>
          </cell>
          <cell r="DO135">
            <v>0</v>
          </cell>
          <cell r="DP135">
            <v>0</v>
          </cell>
          <cell r="DQ135">
            <v>0</v>
          </cell>
          <cell r="DR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W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EB135">
            <v>25.3</v>
          </cell>
          <cell r="EC135">
            <v>0</v>
          </cell>
          <cell r="ED135">
            <v>0</v>
          </cell>
          <cell r="EE135">
            <v>0</v>
          </cell>
          <cell r="EF135">
            <v>0</v>
          </cell>
          <cell r="EG135">
            <v>0</v>
          </cell>
          <cell r="EH135">
            <v>0</v>
          </cell>
          <cell r="EI135">
            <v>0</v>
          </cell>
          <cell r="EJ135">
            <v>0</v>
          </cell>
          <cell r="EK135">
            <v>0</v>
          </cell>
          <cell r="EL135">
            <v>0</v>
          </cell>
          <cell r="EM135">
            <v>0</v>
          </cell>
          <cell r="EN135">
            <v>0</v>
          </cell>
          <cell r="EO135">
            <v>0</v>
          </cell>
          <cell r="EP135">
            <v>0</v>
          </cell>
          <cell r="EQ135">
            <v>0</v>
          </cell>
          <cell r="ER135" t="str">
            <v>В соответствии с пунктом 6.27 Протокола согласительного совещания от 29.06.2023 № 07-871пр ввиду отсутствия решений об определении источников финансирования мероприятий по технологическому присоединению объектов ВТРК «Ведучи» проект предусмотрен в объеме фактически произведенных затрат и перенесен в раздел 1.6 Прочие инвестиционные проекты.
Во исполнение п. 1.9 Замечаний МЭ от 01.06.2023 № 07-336 наименование проекта приведено в соответствие правилам заполнения форм.</v>
          </cell>
        </row>
        <row r="136">
          <cell r="C136" t="str">
            <v>N_Che461</v>
          </cell>
          <cell r="D136" t="str">
            <v>нд</v>
          </cell>
          <cell r="E136" t="str">
            <v>нд</v>
          </cell>
          <cell r="F136" t="str">
            <v>нд</v>
          </cell>
          <cell r="G136" t="str">
            <v>нд</v>
          </cell>
          <cell r="H136" t="str">
            <v>нд</v>
          </cell>
          <cell r="I136" t="str">
            <v>нд</v>
          </cell>
          <cell r="J136" t="str">
            <v>нд</v>
          </cell>
          <cell r="K136" t="str">
            <v>нд</v>
          </cell>
          <cell r="L136" t="str">
            <v>нд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1</v>
          </cell>
          <cell r="U136">
            <v>0</v>
          </cell>
          <cell r="V136" t="str">
            <v>нд</v>
          </cell>
          <cell r="W136" t="str">
            <v>нд</v>
          </cell>
          <cell r="X136" t="str">
            <v>нд</v>
          </cell>
          <cell r="Y136" t="str">
            <v>нд</v>
          </cell>
          <cell r="Z136" t="str">
            <v>нд</v>
          </cell>
          <cell r="AA136" t="str">
            <v>нд</v>
          </cell>
          <cell r="AB136" t="str">
            <v>нд</v>
          </cell>
          <cell r="AC136" t="str">
            <v>нд</v>
          </cell>
          <cell r="AD136" t="str">
            <v>нд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 t="str">
            <v>нд</v>
          </cell>
          <cell r="AO136" t="str">
            <v>нд</v>
          </cell>
          <cell r="AP136" t="str">
            <v>нд</v>
          </cell>
          <cell r="AQ136" t="str">
            <v>нд</v>
          </cell>
          <cell r="AR136" t="str">
            <v>нд</v>
          </cell>
          <cell r="AS136" t="str">
            <v>нд</v>
          </cell>
          <cell r="AT136" t="str">
            <v>нд</v>
          </cell>
          <cell r="AU136" t="str">
            <v>нд</v>
          </cell>
          <cell r="AV136" t="str">
            <v>нд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 t="str">
            <v>нд</v>
          </cell>
          <cell r="BG136" t="str">
            <v>нд</v>
          </cell>
          <cell r="BH136" t="str">
            <v>нд</v>
          </cell>
          <cell r="BI136" t="str">
            <v>нд</v>
          </cell>
          <cell r="BJ136" t="str">
            <v>нд</v>
          </cell>
          <cell r="BK136" t="str">
            <v>нд</v>
          </cell>
          <cell r="BL136" t="str">
            <v>нд</v>
          </cell>
          <cell r="BM136" t="str">
            <v>нд</v>
          </cell>
          <cell r="BN136" t="str">
            <v>нд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 t="str">
            <v>нд</v>
          </cell>
          <cell r="BY136" t="str">
            <v>нд</v>
          </cell>
          <cell r="BZ136" t="str">
            <v>нд</v>
          </cell>
          <cell r="CA136" t="str">
            <v>нд</v>
          </cell>
          <cell r="CB136" t="str">
            <v>нд</v>
          </cell>
          <cell r="CC136" t="str">
            <v>нд</v>
          </cell>
          <cell r="CD136" t="str">
            <v>нд</v>
          </cell>
          <cell r="CE136" t="str">
            <v>нд</v>
          </cell>
          <cell r="CF136" t="str">
            <v>нд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 t="str">
            <v>нд</v>
          </cell>
          <cell r="CQ136" t="str">
            <v>нд</v>
          </cell>
          <cell r="CR136" t="str">
            <v>нд</v>
          </cell>
          <cell r="CS136" t="str">
            <v>нд</v>
          </cell>
          <cell r="CT136" t="str">
            <v>нд</v>
          </cell>
          <cell r="CU136" t="str">
            <v>нд</v>
          </cell>
          <cell r="CV136" t="str">
            <v>нд</v>
          </cell>
          <cell r="CW136" t="str">
            <v>нд</v>
          </cell>
          <cell r="CX136" t="str">
            <v>нд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F136">
            <v>0</v>
          </cell>
          <cell r="DG136">
            <v>0</v>
          </cell>
          <cell r="DH136" t="str">
            <v>нд</v>
          </cell>
          <cell r="DI136" t="str">
            <v>нд</v>
          </cell>
          <cell r="DJ136" t="str">
            <v>нд</v>
          </cell>
          <cell r="DK136" t="str">
            <v>нд</v>
          </cell>
          <cell r="DL136" t="str">
            <v>нд</v>
          </cell>
          <cell r="DM136" t="str">
            <v>нд</v>
          </cell>
          <cell r="DN136" t="str">
            <v>нд</v>
          </cell>
          <cell r="DO136" t="str">
            <v>нд</v>
          </cell>
          <cell r="DP136" t="str">
            <v>нд</v>
          </cell>
          <cell r="DQ136">
            <v>0</v>
          </cell>
          <cell r="DR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0</v>
          </cell>
          <cell r="DW136">
            <v>0</v>
          </cell>
          <cell r="DX136">
            <v>0</v>
          </cell>
          <cell r="DY136">
            <v>0</v>
          </cell>
          <cell r="DZ136" t="str">
            <v>нд</v>
          </cell>
          <cell r="EA136" t="str">
            <v>нд</v>
          </cell>
          <cell r="EB136" t="str">
            <v>нд</v>
          </cell>
          <cell r="EC136" t="str">
            <v>нд</v>
          </cell>
          <cell r="ED136" t="str">
            <v>нд</v>
          </cell>
          <cell r="EE136" t="str">
            <v>нд</v>
          </cell>
          <cell r="EF136" t="str">
            <v>нд</v>
          </cell>
          <cell r="EG136" t="str">
            <v>нд</v>
          </cell>
          <cell r="EH136" t="str">
            <v>нд</v>
          </cell>
          <cell r="EI136">
            <v>0</v>
          </cell>
          <cell r="EJ136">
            <v>0</v>
          </cell>
          <cell r="EK136">
            <v>0</v>
          </cell>
          <cell r="EL136">
            <v>0</v>
          </cell>
          <cell r="EM136">
            <v>0</v>
          </cell>
          <cell r="EN136">
            <v>0</v>
          </cell>
          <cell r="EO136">
            <v>0</v>
          </cell>
          <cell r="EP136">
            <v>0</v>
          </cell>
          <cell r="EQ136">
            <v>0</v>
          </cell>
          <cell r="ER136" t="str">
            <v>Включение объекта в целях исполнения обязательств по договору ТП от 27.01.2023 № 20384/2022/ЧЭ/АМРЭС. Плата за ТП-17,253 млн руб. с НДС</v>
          </cell>
        </row>
        <row r="137">
          <cell r="C137" t="str">
            <v>K_Che263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1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1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  <cell r="CX137">
            <v>0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F137">
            <v>0</v>
          </cell>
          <cell r="DG137">
            <v>0</v>
          </cell>
          <cell r="DH137">
            <v>0</v>
          </cell>
          <cell r="DI137">
            <v>0</v>
          </cell>
          <cell r="DJ137">
            <v>0</v>
          </cell>
          <cell r="DK137">
            <v>0</v>
          </cell>
          <cell r="DL137">
            <v>0</v>
          </cell>
          <cell r="DM137">
            <v>0</v>
          </cell>
          <cell r="DN137">
            <v>0</v>
          </cell>
          <cell r="DO137">
            <v>0</v>
          </cell>
          <cell r="DP137">
            <v>0</v>
          </cell>
          <cell r="DQ137">
            <v>0</v>
          </cell>
          <cell r="DR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W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EB137">
            <v>0</v>
          </cell>
          <cell r="EC137">
            <v>0</v>
          </cell>
          <cell r="ED137">
            <v>0</v>
          </cell>
          <cell r="EE137">
            <v>0</v>
          </cell>
          <cell r="EF137">
            <v>0</v>
          </cell>
          <cell r="EG137">
            <v>0</v>
          </cell>
          <cell r="EH137">
            <v>0</v>
          </cell>
          <cell r="EI137">
            <v>0</v>
          </cell>
          <cell r="EJ137">
            <v>0</v>
          </cell>
          <cell r="EK137">
            <v>0</v>
          </cell>
          <cell r="EL137">
            <v>0</v>
          </cell>
          <cell r="EM137">
            <v>0</v>
          </cell>
          <cell r="EN137">
            <v>0</v>
          </cell>
          <cell r="EO137">
            <v>0</v>
          </cell>
          <cell r="EP137">
            <v>0</v>
          </cell>
          <cell r="EQ137">
            <v>0</v>
          </cell>
          <cell r="ER137" t="str">
            <v>Объект не корректируется</v>
          </cell>
        </row>
        <row r="138">
          <cell r="C138" t="str">
            <v>K_Che290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1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1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  <cell r="CX138">
            <v>0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F138">
            <v>0</v>
          </cell>
          <cell r="DG138">
            <v>0</v>
          </cell>
          <cell r="DH138">
            <v>0</v>
          </cell>
          <cell r="DI138">
            <v>0</v>
          </cell>
          <cell r="DJ138">
            <v>0</v>
          </cell>
          <cell r="DK138">
            <v>0</v>
          </cell>
          <cell r="DL138">
            <v>0</v>
          </cell>
          <cell r="DM138">
            <v>0</v>
          </cell>
          <cell r="DN138">
            <v>0</v>
          </cell>
          <cell r="DO138">
            <v>0</v>
          </cell>
          <cell r="DP138">
            <v>0</v>
          </cell>
          <cell r="DQ138">
            <v>0</v>
          </cell>
          <cell r="DR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W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EB138">
            <v>0</v>
          </cell>
          <cell r="EC138">
            <v>0</v>
          </cell>
          <cell r="ED138">
            <v>0</v>
          </cell>
          <cell r="EE138">
            <v>0</v>
          </cell>
          <cell r="EF138">
            <v>0</v>
          </cell>
          <cell r="EG138">
            <v>0</v>
          </cell>
          <cell r="EH138">
            <v>0</v>
          </cell>
          <cell r="EI138">
            <v>0</v>
          </cell>
          <cell r="EJ138">
            <v>0</v>
          </cell>
          <cell r="EK138">
            <v>0</v>
          </cell>
          <cell r="EL138">
            <v>0</v>
          </cell>
          <cell r="EM138">
            <v>0</v>
          </cell>
          <cell r="EN138">
            <v>0</v>
          </cell>
          <cell r="EO138">
            <v>0</v>
          </cell>
          <cell r="EP138">
            <v>0</v>
          </cell>
          <cell r="EQ138">
            <v>0</v>
          </cell>
          <cell r="ER138" t="str">
            <v>Объект не корректируется</v>
          </cell>
        </row>
        <row r="139">
          <cell r="C139" t="str">
            <v>K_Che291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1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>
            <v>0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F139">
            <v>0</v>
          </cell>
          <cell r="DG139">
            <v>0</v>
          </cell>
          <cell r="DH139">
            <v>0</v>
          </cell>
          <cell r="DI139">
            <v>0</v>
          </cell>
          <cell r="DJ139">
            <v>0</v>
          </cell>
          <cell r="DK139">
            <v>0</v>
          </cell>
          <cell r="DL139">
            <v>0</v>
          </cell>
          <cell r="DM139">
            <v>0</v>
          </cell>
          <cell r="DN139">
            <v>0</v>
          </cell>
          <cell r="DO139">
            <v>0</v>
          </cell>
          <cell r="DP139">
            <v>0</v>
          </cell>
          <cell r="DQ139">
            <v>0</v>
          </cell>
          <cell r="DR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W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EB139">
            <v>0</v>
          </cell>
          <cell r="EC139">
            <v>0</v>
          </cell>
          <cell r="ED139">
            <v>0</v>
          </cell>
          <cell r="EE139">
            <v>0</v>
          </cell>
          <cell r="EF139">
            <v>0</v>
          </cell>
          <cell r="EG139">
            <v>0</v>
          </cell>
          <cell r="EH139">
            <v>0</v>
          </cell>
          <cell r="EI139">
            <v>0</v>
          </cell>
          <cell r="EJ139">
            <v>0</v>
          </cell>
          <cell r="EK139">
            <v>0</v>
          </cell>
          <cell r="EL139">
            <v>0</v>
          </cell>
          <cell r="EM139">
            <v>0</v>
          </cell>
          <cell r="EN139">
            <v>0</v>
          </cell>
          <cell r="EO139">
            <v>0</v>
          </cell>
          <cell r="EP139">
            <v>0</v>
          </cell>
          <cell r="EQ139">
            <v>0</v>
          </cell>
          <cell r="ER139" t="str">
            <v>Объект не корректируется</v>
          </cell>
        </row>
        <row r="140">
          <cell r="C140" t="str">
            <v>K_Che292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1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1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V140">
            <v>0</v>
          </cell>
          <cell r="CW140">
            <v>0</v>
          </cell>
          <cell r="CX140">
            <v>0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F140">
            <v>0</v>
          </cell>
          <cell r="DG140">
            <v>0</v>
          </cell>
          <cell r="DH140">
            <v>0</v>
          </cell>
          <cell r="DI140">
            <v>0</v>
          </cell>
          <cell r="DJ140">
            <v>0</v>
          </cell>
          <cell r="DK140">
            <v>0</v>
          </cell>
          <cell r="DL140">
            <v>0</v>
          </cell>
          <cell r="DM140">
            <v>0</v>
          </cell>
          <cell r="DN140">
            <v>0</v>
          </cell>
          <cell r="DO140">
            <v>0</v>
          </cell>
          <cell r="DP140">
            <v>0</v>
          </cell>
          <cell r="DQ140">
            <v>0</v>
          </cell>
          <cell r="DR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W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EB140">
            <v>0</v>
          </cell>
          <cell r="EC140">
            <v>0</v>
          </cell>
          <cell r="ED140">
            <v>0</v>
          </cell>
          <cell r="EE140">
            <v>0</v>
          </cell>
          <cell r="EF140">
            <v>0</v>
          </cell>
          <cell r="EG140">
            <v>0</v>
          </cell>
          <cell r="EH140">
            <v>0</v>
          </cell>
          <cell r="EI140">
            <v>0</v>
          </cell>
          <cell r="EJ140">
            <v>0</v>
          </cell>
          <cell r="EK140">
            <v>0</v>
          </cell>
          <cell r="EL140">
            <v>0</v>
          </cell>
          <cell r="EM140">
            <v>0</v>
          </cell>
          <cell r="EN140">
            <v>0</v>
          </cell>
          <cell r="EO140">
            <v>0</v>
          </cell>
          <cell r="EP140">
            <v>0</v>
          </cell>
          <cell r="EQ140">
            <v>0</v>
          </cell>
          <cell r="ER140" t="str">
            <v>Объект не корректируется</v>
          </cell>
        </row>
        <row r="141">
          <cell r="C141" t="str">
            <v>K_Che293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1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1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0</v>
          </cell>
          <cell r="CX141">
            <v>0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F141">
            <v>0</v>
          </cell>
          <cell r="DG141">
            <v>0</v>
          </cell>
          <cell r="DH141">
            <v>0</v>
          </cell>
          <cell r="DI141">
            <v>0</v>
          </cell>
          <cell r="DJ141">
            <v>0</v>
          </cell>
          <cell r="DK141">
            <v>0</v>
          </cell>
          <cell r="DL141">
            <v>0</v>
          </cell>
          <cell r="DM141">
            <v>0</v>
          </cell>
          <cell r="DN141">
            <v>0</v>
          </cell>
          <cell r="DO141">
            <v>0</v>
          </cell>
          <cell r="DP141">
            <v>0</v>
          </cell>
          <cell r="DQ141">
            <v>0</v>
          </cell>
          <cell r="DR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W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EB141">
            <v>0</v>
          </cell>
          <cell r="EC141">
            <v>0</v>
          </cell>
          <cell r="ED141">
            <v>0</v>
          </cell>
          <cell r="EE141">
            <v>0</v>
          </cell>
          <cell r="EF141">
            <v>0</v>
          </cell>
          <cell r="EG141">
            <v>0</v>
          </cell>
          <cell r="EH141">
            <v>0</v>
          </cell>
          <cell r="EI141">
            <v>0</v>
          </cell>
          <cell r="EJ141">
            <v>0</v>
          </cell>
          <cell r="EK141">
            <v>0</v>
          </cell>
          <cell r="EL141">
            <v>0</v>
          </cell>
          <cell r="EM141">
            <v>0</v>
          </cell>
          <cell r="EN141">
            <v>0</v>
          </cell>
          <cell r="EO141">
            <v>0</v>
          </cell>
          <cell r="EP141">
            <v>0</v>
          </cell>
          <cell r="EQ141">
            <v>0</v>
          </cell>
          <cell r="ER141" t="str">
            <v>Объект не корректируется</v>
          </cell>
        </row>
        <row r="142">
          <cell r="C142" t="str">
            <v>K_Che294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1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1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 t="str">
            <v>Объект не корректируется</v>
          </cell>
        </row>
        <row r="143">
          <cell r="C143" t="str">
            <v>K_Che295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1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1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 t="str">
            <v>Объект не корректируется</v>
          </cell>
        </row>
        <row r="144">
          <cell r="C144" t="str">
            <v>K_Che297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1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1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 t="str">
            <v>Объект не корректируется</v>
          </cell>
        </row>
        <row r="145">
          <cell r="C145" t="str">
            <v>K_Che298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1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1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CX145">
            <v>0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F145">
            <v>0</v>
          </cell>
          <cell r="DG145">
            <v>0</v>
          </cell>
          <cell r="DH145">
            <v>0</v>
          </cell>
          <cell r="DI145">
            <v>0</v>
          </cell>
          <cell r="DJ145">
            <v>0</v>
          </cell>
          <cell r="DK145">
            <v>0</v>
          </cell>
          <cell r="DL145">
            <v>0</v>
          </cell>
          <cell r="DM145">
            <v>0</v>
          </cell>
          <cell r="DN145">
            <v>0</v>
          </cell>
          <cell r="DO145">
            <v>0</v>
          </cell>
          <cell r="DP145">
            <v>0</v>
          </cell>
          <cell r="DQ145">
            <v>0</v>
          </cell>
          <cell r="DR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W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0</v>
          </cell>
          <cell r="EF145">
            <v>0</v>
          </cell>
          <cell r="EG145">
            <v>0</v>
          </cell>
          <cell r="EH145">
            <v>0</v>
          </cell>
          <cell r="EI145">
            <v>0</v>
          </cell>
          <cell r="EJ145">
            <v>0</v>
          </cell>
          <cell r="EK145">
            <v>0</v>
          </cell>
          <cell r="EL145">
            <v>0</v>
          </cell>
          <cell r="EM145">
            <v>0</v>
          </cell>
          <cell r="EN145">
            <v>0</v>
          </cell>
          <cell r="EO145">
            <v>0</v>
          </cell>
          <cell r="EP145">
            <v>0</v>
          </cell>
          <cell r="EQ145">
            <v>0</v>
          </cell>
          <cell r="ER145" t="str">
            <v>Объект не корректируется</v>
          </cell>
        </row>
        <row r="146">
          <cell r="C146" t="str">
            <v>K_Che299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1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1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F146">
            <v>0</v>
          </cell>
          <cell r="DG146">
            <v>0</v>
          </cell>
          <cell r="DH146">
            <v>0</v>
          </cell>
          <cell r="DI146">
            <v>0</v>
          </cell>
          <cell r="DJ146">
            <v>0</v>
          </cell>
          <cell r="DK146">
            <v>0</v>
          </cell>
          <cell r="DL146">
            <v>0</v>
          </cell>
          <cell r="DM146">
            <v>0</v>
          </cell>
          <cell r="DN146">
            <v>0</v>
          </cell>
          <cell r="DO146">
            <v>0</v>
          </cell>
          <cell r="DP146">
            <v>0</v>
          </cell>
          <cell r="DQ146">
            <v>0</v>
          </cell>
          <cell r="DR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W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EB146">
            <v>0</v>
          </cell>
          <cell r="EC146">
            <v>0</v>
          </cell>
          <cell r="ED146">
            <v>0</v>
          </cell>
          <cell r="EE146">
            <v>0</v>
          </cell>
          <cell r="EF146">
            <v>0</v>
          </cell>
          <cell r="EG146">
            <v>0</v>
          </cell>
          <cell r="EH146">
            <v>0</v>
          </cell>
          <cell r="EI146">
            <v>0</v>
          </cell>
          <cell r="EJ146">
            <v>0</v>
          </cell>
          <cell r="EK146">
            <v>0</v>
          </cell>
          <cell r="EL146">
            <v>0</v>
          </cell>
          <cell r="EM146">
            <v>0</v>
          </cell>
          <cell r="EN146">
            <v>0</v>
          </cell>
          <cell r="EO146">
            <v>0</v>
          </cell>
          <cell r="EP146">
            <v>0</v>
          </cell>
          <cell r="EQ146">
            <v>0</v>
          </cell>
          <cell r="ER146" t="str">
            <v>Объект не корректируется</v>
          </cell>
        </row>
        <row r="147">
          <cell r="C147" t="str">
            <v>K_Che301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1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1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F147">
            <v>0</v>
          </cell>
          <cell r="DG147">
            <v>0</v>
          </cell>
          <cell r="DH147">
            <v>0</v>
          </cell>
          <cell r="DI147">
            <v>0</v>
          </cell>
          <cell r="DJ147">
            <v>0</v>
          </cell>
          <cell r="DK147">
            <v>0</v>
          </cell>
          <cell r="DL147">
            <v>0</v>
          </cell>
          <cell r="DM147">
            <v>0</v>
          </cell>
          <cell r="DN147">
            <v>0</v>
          </cell>
          <cell r="DO147">
            <v>0</v>
          </cell>
          <cell r="DP147">
            <v>0</v>
          </cell>
          <cell r="DQ147">
            <v>0</v>
          </cell>
          <cell r="DR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W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EB147">
            <v>0</v>
          </cell>
          <cell r="EC147">
            <v>0</v>
          </cell>
          <cell r="ED147">
            <v>0</v>
          </cell>
          <cell r="EE147">
            <v>0</v>
          </cell>
          <cell r="EF147">
            <v>0</v>
          </cell>
          <cell r="EG147">
            <v>0</v>
          </cell>
          <cell r="EH147">
            <v>0</v>
          </cell>
          <cell r="EI147">
            <v>0</v>
          </cell>
          <cell r="EJ147">
            <v>0</v>
          </cell>
          <cell r="EK147">
            <v>0</v>
          </cell>
          <cell r="EL147">
            <v>0</v>
          </cell>
          <cell r="EM147">
            <v>0</v>
          </cell>
          <cell r="EN147">
            <v>0</v>
          </cell>
          <cell r="EO147">
            <v>0</v>
          </cell>
          <cell r="EP147">
            <v>0</v>
          </cell>
          <cell r="EQ147">
            <v>0</v>
          </cell>
          <cell r="ER147" t="str">
            <v>Объект не корректируется</v>
          </cell>
        </row>
        <row r="148">
          <cell r="C148" t="str">
            <v>K_Che302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1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F148">
            <v>0</v>
          </cell>
          <cell r="DG148">
            <v>0</v>
          </cell>
          <cell r="DH148">
            <v>0</v>
          </cell>
          <cell r="DI148">
            <v>0</v>
          </cell>
          <cell r="DJ148">
            <v>0</v>
          </cell>
          <cell r="DK148">
            <v>0</v>
          </cell>
          <cell r="DL148">
            <v>0</v>
          </cell>
          <cell r="DM148">
            <v>0</v>
          </cell>
          <cell r="DN148">
            <v>0</v>
          </cell>
          <cell r="DO148">
            <v>0</v>
          </cell>
          <cell r="DP148">
            <v>0</v>
          </cell>
          <cell r="DQ148">
            <v>0</v>
          </cell>
          <cell r="DR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W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EB148">
            <v>0</v>
          </cell>
          <cell r="EC148">
            <v>0</v>
          </cell>
          <cell r="ED148">
            <v>0</v>
          </cell>
          <cell r="EE148">
            <v>0</v>
          </cell>
          <cell r="EF148">
            <v>0</v>
          </cell>
          <cell r="EG148">
            <v>0</v>
          </cell>
          <cell r="EH148">
            <v>0</v>
          </cell>
          <cell r="EI148">
            <v>0</v>
          </cell>
          <cell r="EJ148">
            <v>0</v>
          </cell>
          <cell r="EK148">
            <v>0</v>
          </cell>
          <cell r="EL148">
            <v>0</v>
          </cell>
          <cell r="EM148">
            <v>0</v>
          </cell>
          <cell r="EN148">
            <v>0</v>
          </cell>
          <cell r="EO148">
            <v>0</v>
          </cell>
          <cell r="EP148">
            <v>0</v>
          </cell>
          <cell r="EQ148">
            <v>0</v>
          </cell>
          <cell r="ER148" t="str">
            <v>Объект не корректируется</v>
          </cell>
        </row>
        <row r="149">
          <cell r="C149" t="str">
            <v>K_Che305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1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1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F149">
            <v>0</v>
          </cell>
          <cell r="DG149">
            <v>0</v>
          </cell>
          <cell r="DH149">
            <v>0</v>
          </cell>
          <cell r="DI149">
            <v>0</v>
          </cell>
          <cell r="DJ149">
            <v>0</v>
          </cell>
          <cell r="DK149">
            <v>0</v>
          </cell>
          <cell r="DL149">
            <v>0</v>
          </cell>
          <cell r="DM149">
            <v>0</v>
          </cell>
          <cell r="DN149">
            <v>0</v>
          </cell>
          <cell r="DO149">
            <v>0</v>
          </cell>
          <cell r="DP149">
            <v>0</v>
          </cell>
          <cell r="DQ149">
            <v>0</v>
          </cell>
          <cell r="DR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W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EB149">
            <v>0</v>
          </cell>
          <cell r="EC149">
            <v>0</v>
          </cell>
          <cell r="ED149">
            <v>0</v>
          </cell>
          <cell r="EE149">
            <v>0</v>
          </cell>
          <cell r="EF149">
            <v>0</v>
          </cell>
          <cell r="EG149">
            <v>0</v>
          </cell>
          <cell r="EH149">
            <v>0</v>
          </cell>
          <cell r="EI149">
            <v>0</v>
          </cell>
          <cell r="EJ149">
            <v>0</v>
          </cell>
          <cell r="EK149">
            <v>0</v>
          </cell>
          <cell r="EL149">
            <v>0</v>
          </cell>
          <cell r="EM149">
            <v>0</v>
          </cell>
          <cell r="EN149">
            <v>0</v>
          </cell>
          <cell r="EO149">
            <v>0</v>
          </cell>
          <cell r="EP149">
            <v>0</v>
          </cell>
          <cell r="EQ149">
            <v>0</v>
          </cell>
          <cell r="ER149" t="str">
            <v>Объект не корректируется</v>
          </cell>
        </row>
        <row r="150">
          <cell r="C150" t="str">
            <v>K_Che306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1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1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F150">
            <v>0</v>
          </cell>
          <cell r="DG150">
            <v>0</v>
          </cell>
          <cell r="DH150">
            <v>0</v>
          </cell>
          <cell r="DI150">
            <v>0</v>
          </cell>
          <cell r="DJ150">
            <v>0</v>
          </cell>
          <cell r="DK150">
            <v>0</v>
          </cell>
          <cell r="DL150">
            <v>0</v>
          </cell>
          <cell r="DM150">
            <v>0</v>
          </cell>
          <cell r="DN150">
            <v>0</v>
          </cell>
          <cell r="DO150">
            <v>0</v>
          </cell>
          <cell r="DP150">
            <v>0</v>
          </cell>
          <cell r="DQ150">
            <v>0</v>
          </cell>
          <cell r="DR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W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EB150">
            <v>0</v>
          </cell>
          <cell r="EC150">
            <v>0</v>
          </cell>
          <cell r="ED150">
            <v>0</v>
          </cell>
          <cell r="EE150">
            <v>0</v>
          </cell>
          <cell r="EF150">
            <v>0</v>
          </cell>
          <cell r="EG150">
            <v>0</v>
          </cell>
          <cell r="EH150">
            <v>0</v>
          </cell>
          <cell r="EI150">
            <v>0</v>
          </cell>
          <cell r="EJ150">
            <v>0</v>
          </cell>
          <cell r="EK150">
            <v>0</v>
          </cell>
          <cell r="EL150">
            <v>0</v>
          </cell>
          <cell r="EM150">
            <v>0</v>
          </cell>
          <cell r="EN150">
            <v>0</v>
          </cell>
          <cell r="EO150">
            <v>0</v>
          </cell>
          <cell r="EP150">
            <v>0</v>
          </cell>
          <cell r="EQ150">
            <v>0</v>
          </cell>
          <cell r="ER150" t="str">
            <v>Объект не корректируется</v>
          </cell>
        </row>
        <row r="151">
          <cell r="C151" t="str">
            <v>K_Che307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1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F151">
            <v>0</v>
          </cell>
          <cell r="DG151">
            <v>0</v>
          </cell>
          <cell r="DH151">
            <v>0</v>
          </cell>
          <cell r="DI151">
            <v>0</v>
          </cell>
          <cell r="DJ151">
            <v>0</v>
          </cell>
          <cell r="DK151">
            <v>0</v>
          </cell>
          <cell r="DL151">
            <v>0</v>
          </cell>
          <cell r="DM151">
            <v>0</v>
          </cell>
          <cell r="DN151">
            <v>0</v>
          </cell>
          <cell r="DO151">
            <v>0</v>
          </cell>
          <cell r="DP151">
            <v>0</v>
          </cell>
          <cell r="DQ151">
            <v>0</v>
          </cell>
          <cell r="DR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W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EB151">
            <v>0</v>
          </cell>
          <cell r="EC151">
            <v>0</v>
          </cell>
          <cell r="ED151">
            <v>0</v>
          </cell>
          <cell r="EE151">
            <v>0</v>
          </cell>
          <cell r="EF151">
            <v>0</v>
          </cell>
          <cell r="EG151">
            <v>0</v>
          </cell>
          <cell r="EH151">
            <v>0</v>
          </cell>
          <cell r="EI151">
            <v>0</v>
          </cell>
          <cell r="EJ151">
            <v>0</v>
          </cell>
          <cell r="EK151">
            <v>0</v>
          </cell>
          <cell r="EL151">
            <v>0</v>
          </cell>
          <cell r="EM151">
            <v>0</v>
          </cell>
          <cell r="EN151">
            <v>0</v>
          </cell>
          <cell r="EO151">
            <v>0</v>
          </cell>
          <cell r="EP151">
            <v>0</v>
          </cell>
          <cell r="EQ151">
            <v>0</v>
          </cell>
          <cell r="ER151" t="str">
            <v>Объект не корректируется</v>
          </cell>
        </row>
        <row r="152">
          <cell r="C152" t="str">
            <v>K_Che308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1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1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CU152">
            <v>0</v>
          </cell>
          <cell r="CV152">
            <v>0</v>
          </cell>
          <cell r="CW152">
            <v>0</v>
          </cell>
          <cell r="CX152">
            <v>0</v>
          </cell>
          <cell r="CY152">
            <v>0</v>
          </cell>
          <cell r="CZ152">
            <v>0</v>
          </cell>
          <cell r="DA152">
            <v>0</v>
          </cell>
          <cell r="DB152">
            <v>0</v>
          </cell>
          <cell r="DC152">
            <v>0</v>
          </cell>
          <cell r="DD152">
            <v>0</v>
          </cell>
          <cell r="DE152">
            <v>0</v>
          </cell>
          <cell r="DF152">
            <v>0</v>
          </cell>
          <cell r="DG152">
            <v>0</v>
          </cell>
          <cell r="DH152">
            <v>0</v>
          </cell>
          <cell r="DI152">
            <v>0</v>
          </cell>
          <cell r="DJ152">
            <v>0</v>
          </cell>
          <cell r="DK152">
            <v>0</v>
          </cell>
          <cell r="DL152">
            <v>0</v>
          </cell>
          <cell r="DM152">
            <v>0</v>
          </cell>
          <cell r="DN152">
            <v>0</v>
          </cell>
          <cell r="DO152">
            <v>0</v>
          </cell>
          <cell r="DP152">
            <v>0</v>
          </cell>
          <cell r="DQ152">
            <v>0</v>
          </cell>
          <cell r="DR152">
            <v>0</v>
          </cell>
          <cell r="DS152">
            <v>0</v>
          </cell>
          <cell r="DT152">
            <v>0</v>
          </cell>
          <cell r="DU152">
            <v>0</v>
          </cell>
          <cell r="DV152">
            <v>0</v>
          </cell>
          <cell r="DW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EB152">
            <v>0</v>
          </cell>
          <cell r="EC152">
            <v>0</v>
          </cell>
          <cell r="ED152">
            <v>0</v>
          </cell>
          <cell r="EE152">
            <v>0</v>
          </cell>
          <cell r="EF152">
            <v>0</v>
          </cell>
          <cell r="EG152">
            <v>0</v>
          </cell>
          <cell r="EH152">
            <v>0</v>
          </cell>
          <cell r="EI152">
            <v>0</v>
          </cell>
          <cell r="EJ152">
            <v>0</v>
          </cell>
          <cell r="EK152">
            <v>0</v>
          </cell>
          <cell r="EL152">
            <v>0</v>
          </cell>
          <cell r="EM152">
            <v>0</v>
          </cell>
          <cell r="EN152">
            <v>0</v>
          </cell>
          <cell r="EO152">
            <v>0</v>
          </cell>
          <cell r="EP152">
            <v>0</v>
          </cell>
          <cell r="EQ152">
            <v>0</v>
          </cell>
          <cell r="ER152" t="str">
            <v>Объект не корректируется</v>
          </cell>
        </row>
        <row r="153">
          <cell r="C153" t="str">
            <v>K_Che309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1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1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 t="str">
            <v>Объект не корректируется</v>
          </cell>
        </row>
        <row r="154">
          <cell r="C154" t="str">
            <v>K_Che310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1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1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 t="str">
            <v>Объект не корректируется</v>
          </cell>
        </row>
        <row r="155">
          <cell r="C155" t="str">
            <v>K_Che311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1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1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CU155">
            <v>0</v>
          </cell>
          <cell r="CV155">
            <v>0</v>
          </cell>
          <cell r="CW155">
            <v>0</v>
          </cell>
          <cell r="CX155">
            <v>0</v>
          </cell>
          <cell r="CY155">
            <v>0</v>
          </cell>
          <cell r="CZ155">
            <v>0</v>
          </cell>
          <cell r="DA155">
            <v>0</v>
          </cell>
          <cell r="DB155">
            <v>0</v>
          </cell>
          <cell r="DC155">
            <v>0</v>
          </cell>
          <cell r="DD155">
            <v>0</v>
          </cell>
          <cell r="DE155">
            <v>0</v>
          </cell>
          <cell r="DF155">
            <v>0</v>
          </cell>
          <cell r="DG155">
            <v>0</v>
          </cell>
          <cell r="DH155">
            <v>0</v>
          </cell>
          <cell r="DI155">
            <v>0</v>
          </cell>
          <cell r="DJ155">
            <v>0</v>
          </cell>
          <cell r="DK155">
            <v>0</v>
          </cell>
          <cell r="DL155">
            <v>0</v>
          </cell>
          <cell r="DM155">
            <v>0</v>
          </cell>
          <cell r="DN155">
            <v>0</v>
          </cell>
          <cell r="DO155">
            <v>0</v>
          </cell>
          <cell r="DP155">
            <v>0</v>
          </cell>
          <cell r="DQ155">
            <v>0</v>
          </cell>
          <cell r="DR155">
            <v>0</v>
          </cell>
          <cell r="DS155">
            <v>0</v>
          </cell>
          <cell r="DT155">
            <v>0</v>
          </cell>
          <cell r="DU155">
            <v>0</v>
          </cell>
          <cell r="DV155">
            <v>0</v>
          </cell>
          <cell r="DW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0</v>
          </cell>
          <cell r="EP155">
            <v>0</v>
          </cell>
          <cell r="EQ155">
            <v>0</v>
          </cell>
          <cell r="ER155" t="str">
            <v>Объект не корректируется</v>
          </cell>
        </row>
        <row r="156">
          <cell r="C156" t="str">
            <v>K_Che312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1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1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CU156">
            <v>0</v>
          </cell>
          <cell r="CV156">
            <v>0</v>
          </cell>
          <cell r="CW156">
            <v>0</v>
          </cell>
          <cell r="CX156">
            <v>0</v>
          </cell>
          <cell r="CY156">
            <v>0</v>
          </cell>
          <cell r="CZ156">
            <v>0</v>
          </cell>
          <cell r="DA156">
            <v>0</v>
          </cell>
          <cell r="DB156">
            <v>0</v>
          </cell>
          <cell r="DC156">
            <v>0</v>
          </cell>
          <cell r="DD156">
            <v>0</v>
          </cell>
          <cell r="DE156">
            <v>0</v>
          </cell>
          <cell r="DF156">
            <v>0</v>
          </cell>
          <cell r="DG156">
            <v>0</v>
          </cell>
          <cell r="DH156">
            <v>0</v>
          </cell>
          <cell r="DI156">
            <v>0</v>
          </cell>
          <cell r="DJ156">
            <v>0</v>
          </cell>
          <cell r="DK156">
            <v>0</v>
          </cell>
          <cell r="DL156">
            <v>0</v>
          </cell>
          <cell r="DM156">
            <v>0</v>
          </cell>
          <cell r="DN156">
            <v>0</v>
          </cell>
          <cell r="DO156">
            <v>0</v>
          </cell>
          <cell r="DP156">
            <v>0</v>
          </cell>
          <cell r="DQ156">
            <v>0</v>
          </cell>
          <cell r="DR156">
            <v>0</v>
          </cell>
          <cell r="DS156">
            <v>0</v>
          </cell>
          <cell r="DT156">
            <v>0</v>
          </cell>
          <cell r="DU156">
            <v>0</v>
          </cell>
          <cell r="DV156">
            <v>0</v>
          </cell>
          <cell r="DW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EB156">
            <v>0</v>
          </cell>
          <cell r="EC156">
            <v>0</v>
          </cell>
          <cell r="ED156">
            <v>0</v>
          </cell>
          <cell r="EE156">
            <v>0</v>
          </cell>
          <cell r="EF156">
            <v>0</v>
          </cell>
          <cell r="EG156">
            <v>0</v>
          </cell>
          <cell r="EH156">
            <v>0</v>
          </cell>
          <cell r="EI156">
            <v>0</v>
          </cell>
          <cell r="EJ156">
            <v>0</v>
          </cell>
          <cell r="EK156">
            <v>0</v>
          </cell>
          <cell r="EL156">
            <v>0</v>
          </cell>
          <cell r="EM156">
            <v>0</v>
          </cell>
          <cell r="EN156">
            <v>0</v>
          </cell>
          <cell r="EO156">
            <v>0</v>
          </cell>
          <cell r="EP156">
            <v>0</v>
          </cell>
          <cell r="EQ156">
            <v>0</v>
          </cell>
          <cell r="ER156" t="str">
            <v>Объект не корректируется</v>
          </cell>
        </row>
        <row r="157">
          <cell r="C157" t="str">
            <v>K_Che313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1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1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CU157">
            <v>0</v>
          </cell>
          <cell r="CV157">
            <v>0</v>
          </cell>
          <cell r="CW157">
            <v>0</v>
          </cell>
          <cell r="CX157">
            <v>0</v>
          </cell>
          <cell r="CY157">
            <v>0</v>
          </cell>
          <cell r="CZ157">
            <v>0</v>
          </cell>
          <cell r="DA157">
            <v>0</v>
          </cell>
          <cell r="DB157">
            <v>0</v>
          </cell>
          <cell r="DC157">
            <v>0</v>
          </cell>
          <cell r="DD157">
            <v>0</v>
          </cell>
          <cell r="DE157">
            <v>0</v>
          </cell>
          <cell r="DF157">
            <v>0</v>
          </cell>
          <cell r="DG157">
            <v>0</v>
          </cell>
          <cell r="DH157">
            <v>0</v>
          </cell>
          <cell r="DI157">
            <v>0</v>
          </cell>
          <cell r="DJ157">
            <v>0</v>
          </cell>
          <cell r="DK157">
            <v>0</v>
          </cell>
          <cell r="DL157">
            <v>0</v>
          </cell>
          <cell r="DM157">
            <v>0</v>
          </cell>
          <cell r="DN157">
            <v>0</v>
          </cell>
          <cell r="DO157">
            <v>0</v>
          </cell>
          <cell r="DP157">
            <v>0</v>
          </cell>
          <cell r="DQ157">
            <v>0</v>
          </cell>
          <cell r="DR157">
            <v>0</v>
          </cell>
          <cell r="DS157">
            <v>0</v>
          </cell>
          <cell r="DT157">
            <v>0</v>
          </cell>
          <cell r="DU157">
            <v>0</v>
          </cell>
          <cell r="DV157">
            <v>0</v>
          </cell>
          <cell r="DW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EB157">
            <v>0</v>
          </cell>
          <cell r="EC157">
            <v>0</v>
          </cell>
          <cell r="ED157">
            <v>0</v>
          </cell>
          <cell r="EE157">
            <v>0</v>
          </cell>
          <cell r="EF157">
            <v>0</v>
          </cell>
          <cell r="EG157">
            <v>0</v>
          </cell>
          <cell r="EH157">
            <v>0</v>
          </cell>
          <cell r="EI157">
            <v>0</v>
          </cell>
          <cell r="EJ157">
            <v>0</v>
          </cell>
          <cell r="EK157">
            <v>0</v>
          </cell>
          <cell r="EL157">
            <v>0</v>
          </cell>
          <cell r="EM157">
            <v>0</v>
          </cell>
          <cell r="EN157">
            <v>0</v>
          </cell>
          <cell r="EO157">
            <v>0</v>
          </cell>
          <cell r="EP157">
            <v>0</v>
          </cell>
          <cell r="EQ157">
            <v>0</v>
          </cell>
          <cell r="ER157" t="str">
            <v>Объект не корректируется</v>
          </cell>
        </row>
        <row r="158">
          <cell r="C158" t="str">
            <v>K_Che314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1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1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CU158">
            <v>0</v>
          </cell>
          <cell r="CV158">
            <v>0</v>
          </cell>
          <cell r="CW158">
            <v>0</v>
          </cell>
          <cell r="CX158">
            <v>0</v>
          </cell>
          <cell r="CY158">
            <v>0</v>
          </cell>
          <cell r="CZ158">
            <v>0</v>
          </cell>
          <cell r="DA158">
            <v>0</v>
          </cell>
          <cell r="DB158">
            <v>0</v>
          </cell>
          <cell r="DC158">
            <v>0</v>
          </cell>
          <cell r="DD158">
            <v>0</v>
          </cell>
          <cell r="DE158">
            <v>0</v>
          </cell>
          <cell r="DF158">
            <v>0</v>
          </cell>
          <cell r="DG158">
            <v>0</v>
          </cell>
          <cell r="DH158">
            <v>0</v>
          </cell>
          <cell r="DI158">
            <v>0</v>
          </cell>
          <cell r="DJ158">
            <v>0</v>
          </cell>
          <cell r="DK158">
            <v>0</v>
          </cell>
          <cell r="DL158">
            <v>0</v>
          </cell>
          <cell r="DM158">
            <v>0</v>
          </cell>
          <cell r="DN158">
            <v>0</v>
          </cell>
          <cell r="DO158">
            <v>0</v>
          </cell>
          <cell r="DP158">
            <v>0</v>
          </cell>
          <cell r="DQ158">
            <v>0</v>
          </cell>
          <cell r="DR158">
            <v>0</v>
          </cell>
          <cell r="DS158">
            <v>0</v>
          </cell>
          <cell r="DT158">
            <v>0</v>
          </cell>
          <cell r="DU158">
            <v>0</v>
          </cell>
          <cell r="DV158">
            <v>0</v>
          </cell>
          <cell r="DW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EB158">
            <v>0</v>
          </cell>
          <cell r="EC158">
            <v>0</v>
          </cell>
          <cell r="ED158">
            <v>0</v>
          </cell>
          <cell r="EE158">
            <v>0</v>
          </cell>
          <cell r="EF158">
            <v>0</v>
          </cell>
          <cell r="EG158">
            <v>0</v>
          </cell>
          <cell r="EH158">
            <v>0</v>
          </cell>
          <cell r="EI158">
            <v>0</v>
          </cell>
          <cell r="EJ158">
            <v>0</v>
          </cell>
          <cell r="EK158">
            <v>0</v>
          </cell>
          <cell r="EL158">
            <v>0</v>
          </cell>
          <cell r="EM158">
            <v>0</v>
          </cell>
          <cell r="EN158">
            <v>0</v>
          </cell>
          <cell r="EO158">
            <v>0</v>
          </cell>
          <cell r="EP158">
            <v>0</v>
          </cell>
          <cell r="EQ158">
            <v>0</v>
          </cell>
          <cell r="ER158" t="str">
            <v>Объект не корректируется</v>
          </cell>
        </row>
        <row r="159">
          <cell r="C159" t="str">
            <v>K_Che315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1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1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CU159">
            <v>0</v>
          </cell>
          <cell r="CV159">
            <v>0</v>
          </cell>
          <cell r="CW159">
            <v>0</v>
          </cell>
          <cell r="CX159">
            <v>0</v>
          </cell>
          <cell r="CY159">
            <v>0</v>
          </cell>
          <cell r="CZ159">
            <v>0</v>
          </cell>
          <cell r="DA159">
            <v>0</v>
          </cell>
          <cell r="DB159">
            <v>0</v>
          </cell>
          <cell r="DC159">
            <v>0</v>
          </cell>
          <cell r="DD159">
            <v>0</v>
          </cell>
          <cell r="DE159">
            <v>0</v>
          </cell>
          <cell r="DF159">
            <v>0</v>
          </cell>
          <cell r="DG159">
            <v>0</v>
          </cell>
          <cell r="DH159">
            <v>0</v>
          </cell>
          <cell r="DI159">
            <v>0</v>
          </cell>
          <cell r="DJ159">
            <v>0</v>
          </cell>
          <cell r="DK159">
            <v>0</v>
          </cell>
          <cell r="DL159">
            <v>0</v>
          </cell>
          <cell r="DM159">
            <v>0</v>
          </cell>
          <cell r="DN159">
            <v>0</v>
          </cell>
          <cell r="DO159">
            <v>0</v>
          </cell>
          <cell r="DP159">
            <v>0</v>
          </cell>
          <cell r="DQ159">
            <v>0</v>
          </cell>
          <cell r="DR159">
            <v>0</v>
          </cell>
          <cell r="DS159">
            <v>0</v>
          </cell>
          <cell r="DT159">
            <v>0</v>
          </cell>
          <cell r="DU159">
            <v>0</v>
          </cell>
          <cell r="DV159">
            <v>0</v>
          </cell>
          <cell r="DW159">
            <v>0</v>
          </cell>
          <cell r="DX159">
            <v>0</v>
          </cell>
          <cell r="DY159">
            <v>0</v>
          </cell>
          <cell r="DZ159">
            <v>0</v>
          </cell>
          <cell r="EA159">
            <v>0</v>
          </cell>
          <cell r="EB159">
            <v>0</v>
          </cell>
          <cell r="EC159">
            <v>0</v>
          </cell>
          <cell r="ED159">
            <v>0</v>
          </cell>
          <cell r="EE159">
            <v>0</v>
          </cell>
          <cell r="EF159">
            <v>0</v>
          </cell>
          <cell r="EG159">
            <v>0</v>
          </cell>
          <cell r="EH159">
            <v>0</v>
          </cell>
          <cell r="EI159">
            <v>0</v>
          </cell>
          <cell r="EJ159">
            <v>0</v>
          </cell>
          <cell r="EK159">
            <v>0</v>
          </cell>
          <cell r="EL159">
            <v>0</v>
          </cell>
          <cell r="EM159">
            <v>0</v>
          </cell>
          <cell r="EN159">
            <v>0</v>
          </cell>
          <cell r="EO159">
            <v>0</v>
          </cell>
          <cell r="EP159">
            <v>0</v>
          </cell>
          <cell r="EQ159">
            <v>0</v>
          </cell>
          <cell r="ER159" t="str">
            <v>Объект не корректируется</v>
          </cell>
        </row>
        <row r="160">
          <cell r="C160" t="str">
            <v>K_Che316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1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1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CU160">
            <v>0</v>
          </cell>
          <cell r="CV160">
            <v>0</v>
          </cell>
          <cell r="CW160">
            <v>0</v>
          </cell>
          <cell r="CX160">
            <v>0</v>
          </cell>
          <cell r="CY160">
            <v>0</v>
          </cell>
          <cell r="CZ160">
            <v>0</v>
          </cell>
          <cell r="DA160">
            <v>0</v>
          </cell>
          <cell r="DB160">
            <v>0</v>
          </cell>
          <cell r="DC160">
            <v>0</v>
          </cell>
          <cell r="DD160">
            <v>0</v>
          </cell>
          <cell r="DE160">
            <v>0</v>
          </cell>
          <cell r="DF160">
            <v>0</v>
          </cell>
          <cell r="DG160">
            <v>0</v>
          </cell>
          <cell r="DH160">
            <v>0</v>
          </cell>
          <cell r="DI160">
            <v>0</v>
          </cell>
          <cell r="DJ160">
            <v>0</v>
          </cell>
          <cell r="DK160">
            <v>0</v>
          </cell>
          <cell r="DL160">
            <v>0</v>
          </cell>
          <cell r="DM160">
            <v>0</v>
          </cell>
          <cell r="DN160">
            <v>0</v>
          </cell>
          <cell r="DO160">
            <v>0</v>
          </cell>
          <cell r="DP160">
            <v>0</v>
          </cell>
          <cell r="DQ160">
            <v>0</v>
          </cell>
          <cell r="DR160">
            <v>0</v>
          </cell>
          <cell r="DS160">
            <v>0</v>
          </cell>
          <cell r="DT160">
            <v>0</v>
          </cell>
          <cell r="DU160">
            <v>0</v>
          </cell>
          <cell r="DV160">
            <v>0</v>
          </cell>
          <cell r="DW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EB160">
            <v>0</v>
          </cell>
          <cell r="EC160">
            <v>0</v>
          </cell>
          <cell r="ED160">
            <v>0</v>
          </cell>
          <cell r="EE160">
            <v>0</v>
          </cell>
          <cell r="EF160">
            <v>0</v>
          </cell>
          <cell r="EG160">
            <v>0</v>
          </cell>
          <cell r="EH160">
            <v>0</v>
          </cell>
          <cell r="EI160">
            <v>0</v>
          </cell>
          <cell r="EJ160">
            <v>0</v>
          </cell>
          <cell r="EK160">
            <v>0</v>
          </cell>
          <cell r="EL160">
            <v>0</v>
          </cell>
          <cell r="EM160">
            <v>0</v>
          </cell>
          <cell r="EN160">
            <v>0</v>
          </cell>
          <cell r="EO160">
            <v>0</v>
          </cell>
          <cell r="EP160">
            <v>0</v>
          </cell>
          <cell r="EQ160">
            <v>0</v>
          </cell>
          <cell r="ER160" t="str">
            <v>Объект не корректируется</v>
          </cell>
        </row>
        <row r="161">
          <cell r="C161" t="str">
            <v>K_Che317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1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1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CU161">
            <v>0</v>
          </cell>
          <cell r="CV161">
            <v>0</v>
          </cell>
          <cell r="CW161">
            <v>0</v>
          </cell>
          <cell r="CX161">
            <v>0</v>
          </cell>
          <cell r="CY161">
            <v>0</v>
          </cell>
          <cell r="CZ161">
            <v>0</v>
          </cell>
          <cell r="DA161">
            <v>0</v>
          </cell>
          <cell r="DB161">
            <v>0</v>
          </cell>
          <cell r="DC161">
            <v>0</v>
          </cell>
          <cell r="DD161">
            <v>0</v>
          </cell>
          <cell r="DE161">
            <v>0</v>
          </cell>
          <cell r="DF161">
            <v>0</v>
          </cell>
          <cell r="DG161">
            <v>0</v>
          </cell>
          <cell r="DH161">
            <v>0</v>
          </cell>
          <cell r="DI161">
            <v>0</v>
          </cell>
          <cell r="DJ161">
            <v>0</v>
          </cell>
          <cell r="DK161">
            <v>0</v>
          </cell>
          <cell r="DL161">
            <v>0</v>
          </cell>
          <cell r="DM161">
            <v>0</v>
          </cell>
          <cell r="DN161">
            <v>0</v>
          </cell>
          <cell r="DO161">
            <v>0</v>
          </cell>
          <cell r="DP161">
            <v>0</v>
          </cell>
          <cell r="DQ161">
            <v>0</v>
          </cell>
          <cell r="DR161">
            <v>0</v>
          </cell>
          <cell r="DS161">
            <v>0</v>
          </cell>
          <cell r="DT161">
            <v>0</v>
          </cell>
          <cell r="DU161">
            <v>0</v>
          </cell>
          <cell r="DV161">
            <v>0</v>
          </cell>
          <cell r="DW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EB161">
            <v>0</v>
          </cell>
          <cell r="EC161">
            <v>0</v>
          </cell>
          <cell r="ED161">
            <v>0</v>
          </cell>
          <cell r="EE161">
            <v>0</v>
          </cell>
          <cell r="EF161">
            <v>0</v>
          </cell>
          <cell r="EG161">
            <v>0</v>
          </cell>
          <cell r="EH161">
            <v>0</v>
          </cell>
          <cell r="EI161">
            <v>0</v>
          </cell>
          <cell r="EJ161">
            <v>0</v>
          </cell>
          <cell r="EK161">
            <v>0</v>
          </cell>
          <cell r="EL161">
            <v>0</v>
          </cell>
          <cell r="EM161">
            <v>0</v>
          </cell>
          <cell r="EN161">
            <v>0</v>
          </cell>
          <cell r="EO161">
            <v>0</v>
          </cell>
          <cell r="EP161">
            <v>0</v>
          </cell>
          <cell r="EQ161">
            <v>0</v>
          </cell>
          <cell r="ER161" t="str">
            <v>Объект не корректируется</v>
          </cell>
        </row>
        <row r="162">
          <cell r="C162" t="str">
            <v>K_Che318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1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1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CU162">
            <v>0</v>
          </cell>
          <cell r="CV162">
            <v>0</v>
          </cell>
          <cell r="CW162">
            <v>0</v>
          </cell>
          <cell r="CX162">
            <v>0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  <cell r="DI162">
            <v>0</v>
          </cell>
          <cell r="DJ162">
            <v>0</v>
          </cell>
          <cell r="DK162">
            <v>0</v>
          </cell>
          <cell r="DL162">
            <v>0</v>
          </cell>
          <cell r="DM162">
            <v>0</v>
          </cell>
          <cell r="DN162">
            <v>0</v>
          </cell>
          <cell r="DO162">
            <v>0</v>
          </cell>
          <cell r="DP162">
            <v>0</v>
          </cell>
          <cell r="DQ162">
            <v>0</v>
          </cell>
          <cell r="DR162">
            <v>0</v>
          </cell>
          <cell r="DS162">
            <v>0</v>
          </cell>
          <cell r="DT162">
            <v>0</v>
          </cell>
          <cell r="DU162">
            <v>0</v>
          </cell>
          <cell r="DV162">
            <v>0</v>
          </cell>
          <cell r="DW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EB162">
            <v>0</v>
          </cell>
          <cell r="EC162">
            <v>0</v>
          </cell>
          <cell r="ED162">
            <v>0</v>
          </cell>
          <cell r="EE162">
            <v>0</v>
          </cell>
          <cell r="EF162">
            <v>0</v>
          </cell>
          <cell r="EG162">
            <v>0</v>
          </cell>
          <cell r="EH162">
            <v>0</v>
          </cell>
          <cell r="EI162">
            <v>0</v>
          </cell>
          <cell r="EJ162">
            <v>0</v>
          </cell>
          <cell r="EK162">
            <v>0</v>
          </cell>
          <cell r="EL162">
            <v>0</v>
          </cell>
          <cell r="EM162">
            <v>0</v>
          </cell>
          <cell r="EN162">
            <v>0</v>
          </cell>
          <cell r="EO162">
            <v>0</v>
          </cell>
          <cell r="EP162">
            <v>0</v>
          </cell>
          <cell r="EQ162">
            <v>0</v>
          </cell>
          <cell r="ER162" t="str">
            <v>Объект не корректируется</v>
          </cell>
        </row>
        <row r="163">
          <cell r="C163" t="str">
            <v>K_Che319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1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CU163">
            <v>0</v>
          </cell>
          <cell r="CV163">
            <v>0</v>
          </cell>
          <cell r="CW163">
            <v>0</v>
          </cell>
          <cell r="CX163">
            <v>0</v>
          </cell>
          <cell r="CY163">
            <v>0</v>
          </cell>
          <cell r="CZ163">
            <v>0</v>
          </cell>
          <cell r="DA163">
            <v>0</v>
          </cell>
          <cell r="DB163">
            <v>0</v>
          </cell>
          <cell r="DC163">
            <v>0</v>
          </cell>
          <cell r="DD163">
            <v>0</v>
          </cell>
          <cell r="DE163">
            <v>0</v>
          </cell>
          <cell r="DF163">
            <v>0</v>
          </cell>
          <cell r="DG163">
            <v>0</v>
          </cell>
          <cell r="DH163">
            <v>0</v>
          </cell>
          <cell r="DI163">
            <v>0</v>
          </cell>
          <cell r="DJ163">
            <v>0</v>
          </cell>
          <cell r="DK163">
            <v>0</v>
          </cell>
          <cell r="DL163">
            <v>0</v>
          </cell>
          <cell r="DM163">
            <v>0</v>
          </cell>
          <cell r="DN163">
            <v>0</v>
          </cell>
          <cell r="DO163">
            <v>0</v>
          </cell>
          <cell r="DP163">
            <v>0</v>
          </cell>
          <cell r="DQ163">
            <v>0</v>
          </cell>
          <cell r="DR163">
            <v>0</v>
          </cell>
          <cell r="DS163">
            <v>0</v>
          </cell>
          <cell r="DT163">
            <v>0</v>
          </cell>
          <cell r="DU163">
            <v>0</v>
          </cell>
          <cell r="DV163">
            <v>0</v>
          </cell>
          <cell r="DW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EB163">
            <v>0</v>
          </cell>
          <cell r="EC163">
            <v>0</v>
          </cell>
          <cell r="ED163">
            <v>0</v>
          </cell>
          <cell r="EE163">
            <v>0</v>
          </cell>
          <cell r="EF163">
            <v>0</v>
          </cell>
          <cell r="EG163">
            <v>0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 t="str">
            <v>Объект не корректируется</v>
          </cell>
        </row>
        <row r="164">
          <cell r="C164" t="str">
            <v>K_Che320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1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1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CU164">
            <v>0</v>
          </cell>
          <cell r="CV164">
            <v>0</v>
          </cell>
          <cell r="CW164">
            <v>0</v>
          </cell>
          <cell r="CX164">
            <v>0</v>
          </cell>
          <cell r="CY164">
            <v>0</v>
          </cell>
          <cell r="CZ164">
            <v>0</v>
          </cell>
          <cell r="DA164">
            <v>0</v>
          </cell>
          <cell r="DB164">
            <v>0</v>
          </cell>
          <cell r="DC164">
            <v>0</v>
          </cell>
          <cell r="DD164">
            <v>0</v>
          </cell>
          <cell r="DE164">
            <v>0</v>
          </cell>
          <cell r="DF164">
            <v>0</v>
          </cell>
          <cell r="DG164">
            <v>0</v>
          </cell>
          <cell r="DH164">
            <v>0</v>
          </cell>
          <cell r="DI164">
            <v>0</v>
          </cell>
          <cell r="DJ164">
            <v>0</v>
          </cell>
          <cell r="DK164">
            <v>0</v>
          </cell>
          <cell r="DL164">
            <v>0</v>
          </cell>
          <cell r="DM164">
            <v>0</v>
          </cell>
          <cell r="DN164">
            <v>0</v>
          </cell>
          <cell r="DO164">
            <v>0</v>
          </cell>
          <cell r="DP164">
            <v>0</v>
          </cell>
          <cell r="DQ164">
            <v>0</v>
          </cell>
          <cell r="DR164">
            <v>0</v>
          </cell>
          <cell r="DS164">
            <v>0</v>
          </cell>
          <cell r="DT164">
            <v>0</v>
          </cell>
          <cell r="DU164">
            <v>0</v>
          </cell>
          <cell r="DV164">
            <v>0</v>
          </cell>
          <cell r="DW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EB164">
            <v>0</v>
          </cell>
          <cell r="EC164">
            <v>0</v>
          </cell>
          <cell r="ED164">
            <v>0</v>
          </cell>
          <cell r="EE164">
            <v>0</v>
          </cell>
          <cell r="EF164">
            <v>0</v>
          </cell>
          <cell r="EG164">
            <v>0</v>
          </cell>
          <cell r="EH164">
            <v>0</v>
          </cell>
          <cell r="EI164">
            <v>0</v>
          </cell>
          <cell r="EJ164">
            <v>0</v>
          </cell>
          <cell r="EK164">
            <v>0</v>
          </cell>
          <cell r="EL164">
            <v>0</v>
          </cell>
          <cell r="EM164">
            <v>0</v>
          </cell>
          <cell r="EN164">
            <v>0</v>
          </cell>
          <cell r="EO164">
            <v>0</v>
          </cell>
          <cell r="EP164">
            <v>0</v>
          </cell>
          <cell r="EQ164">
            <v>0</v>
          </cell>
          <cell r="ER164" t="str">
            <v>Объект не корректируется</v>
          </cell>
        </row>
        <row r="165">
          <cell r="C165" t="str">
            <v>K_Che321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1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1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CU165">
            <v>0</v>
          </cell>
          <cell r="CV165">
            <v>0</v>
          </cell>
          <cell r="CW165">
            <v>0</v>
          </cell>
          <cell r="CX165">
            <v>0</v>
          </cell>
          <cell r="CY165">
            <v>0</v>
          </cell>
          <cell r="CZ165">
            <v>0</v>
          </cell>
          <cell r="DA165">
            <v>0</v>
          </cell>
          <cell r="DB165">
            <v>0</v>
          </cell>
          <cell r="DC165">
            <v>0</v>
          </cell>
          <cell r="DD165">
            <v>0</v>
          </cell>
          <cell r="DE165">
            <v>0</v>
          </cell>
          <cell r="DF165">
            <v>0</v>
          </cell>
          <cell r="DG165">
            <v>0</v>
          </cell>
          <cell r="DH165">
            <v>0</v>
          </cell>
          <cell r="DI165">
            <v>0</v>
          </cell>
          <cell r="DJ165">
            <v>0</v>
          </cell>
          <cell r="DK165">
            <v>0</v>
          </cell>
          <cell r="DL165">
            <v>0</v>
          </cell>
          <cell r="DM165">
            <v>0</v>
          </cell>
          <cell r="DN165">
            <v>0</v>
          </cell>
          <cell r="DO165">
            <v>0</v>
          </cell>
          <cell r="DP165">
            <v>0</v>
          </cell>
          <cell r="DQ165">
            <v>0</v>
          </cell>
          <cell r="DR165">
            <v>0</v>
          </cell>
          <cell r="DS165">
            <v>0</v>
          </cell>
          <cell r="DT165">
            <v>0</v>
          </cell>
          <cell r="DU165">
            <v>0</v>
          </cell>
          <cell r="DV165">
            <v>0</v>
          </cell>
          <cell r="DW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EB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I165">
            <v>0</v>
          </cell>
          <cell r="EJ165">
            <v>0</v>
          </cell>
          <cell r="EK165">
            <v>0</v>
          </cell>
          <cell r="EL165">
            <v>0</v>
          </cell>
          <cell r="EM165">
            <v>0</v>
          </cell>
          <cell r="EN165">
            <v>0</v>
          </cell>
          <cell r="EO165">
            <v>0</v>
          </cell>
          <cell r="EP165">
            <v>0</v>
          </cell>
          <cell r="EQ165">
            <v>0</v>
          </cell>
          <cell r="ER165" t="str">
            <v>Объект не корректируется</v>
          </cell>
        </row>
        <row r="166">
          <cell r="C166" t="str">
            <v>K_Che322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1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1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CU166">
            <v>0</v>
          </cell>
          <cell r="CV166">
            <v>0</v>
          </cell>
          <cell r="CW166">
            <v>0</v>
          </cell>
          <cell r="CX166">
            <v>0</v>
          </cell>
          <cell r="CY166">
            <v>0</v>
          </cell>
          <cell r="CZ166">
            <v>0</v>
          </cell>
          <cell r="DA166">
            <v>0</v>
          </cell>
          <cell r="DB166">
            <v>0</v>
          </cell>
          <cell r="DC166">
            <v>0</v>
          </cell>
          <cell r="DD166">
            <v>0</v>
          </cell>
          <cell r="DE166">
            <v>0</v>
          </cell>
          <cell r="DF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O166">
            <v>0</v>
          </cell>
          <cell r="DP166">
            <v>0</v>
          </cell>
          <cell r="DQ166">
            <v>0</v>
          </cell>
          <cell r="DR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 t="str">
            <v>Объект не корректируется</v>
          </cell>
        </row>
        <row r="167">
          <cell r="C167" t="str">
            <v>K_Che323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1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1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CU167">
            <v>0</v>
          </cell>
          <cell r="CV167">
            <v>0</v>
          </cell>
          <cell r="CW167">
            <v>0</v>
          </cell>
          <cell r="CX167">
            <v>0</v>
          </cell>
          <cell r="CY167">
            <v>0</v>
          </cell>
          <cell r="CZ167">
            <v>0</v>
          </cell>
          <cell r="DA167">
            <v>0</v>
          </cell>
          <cell r="DB167">
            <v>0</v>
          </cell>
          <cell r="DC167">
            <v>0</v>
          </cell>
          <cell r="DD167">
            <v>0</v>
          </cell>
          <cell r="DE167">
            <v>0</v>
          </cell>
          <cell r="DF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O167">
            <v>0</v>
          </cell>
          <cell r="DP167">
            <v>0</v>
          </cell>
          <cell r="DQ167">
            <v>0</v>
          </cell>
          <cell r="DR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 t="str">
            <v>Объект не корректируется</v>
          </cell>
        </row>
        <row r="168">
          <cell r="C168" t="str">
            <v>K_Che324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1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1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CU168">
            <v>0</v>
          </cell>
          <cell r="CV168">
            <v>0</v>
          </cell>
          <cell r="CW168">
            <v>0</v>
          </cell>
          <cell r="CX168">
            <v>0</v>
          </cell>
          <cell r="CY168">
            <v>0</v>
          </cell>
          <cell r="CZ168">
            <v>0</v>
          </cell>
          <cell r="DA168">
            <v>0</v>
          </cell>
          <cell r="DB168">
            <v>0</v>
          </cell>
          <cell r="DC168">
            <v>0</v>
          </cell>
          <cell r="DD168">
            <v>0</v>
          </cell>
          <cell r="DE168">
            <v>0</v>
          </cell>
          <cell r="DF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O168">
            <v>0</v>
          </cell>
          <cell r="DP168">
            <v>0</v>
          </cell>
          <cell r="DQ168">
            <v>0</v>
          </cell>
          <cell r="DR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EB168">
            <v>0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 t="str">
            <v>Объект не корректируется</v>
          </cell>
        </row>
        <row r="169">
          <cell r="C169" t="str">
            <v>K_Che325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1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1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CU169">
            <v>0</v>
          </cell>
          <cell r="CV169">
            <v>0</v>
          </cell>
          <cell r="CW169">
            <v>0</v>
          </cell>
          <cell r="CX169">
            <v>0</v>
          </cell>
          <cell r="CY169">
            <v>0</v>
          </cell>
          <cell r="CZ169">
            <v>0</v>
          </cell>
          <cell r="DA169">
            <v>0</v>
          </cell>
          <cell r="DB169">
            <v>0</v>
          </cell>
          <cell r="DC169">
            <v>0</v>
          </cell>
          <cell r="DD169">
            <v>0</v>
          </cell>
          <cell r="DE169">
            <v>0</v>
          </cell>
          <cell r="DF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O169">
            <v>0</v>
          </cell>
          <cell r="DP169">
            <v>0</v>
          </cell>
          <cell r="DQ169">
            <v>0</v>
          </cell>
          <cell r="DR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 t="str">
            <v>Объект не корректируется</v>
          </cell>
        </row>
        <row r="170">
          <cell r="C170" t="str">
            <v>K_Che326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1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1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 t="str">
            <v>Объект не корректируется</v>
          </cell>
        </row>
        <row r="171">
          <cell r="C171" t="str">
            <v>K_Che327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1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1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 t="str">
            <v>Объект не корректируется</v>
          </cell>
        </row>
        <row r="172">
          <cell r="C172" t="str">
            <v>K_Che328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1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1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 t="str">
            <v>Объект не корректируется</v>
          </cell>
        </row>
        <row r="173">
          <cell r="C173" t="str">
            <v>K_Che329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1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1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P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CU173">
            <v>0</v>
          </cell>
          <cell r="CV173">
            <v>0</v>
          </cell>
          <cell r="CW173">
            <v>0</v>
          </cell>
          <cell r="CX173">
            <v>0</v>
          </cell>
          <cell r="CY173">
            <v>0</v>
          </cell>
          <cell r="CZ173">
            <v>0</v>
          </cell>
          <cell r="DA173">
            <v>0</v>
          </cell>
          <cell r="DB173">
            <v>0</v>
          </cell>
          <cell r="DC173">
            <v>0</v>
          </cell>
          <cell r="DD173">
            <v>0</v>
          </cell>
          <cell r="DE173">
            <v>0</v>
          </cell>
          <cell r="DF173">
            <v>0</v>
          </cell>
          <cell r="DG173">
            <v>0</v>
          </cell>
          <cell r="DH173">
            <v>0</v>
          </cell>
          <cell r="DI173">
            <v>0</v>
          </cell>
          <cell r="DJ173">
            <v>0</v>
          </cell>
          <cell r="DK173">
            <v>0</v>
          </cell>
          <cell r="DL173">
            <v>0</v>
          </cell>
          <cell r="DM173">
            <v>0</v>
          </cell>
          <cell r="DN173">
            <v>0</v>
          </cell>
          <cell r="DO173">
            <v>0</v>
          </cell>
          <cell r="DP173">
            <v>0</v>
          </cell>
          <cell r="DQ173">
            <v>0</v>
          </cell>
          <cell r="DR173">
            <v>0</v>
          </cell>
          <cell r="DS173">
            <v>0</v>
          </cell>
          <cell r="DT173">
            <v>0</v>
          </cell>
          <cell r="DU173">
            <v>0</v>
          </cell>
          <cell r="DV173">
            <v>0</v>
          </cell>
          <cell r="DW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EB173">
            <v>0</v>
          </cell>
          <cell r="EC173">
            <v>0</v>
          </cell>
          <cell r="ED173">
            <v>0</v>
          </cell>
          <cell r="EE173">
            <v>0</v>
          </cell>
          <cell r="EF173">
            <v>0</v>
          </cell>
          <cell r="EG173">
            <v>0</v>
          </cell>
          <cell r="EH173">
            <v>0</v>
          </cell>
          <cell r="EI173">
            <v>0</v>
          </cell>
          <cell r="EJ173">
            <v>0</v>
          </cell>
          <cell r="EK173">
            <v>0</v>
          </cell>
          <cell r="EL173">
            <v>0</v>
          </cell>
          <cell r="EM173">
            <v>0</v>
          </cell>
          <cell r="EN173">
            <v>0</v>
          </cell>
          <cell r="EO173">
            <v>0</v>
          </cell>
          <cell r="EP173">
            <v>0</v>
          </cell>
          <cell r="EQ173">
            <v>0</v>
          </cell>
          <cell r="ER173" t="str">
            <v>Объект не корректируется</v>
          </cell>
        </row>
        <row r="174">
          <cell r="C174" t="str">
            <v>K_Che330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1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1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P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CU174">
            <v>0</v>
          </cell>
          <cell r="CV174">
            <v>0</v>
          </cell>
          <cell r="CW174">
            <v>0</v>
          </cell>
          <cell r="CX174">
            <v>0</v>
          </cell>
          <cell r="CY174">
            <v>0</v>
          </cell>
          <cell r="CZ174">
            <v>0</v>
          </cell>
          <cell r="DA174">
            <v>0</v>
          </cell>
          <cell r="DB174">
            <v>0</v>
          </cell>
          <cell r="DC174">
            <v>0</v>
          </cell>
          <cell r="DD174">
            <v>0</v>
          </cell>
          <cell r="DE174">
            <v>0</v>
          </cell>
          <cell r="DF174">
            <v>0</v>
          </cell>
          <cell r="DG174">
            <v>0</v>
          </cell>
          <cell r="DH174">
            <v>0</v>
          </cell>
          <cell r="DI174">
            <v>0</v>
          </cell>
          <cell r="DJ174">
            <v>0</v>
          </cell>
          <cell r="DK174">
            <v>0</v>
          </cell>
          <cell r="DL174">
            <v>0</v>
          </cell>
          <cell r="DM174">
            <v>0</v>
          </cell>
          <cell r="DN174">
            <v>0</v>
          </cell>
          <cell r="DO174">
            <v>0</v>
          </cell>
          <cell r="DP174">
            <v>0</v>
          </cell>
          <cell r="DQ174">
            <v>0</v>
          </cell>
          <cell r="DR174">
            <v>0</v>
          </cell>
          <cell r="DS174">
            <v>0</v>
          </cell>
          <cell r="DT174">
            <v>0</v>
          </cell>
          <cell r="DU174">
            <v>0</v>
          </cell>
          <cell r="DV174">
            <v>0</v>
          </cell>
          <cell r="DW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EB174">
            <v>0</v>
          </cell>
          <cell r="EC174">
            <v>0</v>
          </cell>
          <cell r="ED174">
            <v>0</v>
          </cell>
          <cell r="EE174">
            <v>0</v>
          </cell>
          <cell r="EF174">
            <v>0</v>
          </cell>
          <cell r="EG174">
            <v>0</v>
          </cell>
          <cell r="EH174">
            <v>0</v>
          </cell>
          <cell r="EI174">
            <v>0</v>
          </cell>
          <cell r="EJ174">
            <v>0</v>
          </cell>
          <cell r="EK174">
            <v>0</v>
          </cell>
          <cell r="EL174">
            <v>0</v>
          </cell>
          <cell r="EM174">
            <v>0</v>
          </cell>
          <cell r="EN174">
            <v>0</v>
          </cell>
          <cell r="EO174">
            <v>0</v>
          </cell>
          <cell r="EP174">
            <v>0</v>
          </cell>
          <cell r="EQ174">
            <v>0</v>
          </cell>
          <cell r="ER174" t="str">
            <v>Объект не корректируется</v>
          </cell>
        </row>
        <row r="175">
          <cell r="C175" t="str">
            <v>K_Che332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1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1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P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CU175">
            <v>0</v>
          </cell>
          <cell r="CV175">
            <v>0</v>
          </cell>
          <cell r="CW175">
            <v>0</v>
          </cell>
          <cell r="CX175">
            <v>0</v>
          </cell>
          <cell r="CY175">
            <v>0</v>
          </cell>
          <cell r="CZ175">
            <v>0</v>
          </cell>
          <cell r="DA175">
            <v>0</v>
          </cell>
          <cell r="DB175">
            <v>0</v>
          </cell>
          <cell r="DC175">
            <v>0</v>
          </cell>
          <cell r="DD175">
            <v>0</v>
          </cell>
          <cell r="DE175">
            <v>0</v>
          </cell>
          <cell r="DF175">
            <v>0</v>
          </cell>
          <cell r="DG175">
            <v>0</v>
          </cell>
          <cell r="DH175">
            <v>0</v>
          </cell>
          <cell r="DI175">
            <v>0</v>
          </cell>
          <cell r="DJ175">
            <v>0</v>
          </cell>
          <cell r="DK175">
            <v>0</v>
          </cell>
          <cell r="DL175">
            <v>0</v>
          </cell>
          <cell r="DM175">
            <v>0</v>
          </cell>
          <cell r="DN175">
            <v>0</v>
          </cell>
          <cell r="DO175">
            <v>0</v>
          </cell>
          <cell r="DP175">
            <v>0</v>
          </cell>
          <cell r="DQ175">
            <v>0</v>
          </cell>
          <cell r="DR175">
            <v>0</v>
          </cell>
          <cell r="DS175">
            <v>0</v>
          </cell>
          <cell r="DT175">
            <v>0</v>
          </cell>
          <cell r="DU175">
            <v>0</v>
          </cell>
          <cell r="DV175">
            <v>0</v>
          </cell>
          <cell r="DW175">
            <v>0</v>
          </cell>
          <cell r="DX175">
            <v>0</v>
          </cell>
          <cell r="DY175">
            <v>0</v>
          </cell>
          <cell r="DZ175">
            <v>0</v>
          </cell>
          <cell r="EA175">
            <v>0</v>
          </cell>
          <cell r="EB175">
            <v>0</v>
          </cell>
          <cell r="EC175">
            <v>0</v>
          </cell>
          <cell r="ED175">
            <v>0</v>
          </cell>
          <cell r="EE175">
            <v>0</v>
          </cell>
          <cell r="EF175">
            <v>0</v>
          </cell>
          <cell r="EG175">
            <v>0</v>
          </cell>
          <cell r="EH175">
            <v>0</v>
          </cell>
          <cell r="EI175">
            <v>0</v>
          </cell>
          <cell r="EJ175">
            <v>0</v>
          </cell>
          <cell r="EK175">
            <v>0</v>
          </cell>
          <cell r="EL175">
            <v>0</v>
          </cell>
          <cell r="EM175">
            <v>0</v>
          </cell>
          <cell r="EN175">
            <v>0</v>
          </cell>
          <cell r="EO175">
            <v>0</v>
          </cell>
          <cell r="EP175">
            <v>0</v>
          </cell>
          <cell r="EQ175">
            <v>0</v>
          </cell>
          <cell r="ER175" t="str">
            <v>Объект не корректируется</v>
          </cell>
        </row>
        <row r="176">
          <cell r="C176" t="str">
            <v>K_Che333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1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1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P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CU176">
            <v>0</v>
          </cell>
          <cell r="CV176">
            <v>0</v>
          </cell>
          <cell r="CW176">
            <v>0</v>
          </cell>
          <cell r="CX176">
            <v>0</v>
          </cell>
          <cell r="CY176">
            <v>0</v>
          </cell>
          <cell r="CZ176">
            <v>0</v>
          </cell>
          <cell r="DA176">
            <v>0</v>
          </cell>
          <cell r="DB176">
            <v>0</v>
          </cell>
          <cell r="DC176">
            <v>0</v>
          </cell>
          <cell r="DD176">
            <v>0</v>
          </cell>
          <cell r="DE176">
            <v>0</v>
          </cell>
          <cell r="DF176">
            <v>0</v>
          </cell>
          <cell r="DG176">
            <v>0</v>
          </cell>
          <cell r="DH176">
            <v>0</v>
          </cell>
          <cell r="DI176">
            <v>0</v>
          </cell>
          <cell r="DJ176">
            <v>0</v>
          </cell>
          <cell r="DK176">
            <v>0</v>
          </cell>
          <cell r="DL176">
            <v>0</v>
          </cell>
          <cell r="DM176">
            <v>0</v>
          </cell>
          <cell r="DN176">
            <v>0</v>
          </cell>
          <cell r="DO176">
            <v>0</v>
          </cell>
          <cell r="DP176">
            <v>0</v>
          </cell>
          <cell r="DQ176">
            <v>0</v>
          </cell>
          <cell r="DR176">
            <v>0</v>
          </cell>
          <cell r="DS176">
            <v>0</v>
          </cell>
          <cell r="DT176">
            <v>0</v>
          </cell>
          <cell r="DU176">
            <v>0</v>
          </cell>
          <cell r="DV176">
            <v>0</v>
          </cell>
          <cell r="DW176">
            <v>0</v>
          </cell>
          <cell r="DX176">
            <v>0</v>
          </cell>
          <cell r="DY176">
            <v>0</v>
          </cell>
          <cell r="DZ176">
            <v>0</v>
          </cell>
          <cell r="EA176">
            <v>0</v>
          </cell>
          <cell r="EB176">
            <v>0</v>
          </cell>
          <cell r="EC176">
            <v>0</v>
          </cell>
          <cell r="ED176">
            <v>0</v>
          </cell>
          <cell r="EE176">
            <v>0</v>
          </cell>
          <cell r="EF176">
            <v>0</v>
          </cell>
          <cell r="EG176">
            <v>0</v>
          </cell>
          <cell r="EH176">
            <v>0</v>
          </cell>
          <cell r="EI176">
            <v>0</v>
          </cell>
          <cell r="EJ176">
            <v>0</v>
          </cell>
          <cell r="EK176">
            <v>0</v>
          </cell>
          <cell r="EL176">
            <v>0</v>
          </cell>
          <cell r="EM176">
            <v>0</v>
          </cell>
          <cell r="EN176">
            <v>0</v>
          </cell>
          <cell r="EO176">
            <v>0</v>
          </cell>
          <cell r="EP176">
            <v>0</v>
          </cell>
          <cell r="EQ176">
            <v>0</v>
          </cell>
          <cell r="ER176" t="str">
            <v>Объект не корректируется</v>
          </cell>
        </row>
        <row r="177">
          <cell r="C177" t="str">
            <v>K_Che334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1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1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P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CU177">
            <v>0</v>
          </cell>
          <cell r="CV177">
            <v>0</v>
          </cell>
          <cell r="CW177">
            <v>0</v>
          </cell>
          <cell r="CX177">
            <v>0</v>
          </cell>
          <cell r="CY177">
            <v>0</v>
          </cell>
          <cell r="CZ177">
            <v>0</v>
          </cell>
          <cell r="DA177">
            <v>0</v>
          </cell>
          <cell r="DB177">
            <v>0</v>
          </cell>
          <cell r="DC177">
            <v>0</v>
          </cell>
          <cell r="DD177">
            <v>0</v>
          </cell>
          <cell r="DE177">
            <v>0</v>
          </cell>
          <cell r="DF177">
            <v>0</v>
          </cell>
          <cell r="DG177">
            <v>0</v>
          </cell>
          <cell r="DH177">
            <v>0</v>
          </cell>
          <cell r="DI177">
            <v>0</v>
          </cell>
          <cell r="DJ177">
            <v>0</v>
          </cell>
          <cell r="DK177">
            <v>0</v>
          </cell>
          <cell r="DL177">
            <v>0</v>
          </cell>
          <cell r="DM177">
            <v>0</v>
          </cell>
          <cell r="DN177">
            <v>0</v>
          </cell>
          <cell r="DO177">
            <v>0</v>
          </cell>
          <cell r="DP177">
            <v>0</v>
          </cell>
          <cell r="DQ177">
            <v>0</v>
          </cell>
          <cell r="DR177">
            <v>0</v>
          </cell>
          <cell r="DS177">
            <v>0</v>
          </cell>
          <cell r="DT177">
            <v>0</v>
          </cell>
          <cell r="DU177">
            <v>0</v>
          </cell>
          <cell r="DV177">
            <v>0</v>
          </cell>
          <cell r="DW177">
            <v>0</v>
          </cell>
          <cell r="DX177">
            <v>0</v>
          </cell>
          <cell r="DY177">
            <v>0</v>
          </cell>
          <cell r="DZ177">
            <v>0</v>
          </cell>
          <cell r="EA177">
            <v>0</v>
          </cell>
          <cell r="EB177">
            <v>0</v>
          </cell>
          <cell r="EC177">
            <v>0</v>
          </cell>
          <cell r="ED177">
            <v>0</v>
          </cell>
          <cell r="EE177">
            <v>0</v>
          </cell>
          <cell r="EF177">
            <v>0</v>
          </cell>
          <cell r="EG177">
            <v>0</v>
          </cell>
          <cell r="EH177">
            <v>0</v>
          </cell>
          <cell r="EI177">
            <v>0</v>
          </cell>
          <cell r="EJ177">
            <v>0</v>
          </cell>
          <cell r="EK177">
            <v>0</v>
          </cell>
          <cell r="EL177">
            <v>0</v>
          </cell>
          <cell r="EM177">
            <v>0</v>
          </cell>
          <cell r="EN177">
            <v>0</v>
          </cell>
          <cell r="EO177">
            <v>0</v>
          </cell>
          <cell r="EP177">
            <v>0</v>
          </cell>
          <cell r="EQ177">
            <v>0</v>
          </cell>
          <cell r="ER177" t="str">
            <v>Объект не корректируется</v>
          </cell>
        </row>
        <row r="178">
          <cell r="C178" t="str">
            <v>K_Che335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1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1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P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CU178">
            <v>0</v>
          </cell>
          <cell r="CV178">
            <v>0</v>
          </cell>
          <cell r="CW178">
            <v>0</v>
          </cell>
          <cell r="CX178">
            <v>0</v>
          </cell>
          <cell r="CY178">
            <v>0</v>
          </cell>
          <cell r="CZ178">
            <v>0</v>
          </cell>
          <cell r="DA178">
            <v>0</v>
          </cell>
          <cell r="DB178">
            <v>0</v>
          </cell>
          <cell r="DC178">
            <v>0</v>
          </cell>
          <cell r="DD178">
            <v>0</v>
          </cell>
          <cell r="DE178">
            <v>0</v>
          </cell>
          <cell r="DF178">
            <v>0</v>
          </cell>
          <cell r="DG178">
            <v>0</v>
          </cell>
          <cell r="DH178">
            <v>0</v>
          </cell>
          <cell r="DI178">
            <v>0</v>
          </cell>
          <cell r="DJ178">
            <v>0</v>
          </cell>
          <cell r="DK178">
            <v>0</v>
          </cell>
          <cell r="DL178">
            <v>0</v>
          </cell>
          <cell r="DM178">
            <v>0</v>
          </cell>
          <cell r="DN178">
            <v>0</v>
          </cell>
          <cell r="DO178">
            <v>0</v>
          </cell>
          <cell r="DP178">
            <v>0</v>
          </cell>
          <cell r="DQ178">
            <v>0</v>
          </cell>
          <cell r="DR178">
            <v>0</v>
          </cell>
          <cell r="DS178">
            <v>0</v>
          </cell>
          <cell r="DT178">
            <v>0</v>
          </cell>
          <cell r="DU178">
            <v>0</v>
          </cell>
          <cell r="DV178">
            <v>0</v>
          </cell>
          <cell r="DW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EB178">
            <v>0</v>
          </cell>
          <cell r="EC178">
            <v>0</v>
          </cell>
          <cell r="ED178">
            <v>0</v>
          </cell>
          <cell r="EE178">
            <v>0</v>
          </cell>
          <cell r="EF178">
            <v>0</v>
          </cell>
          <cell r="EG178">
            <v>0</v>
          </cell>
          <cell r="EH178">
            <v>0</v>
          </cell>
          <cell r="EI178">
            <v>0</v>
          </cell>
          <cell r="EJ178">
            <v>0</v>
          </cell>
          <cell r="EK178">
            <v>0</v>
          </cell>
          <cell r="EL178">
            <v>0</v>
          </cell>
          <cell r="EM178">
            <v>0</v>
          </cell>
          <cell r="EN178">
            <v>0</v>
          </cell>
          <cell r="EO178">
            <v>0</v>
          </cell>
          <cell r="EP178">
            <v>0</v>
          </cell>
          <cell r="EQ178">
            <v>0</v>
          </cell>
          <cell r="ER178" t="str">
            <v>Объект не корректируется</v>
          </cell>
        </row>
        <row r="179">
          <cell r="C179" t="str">
            <v>K_Che336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1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1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>
            <v>0</v>
          </cell>
          <cell r="CP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CU179">
            <v>0</v>
          </cell>
          <cell r="CV179">
            <v>0</v>
          </cell>
          <cell r="CW179">
            <v>0</v>
          </cell>
          <cell r="CX179">
            <v>0</v>
          </cell>
          <cell r="CY179">
            <v>0</v>
          </cell>
          <cell r="CZ179">
            <v>0</v>
          </cell>
          <cell r="DA179">
            <v>0</v>
          </cell>
          <cell r="DB179">
            <v>0</v>
          </cell>
          <cell r="DC179">
            <v>0</v>
          </cell>
          <cell r="DD179">
            <v>0</v>
          </cell>
          <cell r="DE179">
            <v>0</v>
          </cell>
          <cell r="DF179">
            <v>0</v>
          </cell>
          <cell r="DG179">
            <v>0</v>
          </cell>
          <cell r="DH179">
            <v>0</v>
          </cell>
          <cell r="DI179">
            <v>0</v>
          </cell>
          <cell r="DJ179">
            <v>0</v>
          </cell>
          <cell r="DK179">
            <v>0</v>
          </cell>
          <cell r="DL179">
            <v>0</v>
          </cell>
          <cell r="DM179">
            <v>0</v>
          </cell>
          <cell r="DN179">
            <v>0</v>
          </cell>
          <cell r="DO179">
            <v>0</v>
          </cell>
          <cell r="DP179">
            <v>0</v>
          </cell>
          <cell r="DQ179">
            <v>0</v>
          </cell>
          <cell r="DR179">
            <v>0</v>
          </cell>
          <cell r="DS179">
            <v>0</v>
          </cell>
          <cell r="DT179">
            <v>0</v>
          </cell>
          <cell r="DU179">
            <v>0</v>
          </cell>
          <cell r="DV179">
            <v>0</v>
          </cell>
          <cell r="DW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EB179">
            <v>0</v>
          </cell>
          <cell r="EC179">
            <v>0</v>
          </cell>
          <cell r="ED179">
            <v>0</v>
          </cell>
          <cell r="EE179">
            <v>0</v>
          </cell>
          <cell r="EF179">
            <v>0</v>
          </cell>
          <cell r="EG179">
            <v>0</v>
          </cell>
          <cell r="EH179">
            <v>0</v>
          </cell>
          <cell r="EI179">
            <v>0</v>
          </cell>
          <cell r="EJ179">
            <v>0</v>
          </cell>
          <cell r="EK179">
            <v>0</v>
          </cell>
          <cell r="EL179">
            <v>0</v>
          </cell>
          <cell r="EM179">
            <v>0</v>
          </cell>
          <cell r="EN179">
            <v>0</v>
          </cell>
          <cell r="EO179">
            <v>0</v>
          </cell>
          <cell r="EP179">
            <v>0</v>
          </cell>
          <cell r="EQ179">
            <v>0</v>
          </cell>
          <cell r="ER179" t="str">
            <v>Объект не корректируется</v>
          </cell>
        </row>
        <row r="180">
          <cell r="C180" t="str">
            <v>K_Che337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1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1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  <cell r="CP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CU180">
            <v>0</v>
          </cell>
          <cell r="CV180">
            <v>0</v>
          </cell>
          <cell r="CW180">
            <v>0</v>
          </cell>
          <cell r="CX180">
            <v>0</v>
          </cell>
          <cell r="CY180">
            <v>0</v>
          </cell>
          <cell r="CZ180">
            <v>0</v>
          </cell>
          <cell r="DA180">
            <v>0</v>
          </cell>
          <cell r="DB180">
            <v>0</v>
          </cell>
          <cell r="DC180">
            <v>0</v>
          </cell>
          <cell r="DD180">
            <v>0</v>
          </cell>
          <cell r="DE180">
            <v>0</v>
          </cell>
          <cell r="DF180">
            <v>0</v>
          </cell>
          <cell r="DG180">
            <v>0</v>
          </cell>
          <cell r="DH180">
            <v>0</v>
          </cell>
          <cell r="DI180">
            <v>0</v>
          </cell>
          <cell r="DJ180">
            <v>0</v>
          </cell>
          <cell r="DK180">
            <v>0</v>
          </cell>
          <cell r="DL180">
            <v>0</v>
          </cell>
          <cell r="DM180">
            <v>0</v>
          </cell>
          <cell r="DN180">
            <v>0</v>
          </cell>
          <cell r="DO180">
            <v>0</v>
          </cell>
          <cell r="DP180">
            <v>0</v>
          </cell>
          <cell r="DQ180">
            <v>0</v>
          </cell>
          <cell r="DR180">
            <v>0</v>
          </cell>
          <cell r="DS180">
            <v>0</v>
          </cell>
          <cell r="DT180">
            <v>0</v>
          </cell>
          <cell r="DU180">
            <v>0</v>
          </cell>
          <cell r="DV180">
            <v>0</v>
          </cell>
          <cell r="DW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EB180">
            <v>0</v>
          </cell>
          <cell r="EC180">
            <v>0</v>
          </cell>
          <cell r="ED180">
            <v>0</v>
          </cell>
          <cell r="EE180">
            <v>0</v>
          </cell>
          <cell r="EF180">
            <v>0</v>
          </cell>
          <cell r="EG180">
            <v>0</v>
          </cell>
          <cell r="EH180">
            <v>0</v>
          </cell>
          <cell r="EI180">
            <v>0</v>
          </cell>
          <cell r="EJ180">
            <v>0</v>
          </cell>
          <cell r="EK180">
            <v>0</v>
          </cell>
          <cell r="EL180">
            <v>0</v>
          </cell>
          <cell r="EM180">
            <v>0</v>
          </cell>
          <cell r="EN180">
            <v>0</v>
          </cell>
          <cell r="EO180">
            <v>0</v>
          </cell>
          <cell r="EP180">
            <v>0</v>
          </cell>
          <cell r="EQ180">
            <v>0</v>
          </cell>
          <cell r="ER180" t="str">
            <v>Объект не корректируется</v>
          </cell>
        </row>
        <row r="181">
          <cell r="C181" t="str">
            <v>K_Che338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1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1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P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CU181">
            <v>0</v>
          </cell>
          <cell r="CV181">
            <v>0</v>
          </cell>
          <cell r="CW181">
            <v>0</v>
          </cell>
          <cell r="CX181">
            <v>0</v>
          </cell>
          <cell r="CY181">
            <v>0</v>
          </cell>
          <cell r="CZ181">
            <v>0</v>
          </cell>
          <cell r="DA181">
            <v>0</v>
          </cell>
          <cell r="DB181">
            <v>0</v>
          </cell>
          <cell r="DC181">
            <v>0</v>
          </cell>
          <cell r="DD181">
            <v>0</v>
          </cell>
          <cell r="DE181">
            <v>0</v>
          </cell>
          <cell r="DF181">
            <v>0</v>
          </cell>
          <cell r="DG181">
            <v>0</v>
          </cell>
          <cell r="DH181">
            <v>0</v>
          </cell>
          <cell r="DI181">
            <v>0</v>
          </cell>
          <cell r="DJ181">
            <v>0</v>
          </cell>
          <cell r="DK181">
            <v>0</v>
          </cell>
          <cell r="DL181">
            <v>0</v>
          </cell>
          <cell r="DM181">
            <v>0</v>
          </cell>
          <cell r="DN181">
            <v>0</v>
          </cell>
          <cell r="DO181">
            <v>0</v>
          </cell>
          <cell r="DP181">
            <v>0</v>
          </cell>
          <cell r="DQ181">
            <v>0</v>
          </cell>
          <cell r="DR181">
            <v>0</v>
          </cell>
          <cell r="DS181">
            <v>0</v>
          </cell>
          <cell r="DT181">
            <v>0</v>
          </cell>
          <cell r="DU181">
            <v>0</v>
          </cell>
          <cell r="DV181">
            <v>0</v>
          </cell>
          <cell r="DW181">
            <v>0</v>
          </cell>
          <cell r="DX181">
            <v>0</v>
          </cell>
          <cell r="DY181">
            <v>0</v>
          </cell>
          <cell r="DZ181">
            <v>0</v>
          </cell>
          <cell r="EA181">
            <v>0</v>
          </cell>
          <cell r="EB181">
            <v>0</v>
          </cell>
          <cell r="EC181">
            <v>0</v>
          </cell>
          <cell r="ED181">
            <v>0</v>
          </cell>
          <cell r="EE181">
            <v>0</v>
          </cell>
          <cell r="EF181">
            <v>0</v>
          </cell>
          <cell r="EG181">
            <v>0</v>
          </cell>
          <cell r="EH181">
            <v>0</v>
          </cell>
          <cell r="EI181">
            <v>0</v>
          </cell>
          <cell r="EJ181">
            <v>0</v>
          </cell>
          <cell r="EK181">
            <v>0</v>
          </cell>
          <cell r="EL181">
            <v>0</v>
          </cell>
          <cell r="EM181">
            <v>0</v>
          </cell>
          <cell r="EN181">
            <v>0</v>
          </cell>
          <cell r="EO181">
            <v>0</v>
          </cell>
          <cell r="EP181">
            <v>0</v>
          </cell>
          <cell r="EQ181">
            <v>0</v>
          </cell>
          <cell r="ER181" t="str">
            <v>Объект не корректируется</v>
          </cell>
        </row>
        <row r="182">
          <cell r="C182" t="str">
            <v>K_Che339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1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1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 t="str">
            <v>Объект не корректируется</v>
          </cell>
        </row>
        <row r="183">
          <cell r="C183" t="str">
            <v>K_Che340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1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1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 t="str">
            <v>Объект не корректируется</v>
          </cell>
        </row>
        <row r="184">
          <cell r="C184" t="str">
            <v>K_Che341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1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1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 t="str">
            <v>Объект не корректируется</v>
          </cell>
        </row>
        <row r="185">
          <cell r="C185" t="str">
            <v>K_Che342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1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1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  <cell r="CP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CU185">
            <v>0</v>
          </cell>
          <cell r="CV185">
            <v>0</v>
          </cell>
          <cell r="CW185">
            <v>0</v>
          </cell>
          <cell r="CX185">
            <v>0</v>
          </cell>
          <cell r="CY185">
            <v>0</v>
          </cell>
          <cell r="CZ185">
            <v>0</v>
          </cell>
          <cell r="DA185">
            <v>0</v>
          </cell>
          <cell r="DB185">
            <v>0</v>
          </cell>
          <cell r="DC185">
            <v>0</v>
          </cell>
          <cell r="DD185">
            <v>0</v>
          </cell>
          <cell r="DE185">
            <v>0</v>
          </cell>
          <cell r="DF185">
            <v>0</v>
          </cell>
          <cell r="DG185">
            <v>0</v>
          </cell>
          <cell r="DH185">
            <v>0</v>
          </cell>
          <cell r="DI185">
            <v>0</v>
          </cell>
          <cell r="DJ185">
            <v>0</v>
          </cell>
          <cell r="DK185">
            <v>0</v>
          </cell>
          <cell r="DL185">
            <v>0</v>
          </cell>
          <cell r="DM185">
            <v>0</v>
          </cell>
          <cell r="DN185">
            <v>0</v>
          </cell>
          <cell r="DO185">
            <v>0</v>
          </cell>
          <cell r="DP185">
            <v>0</v>
          </cell>
          <cell r="DQ185">
            <v>0</v>
          </cell>
          <cell r="DR185">
            <v>0</v>
          </cell>
          <cell r="DS185">
            <v>0</v>
          </cell>
          <cell r="DT185">
            <v>0</v>
          </cell>
          <cell r="DU185">
            <v>0</v>
          </cell>
          <cell r="DV185">
            <v>0</v>
          </cell>
          <cell r="DW185">
            <v>0</v>
          </cell>
          <cell r="DX185">
            <v>0</v>
          </cell>
          <cell r="DY185">
            <v>0</v>
          </cell>
          <cell r="DZ185">
            <v>0</v>
          </cell>
          <cell r="EA185">
            <v>0</v>
          </cell>
          <cell r="EB185">
            <v>0</v>
          </cell>
          <cell r="EC185">
            <v>0</v>
          </cell>
          <cell r="ED185">
            <v>0</v>
          </cell>
          <cell r="EE185">
            <v>0</v>
          </cell>
          <cell r="EF185">
            <v>0</v>
          </cell>
          <cell r="EG185">
            <v>0</v>
          </cell>
          <cell r="EH185">
            <v>0</v>
          </cell>
          <cell r="EI185">
            <v>0</v>
          </cell>
          <cell r="EJ185">
            <v>0</v>
          </cell>
          <cell r="EK185">
            <v>0</v>
          </cell>
          <cell r="EL185">
            <v>0</v>
          </cell>
          <cell r="EM185">
            <v>0</v>
          </cell>
          <cell r="EN185">
            <v>0</v>
          </cell>
          <cell r="EO185">
            <v>0</v>
          </cell>
          <cell r="EP185">
            <v>0</v>
          </cell>
          <cell r="EQ185">
            <v>0</v>
          </cell>
          <cell r="ER185" t="str">
            <v>Объект не корректируется</v>
          </cell>
        </row>
        <row r="186">
          <cell r="C186" t="str">
            <v>K_Che343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1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1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 t="str">
            <v>Объект не корректируется</v>
          </cell>
        </row>
        <row r="187">
          <cell r="C187" t="str">
            <v>K_Che344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1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1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 t="str">
            <v>Объект не корректируется</v>
          </cell>
        </row>
        <row r="188">
          <cell r="C188" t="str">
            <v>K_Che345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1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1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 t="str">
            <v>Объект не корректируется</v>
          </cell>
        </row>
        <row r="189">
          <cell r="C189" t="str">
            <v>K_Che346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1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1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 t="str">
            <v>Объект не корректируется</v>
          </cell>
        </row>
        <row r="190">
          <cell r="C190" t="str">
            <v>K_Che347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1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1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 t="str">
            <v>Объект не корректируется</v>
          </cell>
        </row>
        <row r="191">
          <cell r="C191" t="str">
            <v>K_Che348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1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1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 t="str">
            <v>Объект не корректируется</v>
          </cell>
        </row>
        <row r="192">
          <cell r="C192" t="str">
            <v>K_Che349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1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1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 t="str">
            <v>Объект не корректируется</v>
          </cell>
        </row>
        <row r="193">
          <cell r="C193" t="str">
            <v>K_Che350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1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1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 t="str">
            <v>Объект не корректируется</v>
          </cell>
        </row>
        <row r="194">
          <cell r="C194" t="str">
            <v>K_Che351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1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1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 t="str">
            <v>Объект не корректируется</v>
          </cell>
        </row>
        <row r="195">
          <cell r="C195" t="str">
            <v>K_Che352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1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1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P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 t="str">
            <v>Объект не корректируется</v>
          </cell>
        </row>
        <row r="196">
          <cell r="C196" t="str">
            <v>M_Che439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1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1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  <cell r="BM196">
            <v>0</v>
          </cell>
          <cell r="BN196">
            <v>0</v>
          </cell>
          <cell r="BO196">
            <v>0</v>
          </cell>
          <cell r="BP196">
            <v>0</v>
          </cell>
          <cell r="BQ196">
            <v>0</v>
          </cell>
          <cell r="BR196">
            <v>0</v>
          </cell>
          <cell r="BS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 t="str">
            <v>Объект не корректируется</v>
          </cell>
        </row>
        <row r="197">
          <cell r="C197" t="str">
            <v>K_Che353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1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1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 t="str">
            <v>Объект не корректируется</v>
          </cell>
        </row>
        <row r="198">
          <cell r="C198" t="str">
            <v>M_Che433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1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R198">
            <v>0</v>
          </cell>
          <cell r="BS198">
            <v>0</v>
          </cell>
          <cell r="BT198">
            <v>0</v>
          </cell>
          <cell r="BU198">
            <v>0</v>
          </cell>
          <cell r="BV198">
            <v>0</v>
          </cell>
          <cell r="BW198">
            <v>0</v>
          </cell>
          <cell r="BX198">
            <v>0</v>
          </cell>
          <cell r="BY198">
            <v>0</v>
          </cell>
          <cell r="BZ198">
            <v>0</v>
          </cell>
          <cell r="CA198">
            <v>0</v>
          </cell>
          <cell r="CB198">
            <v>0</v>
          </cell>
          <cell r="CC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H198">
            <v>0</v>
          </cell>
          <cell r="CI198">
            <v>0</v>
          </cell>
          <cell r="CJ198">
            <v>0</v>
          </cell>
          <cell r="CK198">
            <v>0</v>
          </cell>
          <cell r="CL198">
            <v>0</v>
          </cell>
          <cell r="CM198">
            <v>0</v>
          </cell>
          <cell r="CN198">
            <v>0</v>
          </cell>
          <cell r="CO198">
            <v>0</v>
          </cell>
          <cell r="CP198">
            <v>0</v>
          </cell>
          <cell r="CQ198">
            <v>0</v>
          </cell>
          <cell r="CR198">
            <v>0</v>
          </cell>
          <cell r="CS198">
            <v>0</v>
          </cell>
          <cell r="CT198">
            <v>0</v>
          </cell>
          <cell r="CU198">
            <v>0</v>
          </cell>
          <cell r="CV198">
            <v>0</v>
          </cell>
          <cell r="CW198">
            <v>0</v>
          </cell>
          <cell r="CX198">
            <v>0</v>
          </cell>
          <cell r="CY198">
            <v>0</v>
          </cell>
          <cell r="CZ198">
            <v>0</v>
          </cell>
          <cell r="DA198">
            <v>0</v>
          </cell>
          <cell r="DB198">
            <v>0</v>
          </cell>
          <cell r="DC198">
            <v>0</v>
          </cell>
          <cell r="DD198">
            <v>0</v>
          </cell>
          <cell r="DE198">
            <v>0</v>
          </cell>
          <cell r="DF198">
            <v>0</v>
          </cell>
          <cell r="DG198">
            <v>0</v>
          </cell>
          <cell r="DH198">
            <v>0</v>
          </cell>
          <cell r="DI198">
            <v>0</v>
          </cell>
          <cell r="DJ198">
            <v>0</v>
          </cell>
          <cell r="DK198">
            <v>0</v>
          </cell>
          <cell r="DL198">
            <v>0</v>
          </cell>
          <cell r="DM198">
            <v>0</v>
          </cell>
          <cell r="DN198">
            <v>0</v>
          </cell>
          <cell r="DO198">
            <v>0</v>
          </cell>
          <cell r="DP198">
            <v>0</v>
          </cell>
          <cell r="DQ198">
            <v>0</v>
          </cell>
          <cell r="DR198">
            <v>0</v>
          </cell>
          <cell r="DS198">
            <v>0</v>
          </cell>
          <cell r="DT198">
            <v>0</v>
          </cell>
          <cell r="DU198">
            <v>0</v>
          </cell>
          <cell r="DV198">
            <v>0</v>
          </cell>
          <cell r="DW198">
            <v>0</v>
          </cell>
          <cell r="DX198">
            <v>0</v>
          </cell>
          <cell r="DY198">
            <v>0</v>
          </cell>
          <cell r="DZ198">
            <v>0</v>
          </cell>
          <cell r="EA198">
            <v>0</v>
          </cell>
          <cell r="EB198">
            <v>0</v>
          </cell>
          <cell r="EC198">
            <v>0</v>
          </cell>
          <cell r="ED198">
            <v>0</v>
          </cell>
          <cell r="EE198">
            <v>0</v>
          </cell>
          <cell r="EF198">
            <v>0</v>
          </cell>
          <cell r="EG198">
            <v>0</v>
          </cell>
          <cell r="EH198">
            <v>0</v>
          </cell>
          <cell r="EI198">
            <v>0</v>
          </cell>
          <cell r="EJ198">
            <v>0</v>
          </cell>
          <cell r="EK198">
            <v>0</v>
          </cell>
          <cell r="EL198">
            <v>0</v>
          </cell>
          <cell r="EM198">
            <v>0</v>
          </cell>
          <cell r="EN198">
            <v>0</v>
          </cell>
          <cell r="EO198">
            <v>0</v>
          </cell>
          <cell r="EP198">
            <v>0</v>
          </cell>
          <cell r="EQ198">
            <v>0</v>
          </cell>
          <cell r="ER198" t="str">
            <v>Объект не корректируется</v>
          </cell>
        </row>
        <row r="199">
          <cell r="C199" t="str">
            <v>M_Che434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1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1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R199">
            <v>0</v>
          </cell>
          <cell r="BS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BZ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H199">
            <v>0</v>
          </cell>
          <cell r="CI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>
            <v>0</v>
          </cell>
          <cell r="CP199">
            <v>0</v>
          </cell>
          <cell r="CQ199">
            <v>0</v>
          </cell>
          <cell r="CR199">
            <v>0</v>
          </cell>
          <cell r="CS199">
            <v>0</v>
          </cell>
          <cell r="CT199">
            <v>0</v>
          </cell>
          <cell r="CU199">
            <v>0</v>
          </cell>
          <cell r="CV199">
            <v>0</v>
          </cell>
          <cell r="CW199">
            <v>0</v>
          </cell>
          <cell r="CX199">
            <v>0</v>
          </cell>
          <cell r="CY199">
            <v>0</v>
          </cell>
          <cell r="CZ199">
            <v>0</v>
          </cell>
          <cell r="DA199">
            <v>0</v>
          </cell>
          <cell r="DB199">
            <v>0</v>
          </cell>
          <cell r="DC199">
            <v>0</v>
          </cell>
          <cell r="DD199">
            <v>0</v>
          </cell>
          <cell r="DE199">
            <v>0</v>
          </cell>
          <cell r="DF199">
            <v>0</v>
          </cell>
          <cell r="DG199">
            <v>0</v>
          </cell>
          <cell r="DH199">
            <v>0</v>
          </cell>
          <cell r="DI199">
            <v>0</v>
          </cell>
          <cell r="DJ199">
            <v>0</v>
          </cell>
          <cell r="DK199">
            <v>0</v>
          </cell>
          <cell r="DL199">
            <v>0</v>
          </cell>
          <cell r="DM199">
            <v>0</v>
          </cell>
          <cell r="DN199">
            <v>0</v>
          </cell>
          <cell r="DO199">
            <v>0</v>
          </cell>
          <cell r="DP199">
            <v>0</v>
          </cell>
          <cell r="DQ199">
            <v>0</v>
          </cell>
          <cell r="DR199">
            <v>0</v>
          </cell>
          <cell r="DS199">
            <v>0</v>
          </cell>
          <cell r="DT199">
            <v>0</v>
          </cell>
          <cell r="DU199">
            <v>0</v>
          </cell>
          <cell r="DV199">
            <v>0</v>
          </cell>
          <cell r="DW199">
            <v>0</v>
          </cell>
          <cell r="DX199">
            <v>0</v>
          </cell>
          <cell r="DY199">
            <v>0</v>
          </cell>
          <cell r="DZ199">
            <v>0</v>
          </cell>
          <cell r="EA199">
            <v>0</v>
          </cell>
          <cell r="EB199">
            <v>0</v>
          </cell>
          <cell r="EC199">
            <v>0</v>
          </cell>
          <cell r="ED199">
            <v>0</v>
          </cell>
          <cell r="EE199">
            <v>0</v>
          </cell>
          <cell r="EF199">
            <v>0</v>
          </cell>
          <cell r="EG199">
            <v>0</v>
          </cell>
          <cell r="EH199">
            <v>0</v>
          </cell>
          <cell r="EI199">
            <v>0</v>
          </cell>
          <cell r="EJ199">
            <v>0</v>
          </cell>
          <cell r="EK199">
            <v>0</v>
          </cell>
          <cell r="EL199">
            <v>0</v>
          </cell>
          <cell r="EM199">
            <v>0</v>
          </cell>
          <cell r="EN199">
            <v>0</v>
          </cell>
          <cell r="EO199">
            <v>0</v>
          </cell>
          <cell r="EP199">
            <v>0</v>
          </cell>
          <cell r="EQ199">
            <v>0</v>
          </cell>
          <cell r="ER199" t="str">
            <v>Объект не корректируется</v>
          </cell>
        </row>
        <row r="200">
          <cell r="C200" t="str">
            <v>M_Che443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>
            <v>0</v>
          </cell>
          <cell r="BI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R200">
            <v>0</v>
          </cell>
          <cell r="BS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  <cell r="BZ200">
            <v>0</v>
          </cell>
          <cell r="CA200">
            <v>0</v>
          </cell>
          <cell r="CB200">
            <v>0</v>
          </cell>
          <cell r="CC200">
            <v>0</v>
          </cell>
          <cell r="CD200">
            <v>0</v>
          </cell>
          <cell r="CE200">
            <v>0</v>
          </cell>
          <cell r="CF200">
            <v>0</v>
          </cell>
          <cell r="CG200">
            <v>0</v>
          </cell>
          <cell r="CH200">
            <v>0</v>
          </cell>
          <cell r="CI200">
            <v>0</v>
          </cell>
          <cell r="CJ200">
            <v>0</v>
          </cell>
          <cell r="CK200">
            <v>0</v>
          </cell>
          <cell r="CL200">
            <v>0</v>
          </cell>
          <cell r="CM200">
            <v>0</v>
          </cell>
          <cell r="CN200">
            <v>0</v>
          </cell>
          <cell r="CO200">
            <v>0</v>
          </cell>
          <cell r="CP200">
            <v>0</v>
          </cell>
          <cell r="CQ200">
            <v>0</v>
          </cell>
          <cell r="CR200">
            <v>0</v>
          </cell>
          <cell r="CS200">
            <v>0</v>
          </cell>
          <cell r="CT200">
            <v>0</v>
          </cell>
          <cell r="CU200">
            <v>0</v>
          </cell>
          <cell r="CV200">
            <v>0</v>
          </cell>
          <cell r="CW200">
            <v>0</v>
          </cell>
          <cell r="CX200">
            <v>0</v>
          </cell>
          <cell r="CY200">
            <v>0</v>
          </cell>
          <cell r="CZ200">
            <v>0</v>
          </cell>
          <cell r="DA200">
            <v>0</v>
          </cell>
          <cell r="DB200">
            <v>0</v>
          </cell>
          <cell r="DC200">
            <v>0</v>
          </cell>
          <cell r="DD200">
            <v>0</v>
          </cell>
          <cell r="DE200">
            <v>0</v>
          </cell>
          <cell r="DF200">
            <v>0</v>
          </cell>
          <cell r="DG200">
            <v>0</v>
          </cell>
          <cell r="DH200">
            <v>0</v>
          </cell>
          <cell r="DI200">
            <v>0</v>
          </cell>
          <cell r="DJ200">
            <v>0</v>
          </cell>
          <cell r="DK200">
            <v>0</v>
          </cell>
          <cell r="DL200">
            <v>0</v>
          </cell>
          <cell r="DM200">
            <v>0</v>
          </cell>
          <cell r="DN200">
            <v>0</v>
          </cell>
          <cell r="DO200">
            <v>0</v>
          </cell>
          <cell r="DP200">
            <v>0</v>
          </cell>
          <cell r="DQ200">
            <v>0</v>
          </cell>
          <cell r="DR200">
            <v>0</v>
          </cell>
          <cell r="DS200">
            <v>0</v>
          </cell>
          <cell r="DT200">
            <v>0</v>
          </cell>
          <cell r="DU200">
            <v>0</v>
          </cell>
          <cell r="DV200">
            <v>0</v>
          </cell>
          <cell r="DW200">
            <v>0</v>
          </cell>
          <cell r="DX200">
            <v>0</v>
          </cell>
          <cell r="DY200">
            <v>0</v>
          </cell>
          <cell r="DZ200">
            <v>0</v>
          </cell>
          <cell r="EA200">
            <v>0</v>
          </cell>
          <cell r="EB200">
            <v>0</v>
          </cell>
          <cell r="EC200">
            <v>0</v>
          </cell>
          <cell r="ED200">
            <v>0</v>
          </cell>
          <cell r="EE200">
            <v>0</v>
          </cell>
          <cell r="EF200">
            <v>0</v>
          </cell>
          <cell r="EG200">
            <v>0</v>
          </cell>
          <cell r="EH200">
            <v>0</v>
          </cell>
          <cell r="EI200">
            <v>0</v>
          </cell>
          <cell r="EJ200">
            <v>0</v>
          </cell>
          <cell r="EK200">
            <v>0</v>
          </cell>
          <cell r="EL200">
            <v>0</v>
          </cell>
          <cell r="EM200">
            <v>0</v>
          </cell>
          <cell r="EN200">
            <v>0</v>
          </cell>
          <cell r="EO200">
            <v>0</v>
          </cell>
          <cell r="EP200">
            <v>0</v>
          </cell>
          <cell r="EQ200">
            <v>0</v>
          </cell>
          <cell r="ER200" t="str">
            <v>Объект не корректируется</v>
          </cell>
        </row>
        <row r="201">
          <cell r="C201" t="str">
            <v>M_Che437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1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1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I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R201">
            <v>0</v>
          </cell>
          <cell r="BS201">
            <v>0</v>
          </cell>
          <cell r="BT201">
            <v>0</v>
          </cell>
          <cell r="BU201">
            <v>0</v>
          </cell>
          <cell r="BV201">
            <v>0</v>
          </cell>
          <cell r="BW201">
            <v>0</v>
          </cell>
          <cell r="BX201">
            <v>0</v>
          </cell>
          <cell r="BY201">
            <v>0</v>
          </cell>
          <cell r="BZ201">
            <v>0</v>
          </cell>
          <cell r="CA201">
            <v>0</v>
          </cell>
          <cell r="CB201">
            <v>0</v>
          </cell>
          <cell r="CC201">
            <v>0</v>
          </cell>
          <cell r="CD201">
            <v>0</v>
          </cell>
          <cell r="CE201">
            <v>0</v>
          </cell>
          <cell r="CF201">
            <v>0</v>
          </cell>
          <cell r="CG201">
            <v>0</v>
          </cell>
          <cell r="CH201">
            <v>0</v>
          </cell>
          <cell r="CI201">
            <v>0</v>
          </cell>
          <cell r="CJ201">
            <v>0</v>
          </cell>
          <cell r="CK201">
            <v>0</v>
          </cell>
          <cell r="CL201">
            <v>0</v>
          </cell>
          <cell r="CM201">
            <v>0</v>
          </cell>
          <cell r="CN201">
            <v>0</v>
          </cell>
          <cell r="CO201">
            <v>0</v>
          </cell>
          <cell r="CP201">
            <v>0</v>
          </cell>
          <cell r="CQ201">
            <v>0</v>
          </cell>
          <cell r="CR201">
            <v>0</v>
          </cell>
          <cell r="CS201">
            <v>0</v>
          </cell>
          <cell r="CT201">
            <v>0</v>
          </cell>
          <cell r="CU201">
            <v>0</v>
          </cell>
          <cell r="CV201">
            <v>0</v>
          </cell>
          <cell r="CW201">
            <v>0</v>
          </cell>
          <cell r="CX201">
            <v>0</v>
          </cell>
          <cell r="CY201">
            <v>0</v>
          </cell>
          <cell r="CZ201">
            <v>0</v>
          </cell>
          <cell r="DA201">
            <v>0</v>
          </cell>
          <cell r="DB201">
            <v>0</v>
          </cell>
          <cell r="DC201">
            <v>0</v>
          </cell>
          <cell r="DD201">
            <v>0</v>
          </cell>
          <cell r="DE201">
            <v>0</v>
          </cell>
          <cell r="DF201">
            <v>0</v>
          </cell>
          <cell r="DG201">
            <v>0</v>
          </cell>
          <cell r="DH201">
            <v>0</v>
          </cell>
          <cell r="DI201">
            <v>0</v>
          </cell>
          <cell r="DJ201">
            <v>0</v>
          </cell>
          <cell r="DK201">
            <v>0</v>
          </cell>
          <cell r="DL201">
            <v>0</v>
          </cell>
          <cell r="DM201">
            <v>0</v>
          </cell>
          <cell r="DN201">
            <v>0</v>
          </cell>
          <cell r="DO201">
            <v>0</v>
          </cell>
          <cell r="DP201">
            <v>0</v>
          </cell>
          <cell r="DQ201">
            <v>0</v>
          </cell>
          <cell r="DR201">
            <v>0</v>
          </cell>
          <cell r="DS201">
            <v>0</v>
          </cell>
          <cell r="DT201">
            <v>0</v>
          </cell>
          <cell r="DU201">
            <v>0</v>
          </cell>
          <cell r="DV201">
            <v>0</v>
          </cell>
          <cell r="DW201">
            <v>0</v>
          </cell>
          <cell r="DX201">
            <v>0</v>
          </cell>
          <cell r="DY201">
            <v>0</v>
          </cell>
          <cell r="DZ201">
            <v>0</v>
          </cell>
          <cell r="EA201">
            <v>0</v>
          </cell>
          <cell r="EB201">
            <v>0</v>
          </cell>
          <cell r="EC201">
            <v>0</v>
          </cell>
          <cell r="ED201">
            <v>0</v>
          </cell>
          <cell r="EE201">
            <v>0</v>
          </cell>
          <cell r="EF201">
            <v>0</v>
          </cell>
          <cell r="EG201">
            <v>0</v>
          </cell>
          <cell r="EH201">
            <v>0</v>
          </cell>
          <cell r="EI201">
            <v>0</v>
          </cell>
          <cell r="EJ201">
            <v>0</v>
          </cell>
          <cell r="EK201">
            <v>0</v>
          </cell>
          <cell r="EL201">
            <v>0</v>
          </cell>
          <cell r="EM201">
            <v>0</v>
          </cell>
          <cell r="EN201">
            <v>0</v>
          </cell>
          <cell r="EO201">
            <v>0</v>
          </cell>
          <cell r="EP201">
            <v>0</v>
          </cell>
          <cell r="EQ201">
            <v>0</v>
          </cell>
          <cell r="ER201" t="str">
            <v>Объект не корректируется</v>
          </cell>
        </row>
        <row r="202">
          <cell r="C202" t="str">
            <v>M_Che438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1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>
            <v>0</v>
          </cell>
          <cell r="CB202">
            <v>0</v>
          </cell>
          <cell r="CC202">
            <v>0</v>
          </cell>
          <cell r="CD202">
            <v>0</v>
          </cell>
          <cell r="CE202">
            <v>0</v>
          </cell>
          <cell r="CF202">
            <v>0</v>
          </cell>
          <cell r="CG202">
            <v>0</v>
          </cell>
          <cell r="CH202">
            <v>0</v>
          </cell>
          <cell r="CI202">
            <v>0</v>
          </cell>
          <cell r="CJ202">
            <v>0</v>
          </cell>
          <cell r="CK202">
            <v>0</v>
          </cell>
          <cell r="CL202">
            <v>0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>
            <v>0</v>
          </cell>
          <cell r="CX202">
            <v>0</v>
          </cell>
          <cell r="CY202">
            <v>0</v>
          </cell>
          <cell r="CZ202">
            <v>0</v>
          </cell>
          <cell r="DA202">
            <v>0</v>
          </cell>
          <cell r="DB202">
            <v>0</v>
          </cell>
          <cell r="DC202">
            <v>0</v>
          </cell>
          <cell r="DD202">
            <v>0</v>
          </cell>
          <cell r="DE202">
            <v>0</v>
          </cell>
          <cell r="DF202">
            <v>0</v>
          </cell>
          <cell r="DG202">
            <v>0</v>
          </cell>
          <cell r="DH202">
            <v>0</v>
          </cell>
          <cell r="DI202">
            <v>0</v>
          </cell>
          <cell r="DJ202">
            <v>0</v>
          </cell>
          <cell r="DK202">
            <v>0</v>
          </cell>
          <cell r="DL202">
            <v>0</v>
          </cell>
          <cell r="DM202">
            <v>0</v>
          </cell>
          <cell r="DN202">
            <v>0</v>
          </cell>
          <cell r="DO202">
            <v>0</v>
          </cell>
          <cell r="DP202">
            <v>0</v>
          </cell>
          <cell r="DQ202">
            <v>0</v>
          </cell>
          <cell r="DR202">
            <v>0</v>
          </cell>
          <cell r="DS202">
            <v>0</v>
          </cell>
          <cell r="DT202">
            <v>0</v>
          </cell>
          <cell r="DU202">
            <v>0</v>
          </cell>
          <cell r="DV202">
            <v>0</v>
          </cell>
          <cell r="DW202">
            <v>0</v>
          </cell>
          <cell r="DX202">
            <v>0</v>
          </cell>
          <cell r="DY202">
            <v>0</v>
          </cell>
          <cell r="DZ202">
            <v>0</v>
          </cell>
          <cell r="EA202">
            <v>0</v>
          </cell>
          <cell r="EB202">
            <v>0</v>
          </cell>
          <cell r="EC202">
            <v>0</v>
          </cell>
          <cell r="ED202">
            <v>0</v>
          </cell>
          <cell r="EE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 t="str">
            <v>Объект не корректируется</v>
          </cell>
        </row>
        <row r="203">
          <cell r="C203" t="str">
            <v>Г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0</v>
          </cell>
          <cell r="CH203">
            <v>0</v>
          </cell>
          <cell r="CI203">
            <v>0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>
            <v>0</v>
          </cell>
          <cell r="CX203">
            <v>0</v>
          </cell>
          <cell r="CY203">
            <v>0</v>
          </cell>
          <cell r="CZ203">
            <v>0</v>
          </cell>
          <cell r="DA203">
            <v>0</v>
          </cell>
          <cell r="DB203">
            <v>0</v>
          </cell>
          <cell r="DC203">
            <v>0</v>
          </cell>
          <cell r="DD203">
            <v>0</v>
          </cell>
          <cell r="DE203">
            <v>0</v>
          </cell>
          <cell r="DF203">
            <v>0</v>
          </cell>
          <cell r="DG203">
            <v>0</v>
          </cell>
          <cell r="DH203">
            <v>0</v>
          </cell>
          <cell r="DI203">
            <v>0</v>
          </cell>
          <cell r="DJ203">
            <v>0</v>
          </cell>
          <cell r="DK203">
            <v>0</v>
          </cell>
          <cell r="DL203">
            <v>0</v>
          </cell>
          <cell r="DM203">
            <v>0</v>
          </cell>
          <cell r="DN203">
            <v>0</v>
          </cell>
          <cell r="DO203">
            <v>0</v>
          </cell>
          <cell r="DP203">
            <v>0</v>
          </cell>
          <cell r="DQ203">
            <v>0</v>
          </cell>
          <cell r="DR203">
            <v>0</v>
          </cell>
          <cell r="DS203">
            <v>0</v>
          </cell>
          <cell r="DT203">
            <v>0</v>
          </cell>
          <cell r="DU203">
            <v>0</v>
          </cell>
          <cell r="DV203">
            <v>0</v>
          </cell>
          <cell r="DW203">
            <v>0</v>
          </cell>
          <cell r="DX203">
            <v>0</v>
          </cell>
          <cell r="DY203">
            <v>0</v>
          </cell>
          <cell r="DZ203">
            <v>0</v>
          </cell>
          <cell r="EA203">
            <v>0</v>
          </cell>
          <cell r="EB203">
            <v>0</v>
          </cell>
          <cell r="EC203">
            <v>0</v>
          </cell>
          <cell r="ED203">
            <v>0</v>
          </cell>
          <cell r="EE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 t="str">
            <v>нд</v>
          </cell>
        </row>
        <row r="204">
          <cell r="C204" t="str">
            <v>Г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>
            <v>0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0</v>
          </cell>
          <cell r="CG204">
            <v>0</v>
          </cell>
          <cell r="CH204">
            <v>0</v>
          </cell>
          <cell r="CI204">
            <v>0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>
            <v>0</v>
          </cell>
          <cell r="CX204">
            <v>0</v>
          </cell>
          <cell r="CY204">
            <v>0</v>
          </cell>
          <cell r="CZ204">
            <v>0</v>
          </cell>
          <cell r="DA204">
            <v>0</v>
          </cell>
          <cell r="DB204">
            <v>0</v>
          </cell>
          <cell r="DC204">
            <v>0</v>
          </cell>
          <cell r="DD204">
            <v>0</v>
          </cell>
          <cell r="DE204">
            <v>0</v>
          </cell>
          <cell r="DF204">
            <v>0</v>
          </cell>
          <cell r="DG204">
            <v>0</v>
          </cell>
          <cell r="DH204">
            <v>0</v>
          </cell>
          <cell r="DI204">
            <v>0</v>
          </cell>
          <cell r="DJ204">
            <v>0</v>
          </cell>
          <cell r="DK204">
            <v>0</v>
          </cell>
          <cell r="DL204">
            <v>0</v>
          </cell>
          <cell r="DM204">
            <v>0</v>
          </cell>
          <cell r="DN204">
            <v>0</v>
          </cell>
          <cell r="DO204">
            <v>0</v>
          </cell>
          <cell r="DP204">
            <v>0</v>
          </cell>
          <cell r="DQ204">
            <v>0</v>
          </cell>
          <cell r="DR204">
            <v>0</v>
          </cell>
          <cell r="DS204">
            <v>0</v>
          </cell>
          <cell r="DT204">
            <v>0</v>
          </cell>
          <cell r="DU204">
            <v>0</v>
          </cell>
          <cell r="DV204">
            <v>0</v>
          </cell>
          <cell r="DW204">
            <v>0</v>
          </cell>
          <cell r="DX204">
            <v>0</v>
          </cell>
          <cell r="DY204">
            <v>0</v>
          </cell>
          <cell r="DZ204">
            <v>0</v>
          </cell>
          <cell r="EA204">
            <v>0</v>
          </cell>
          <cell r="EB204">
            <v>0</v>
          </cell>
          <cell r="EC204">
            <v>0</v>
          </cell>
          <cell r="ED204">
            <v>0</v>
          </cell>
          <cell r="EE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 t="str">
            <v>нд</v>
          </cell>
        </row>
        <row r="205">
          <cell r="C205" t="str">
            <v>Г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H205">
            <v>0</v>
          </cell>
          <cell r="CI205">
            <v>0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>
            <v>0</v>
          </cell>
          <cell r="CX205">
            <v>0</v>
          </cell>
          <cell r="CY205">
            <v>0</v>
          </cell>
          <cell r="CZ205">
            <v>0</v>
          </cell>
          <cell r="DA205">
            <v>0</v>
          </cell>
          <cell r="DB205">
            <v>0</v>
          </cell>
          <cell r="DC205">
            <v>0</v>
          </cell>
          <cell r="DD205">
            <v>0</v>
          </cell>
          <cell r="DE205">
            <v>0</v>
          </cell>
          <cell r="DF205">
            <v>0</v>
          </cell>
          <cell r="DG205">
            <v>0</v>
          </cell>
          <cell r="DH205">
            <v>0</v>
          </cell>
          <cell r="DI205">
            <v>0</v>
          </cell>
          <cell r="DJ205">
            <v>0</v>
          </cell>
          <cell r="DK205">
            <v>0</v>
          </cell>
          <cell r="DL205">
            <v>0</v>
          </cell>
          <cell r="DM205">
            <v>0</v>
          </cell>
          <cell r="DN205">
            <v>0</v>
          </cell>
          <cell r="DO205">
            <v>0</v>
          </cell>
          <cell r="DP205">
            <v>0</v>
          </cell>
          <cell r="DQ205">
            <v>0</v>
          </cell>
          <cell r="DR205">
            <v>0</v>
          </cell>
          <cell r="DS205">
            <v>0</v>
          </cell>
          <cell r="DT205">
            <v>0</v>
          </cell>
          <cell r="DU205">
            <v>0</v>
          </cell>
          <cell r="DV205">
            <v>0</v>
          </cell>
          <cell r="DW205">
            <v>0</v>
          </cell>
          <cell r="DX205">
            <v>0</v>
          </cell>
          <cell r="DY205">
            <v>0</v>
          </cell>
          <cell r="DZ205">
            <v>0</v>
          </cell>
          <cell r="EA205">
            <v>0</v>
          </cell>
          <cell r="EB205">
            <v>0</v>
          </cell>
          <cell r="EC205">
            <v>0</v>
          </cell>
          <cell r="ED205">
            <v>0</v>
          </cell>
          <cell r="EE205">
            <v>0</v>
          </cell>
          <cell r="EF205">
            <v>0</v>
          </cell>
          <cell r="EG205">
            <v>0</v>
          </cell>
          <cell r="EH205">
            <v>0</v>
          </cell>
          <cell r="EI205">
            <v>0</v>
          </cell>
          <cell r="EJ205">
            <v>0</v>
          </cell>
          <cell r="EK205">
            <v>0</v>
          </cell>
          <cell r="EL205">
            <v>0</v>
          </cell>
          <cell r="EM205">
            <v>0</v>
          </cell>
          <cell r="EN205">
            <v>0</v>
          </cell>
          <cell r="EO205">
            <v>0</v>
          </cell>
          <cell r="EP205">
            <v>0</v>
          </cell>
          <cell r="EQ205">
            <v>0</v>
          </cell>
          <cell r="ER205" t="str">
            <v>нд</v>
          </cell>
        </row>
        <row r="206">
          <cell r="C206" t="str">
            <v>Г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0</v>
          </cell>
          <cell r="BL206">
            <v>0</v>
          </cell>
          <cell r="BM206">
            <v>0</v>
          </cell>
          <cell r="BN206">
            <v>0</v>
          </cell>
          <cell r="BO206">
            <v>0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H206">
            <v>0</v>
          </cell>
          <cell r="CI206">
            <v>0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>
            <v>0</v>
          </cell>
          <cell r="CX206">
            <v>0</v>
          </cell>
          <cell r="CY206">
            <v>0</v>
          </cell>
          <cell r="CZ206">
            <v>0</v>
          </cell>
          <cell r="DA206">
            <v>0</v>
          </cell>
          <cell r="DB206">
            <v>0</v>
          </cell>
          <cell r="DC206">
            <v>0</v>
          </cell>
          <cell r="DD206">
            <v>0</v>
          </cell>
          <cell r="DE206">
            <v>0</v>
          </cell>
          <cell r="DF206">
            <v>0</v>
          </cell>
          <cell r="DG206">
            <v>0</v>
          </cell>
          <cell r="DH206">
            <v>0</v>
          </cell>
          <cell r="DI206">
            <v>0</v>
          </cell>
          <cell r="DJ206">
            <v>0</v>
          </cell>
          <cell r="DK206">
            <v>0</v>
          </cell>
          <cell r="DL206">
            <v>0</v>
          </cell>
          <cell r="DM206">
            <v>0</v>
          </cell>
          <cell r="DN206">
            <v>0</v>
          </cell>
          <cell r="DO206">
            <v>0</v>
          </cell>
          <cell r="DP206">
            <v>0</v>
          </cell>
          <cell r="DQ206">
            <v>0</v>
          </cell>
          <cell r="DR206">
            <v>0</v>
          </cell>
          <cell r="DS206">
            <v>0</v>
          </cell>
          <cell r="DT206">
            <v>0</v>
          </cell>
          <cell r="DU206">
            <v>0</v>
          </cell>
          <cell r="DV206">
            <v>0</v>
          </cell>
          <cell r="DW206">
            <v>0</v>
          </cell>
          <cell r="DX206">
            <v>0</v>
          </cell>
          <cell r="DY206">
            <v>0</v>
          </cell>
          <cell r="DZ206">
            <v>0</v>
          </cell>
          <cell r="EA206">
            <v>0</v>
          </cell>
          <cell r="EB206">
            <v>0</v>
          </cell>
          <cell r="EC206">
            <v>0</v>
          </cell>
          <cell r="ED206">
            <v>0</v>
          </cell>
          <cell r="EE206">
            <v>0</v>
          </cell>
          <cell r="EF206">
            <v>0</v>
          </cell>
          <cell r="EG206">
            <v>0</v>
          </cell>
          <cell r="EH206">
            <v>0</v>
          </cell>
          <cell r="EI206">
            <v>0</v>
          </cell>
          <cell r="EJ206">
            <v>0</v>
          </cell>
          <cell r="EK206">
            <v>0</v>
          </cell>
          <cell r="EL206">
            <v>0</v>
          </cell>
          <cell r="EM206">
            <v>0</v>
          </cell>
          <cell r="EN206">
            <v>0</v>
          </cell>
          <cell r="EO206">
            <v>0</v>
          </cell>
          <cell r="EP206">
            <v>0</v>
          </cell>
          <cell r="EQ206">
            <v>0</v>
          </cell>
          <cell r="ER206" t="str">
            <v>нд</v>
          </cell>
        </row>
        <row r="207">
          <cell r="C207" t="str">
            <v>Г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>
            <v>0</v>
          </cell>
          <cell r="BL207">
            <v>0</v>
          </cell>
          <cell r="BM207">
            <v>0</v>
          </cell>
          <cell r="BN207">
            <v>0</v>
          </cell>
          <cell r="BO207">
            <v>0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>
            <v>0</v>
          </cell>
          <cell r="CX207">
            <v>0</v>
          </cell>
          <cell r="CY207">
            <v>0</v>
          </cell>
          <cell r="CZ207">
            <v>0</v>
          </cell>
          <cell r="DA207">
            <v>0</v>
          </cell>
          <cell r="DB207">
            <v>0</v>
          </cell>
          <cell r="DC207">
            <v>0</v>
          </cell>
          <cell r="DD207">
            <v>0</v>
          </cell>
          <cell r="DE207">
            <v>0</v>
          </cell>
          <cell r="DF207">
            <v>0</v>
          </cell>
          <cell r="DG207">
            <v>0</v>
          </cell>
          <cell r="DH207">
            <v>0</v>
          </cell>
          <cell r="DI207">
            <v>0</v>
          </cell>
          <cell r="DJ207">
            <v>0</v>
          </cell>
          <cell r="DK207">
            <v>0</v>
          </cell>
          <cell r="DL207">
            <v>0</v>
          </cell>
          <cell r="DM207">
            <v>0</v>
          </cell>
          <cell r="DN207">
            <v>0</v>
          </cell>
          <cell r="DO207">
            <v>0</v>
          </cell>
          <cell r="DP207">
            <v>0</v>
          </cell>
          <cell r="DQ207">
            <v>0</v>
          </cell>
          <cell r="DR207">
            <v>0</v>
          </cell>
          <cell r="DS207">
            <v>0</v>
          </cell>
          <cell r="DT207">
            <v>0</v>
          </cell>
          <cell r="DU207">
            <v>0</v>
          </cell>
          <cell r="DV207">
            <v>0</v>
          </cell>
          <cell r="DW207">
            <v>0</v>
          </cell>
          <cell r="DX207">
            <v>0</v>
          </cell>
          <cell r="DY207">
            <v>0</v>
          </cell>
          <cell r="DZ207">
            <v>0</v>
          </cell>
          <cell r="EA207">
            <v>0</v>
          </cell>
          <cell r="EB207">
            <v>0</v>
          </cell>
          <cell r="EC207">
            <v>0</v>
          </cell>
          <cell r="ED207">
            <v>0</v>
          </cell>
          <cell r="EE207">
            <v>0</v>
          </cell>
          <cell r="EF207">
            <v>0</v>
          </cell>
          <cell r="EG207">
            <v>0</v>
          </cell>
          <cell r="EH207">
            <v>0</v>
          </cell>
          <cell r="EI207">
            <v>0</v>
          </cell>
          <cell r="EJ207">
            <v>0</v>
          </cell>
          <cell r="EK207">
            <v>0</v>
          </cell>
          <cell r="EL207">
            <v>0</v>
          </cell>
          <cell r="EM207">
            <v>0</v>
          </cell>
          <cell r="EN207">
            <v>0</v>
          </cell>
          <cell r="EO207">
            <v>0</v>
          </cell>
          <cell r="EP207">
            <v>0</v>
          </cell>
          <cell r="EQ207">
            <v>0</v>
          </cell>
          <cell r="ER207" t="str">
            <v>нд</v>
          </cell>
        </row>
        <row r="208">
          <cell r="C208" t="str">
            <v>Г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>
            <v>0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>
            <v>0</v>
          </cell>
          <cell r="CX208">
            <v>0</v>
          </cell>
          <cell r="CY208">
            <v>0</v>
          </cell>
          <cell r="CZ208">
            <v>0</v>
          </cell>
          <cell r="DA208">
            <v>0</v>
          </cell>
          <cell r="DB208">
            <v>0</v>
          </cell>
          <cell r="DC208">
            <v>0</v>
          </cell>
          <cell r="DD208">
            <v>0</v>
          </cell>
          <cell r="DE208">
            <v>0</v>
          </cell>
          <cell r="DF208">
            <v>0</v>
          </cell>
          <cell r="DG208">
            <v>0</v>
          </cell>
          <cell r="DH208">
            <v>0</v>
          </cell>
          <cell r="DI208">
            <v>0</v>
          </cell>
          <cell r="DJ208">
            <v>0</v>
          </cell>
          <cell r="DK208">
            <v>0</v>
          </cell>
          <cell r="DL208">
            <v>0</v>
          </cell>
          <cell r="DM208">
            <v>0</v>
          </cell>
          <cell r="DN208">
            <v>0</v>
          </cell>
          <cell r="DO208">
            <v>0</v>
          </cell>
          <cell r="DP208">
            <v>0</v>
          </cell>
          <cell r="DQ208">
            <v>0</v>
          </cell>
          <cell r="DR208">
            <v>0</v>
          </cell>
          <cell r="DS208">
            <v>0</v>
          </cell>
          <cell r="DT208">
            <v>0</v>
          </cell>
          <cell r="DU208">
            <v>0</v>
          </cell>
          <cell r="DV208">
            <v>0</v>
          </cell>
          <cell r="DW208">
            <v>0</v>
          </cell>
          <cell r="DX208">
            <v>0</v>
          </cell>
          <cell r="DY208">
            <v>0</v>
          </cell>
          <cell r="DZ208">
            <v>0</v>
          </cell>
          <cell r="EA208">
            <v>0</v>
          </cell>
          <cell r="EB208">
            <v>0</v>
          </cell>
          <cell r="EC208">
            <v>0</v>
          </cell>
          <cell r="ED208">
            <v>0</v>
          </cell>
          <cell r="EE208">
            <v>0</v>
          </cell>
          <cell r="EF208">
            <v>0</v>
          </cell>
          <cell r="EG208">
            <v>0</v>
          </cell>
          <cell r="EH208">
            <v>0</v>
          </cell>
          <cell r="EI208">
            <v>0</v>
          </cell>
          <cell r="EJ208">
            <v>0</v>
          </cell>
          <cell r="EK208">
            <v>0</v>
          </cell>
          <cell r="EL208">
            <v>0</v>
          </cell>
          <cell r="EM208">
            <v>0</v>
          </cell>
          <cell r="EN208">
            <v>0</v>
          </cell>
          <cell r="EO208">
            <v>0</v>
          </cell>
          <cell r="EP208">
            <v>0</v>
          </cell>
          <cell r="EQ208">
            <v>0</v>
          </cell>
          <cell r="ER208" t="str">
            <v>нд</v>
          </cell>
        </row>
        <row r="209">
          <cell r="C209" t="str">
            <v>Г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>
            <v>0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H209">
            <v>0</v>
          </cell>
          <cell r="CI209">
            <v>0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>
            <v>0</v>
          </cell>
          <cell r="CX209">
            <v>0</v>
          </cell>
          <cell r="CY209">
            <v>0</v>
          </cell>
          <cell r="CZ209">
            <v>0</v>
          </cell>
          <cell r="DA209">
            <v>0</v>
          </cell>
          <cell r="DB209">
            <v>0</v>
          </cell>
          <cell r="DC209">
            <v>0</v>
          </cell>
          <cell r="DD209">
            <v>0</v>
          </cell>
          <cell r="DE209">
            <v>0</v>
          </cell>
          <cell r="DF209">
            <v>0</v>
          </cell>
          <cell r="DG209">
            <v>0</v>
          </cell>
          <cell r="DH209">
            <v>0</v>
          </cell>
          <cell r="DI209">
            <v>0</v>
          </cell>
          <cell r="DJ209">
            <v>0</v>
          </cell>
          <cell r="DK209">
            <v>0</v>
          </cell>
          <cell r="DL209">
            <v>0</v>
          </cell>
          <cell r="DM209">
            <v>0</v>
          </cell>
          <cell r="DN209">
            <v>0</v>
          </cell>
          <cell r="DO209">
            <v>0</v>
          </cell>
          <cell r="DP209">
            <v>0</v>
          </cell>
          <cell r="DQ209">
            <v>0</v>
          </cell>
          <cell r="DR209">
            <v>0</v>
          </cell>
          <cell r="DS209">
            <v>0</v>
          </cell>
          <cell r="DT209">
            <v>0</v>
          </cell>
          <cell r="DU209">
            <v>0</v>
          </cell>
          <cell r="DV209">
            <v>0</v>
          </cell>
          <cell r="DW209">
            <v>0</v>
          </cell>
          <cell r="DX209">
            <v>0</v>
          </cell>
          <cell r="DY209">
            <v>0</v>
          </cell>
          <cell r="DZ209">
            <v>0</v>
          </cell>
          <cell r="EA209">
            <v>0</v>
          </cell>
          <cell r="EB209">
            <v>0</v>
          </cell>
          <cell r="EC209">
            <v>0</v>
          </cell>
          <cell r="ED209">
            <v>0</v>
          </cell>
          <cell r="EE209">
            <v>0</v>
          </cell>
          <cell r="EF209">
            <v>0</v>
          </cell>
          <cell r="EG209">
            <v>0</v>
          </cell>
          <cell r="EH209">
            <v>0</v>
          </cell>
          <cell r="EI209">
            <v>0</v>
          </cell>
          <cell r="EJ209">
            <v>0</v>
          </cell>
          <cell r="EK209">
            <v>0</v>
          </cell>
          <cell r="EL209">
            <v>0</v>
          </cell>
          <cell r="EM209">
            <v>0</v>
          </cell>
          <cell r="EN209">
            <v>0</v>
          </cell>
          <cell r="EO209">
            <v>0</v>
          </cell>
          <cell r="EP209">
            <v>0</v>
          </cell>
          <cell r="EQ209">
            <v>0</v>
          </cell>
          <cell r="ER209" t="str">
            <v>нд</v>
          </cell>
        </row>
        <row r="210">
          <cell r="C210" t="str">
            <v>Г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H210">
            <v>0</v>
          </cell>
          <cell r="CI210">
            <v>0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>
            <v>0</v>
          </cell>
          <cell r="CX210">
            <v>0</v>
          </cell>
          <cell r="CY210">
            <v>0</v>
          </cell>
          <cell r="CZ210">
            <v>0</v>
          </cell>
          <cell r="DA210">
            <v>0</v>
          </cell>
          <cell r="DB210">
            <v>0</v>
          </cell>
          <cell r="DC210">
            <v>0</v>
          </cell>
          <cell r="DD210">
            <v>0</v>
          </cell>
          <cell r="DE210">
            <v>0</v>
          </cell>
          <cell r="DF210">
            <v>0</v>
          </cell>
          <cell r="DG210">
            <v>0</v>
          </cell>
          <cell r="DH210">
            <v>0</v>
          </cell>
          <cell r="DI210">
            <v>0</v>
          </cell>
          <cell r="DJ210">
            <v>0</v>
          </cell>
          <cell r="DK210">
            <v>0</v>
          </cell>
          <cell r="DL210">
            <v>0</v>
          </cell>
          <cell r="DM210">
            <v>0</v>
          </cell>
          <cell r="DN210">
            <v>0</v>
          </cell>
          <cell r="DO210">
            <v>0</v>
          </cell>
          <cell r="DP210">
            <v>0</v>
          </cell>
          <cell r="DQ210">
            <v>0</v>
          </cell>
          <cell r="DR210">
            <v>0</v>
          </cell>
          <cell r="DS210">
            <v>0</v>
          </cell>
          <cell r="DT210">
            <v>0</v>
          </cell>
          <cell r="DU210">
            <v>0</v>
          </cell>
          <cell r="DV210">
            <v>0</v>
          </cell>
          <cell r="DW210">
            <v>0</v>
          </cell>
          <cell r="DX210">
            <v>0</v>
          </cell>
          <cell r="DY210">
            <v>0</v>
          </cell>
          <cell r="DZ210">
            <v>0</v>
          </cell>
          <cell r="EA210">
            <v>0</v>
          </cell>
          <cell r="EB210">
            <v>0</v>
          </cell>
          <cell r="EC210">
            <v>0</v>
          </cell>
          <cell r="ED210">
            <v>0</v>
          </cell>
          <cell r="EE210">
            <v>0</v>
          </cell>
          <cell r="EF210">
            <v>0</v>
          </cell>
          <cell r="EG210">
            <v>0</v>
          </cell>
          <cell r="EH210">
            <v>0</v>
          </cell>
          <cell r="EI210">
            <v>0</v>
          </cell>
          <cell r="EJ210">
            <v>0</v>
          </cell>
          <cell r="EK210">
            <v>0</v>
          </cell>
          <cell r="EL210">
            <v>0</v>
          </cell>
          <cell r="EM210">
            <v>0</v>
          </cell>
          <cell r="EN210">
            <v>0</v>
          </cell>
          <cell r="EO210">
            <v>0</v>
          </cell>
          <cell r="EP210">
            <v>0</v>
          </cell>
          <cell r="EQ210">
            <v>0</v>
          </cell>
          <cell r="ER210" t="str">
            <v>нд</v>
          </cell>
        </row>
        <row r="211">
          <cell r="C211" t="str">
            <v>Г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 t="str">
            <v>нд</v>
          </cell>
        </row>
        <row r="212">
          <cell r="C212" t="str">
            <v>Г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 t="str">
            <v>нд</v>
          </cell>
        </row>
        <row r="213">
          <cell r="C213" t="str">
            <v>Г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 t="str">
            <v>нд</v>
          </cell>
        </row>
        <row r="214">
          <cell r="C214" t="str">
            <v>Г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  <cell r="CK214">
            <v>0</v>
          </cell>
          <cell r="CL214">
            <v>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 t="str">
            <v>нд</v>
          </cell>
        </row>
        <row r="215">
          <cell r="C215" t="str">
            <v>Г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 t="str">
            <v>нд</v>
          </cell>
        </row>
        <row r="216">
          <cell r="C216" t="str">
            <v>Г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>
            <v>0</v>
          </cell>
          <cell r="CX216">
            <v>0</v>
          </cell>
          <cell r="CY216">
            <v>0</v>
          </cell>
          <cell r="CZ216">
            <v>0</v>
          </cell>
          <cell r="DA216">
            <v>0</v>
          </cell>
          <cell r="DB216">
            <v>0</v>
          </cell>
          <cell r="DC216">
            <v>0</v>
          </cell>
          <cell r="DD216">
            <v>0</v>
          </cell>
          <cell r="DE216">
            <v>0</v>
          </cell>
          <cell r="DF216">
            <v>0</v>
          </cell>
          <cell r="DG216">
            <v>0</v>
          </cell>
          <cell r="DH216">
            <v>0</v>
          </cell>
          <cell r="DI216">
            <v>0</v>
          </cell>
          <cell r="DJ216">
            <v>0</v>
          </cell>
          <cell r="DK216">
            <v>0</v>
          </cell>
          <cell r="DL216">
            <v>0</v>
          </cell>
          <cell r="DM216">
            <v>0</v>
          </cell>
          <cell r="DN216">
            <v>0</v>
          </cell>
          <cell r="DO216">
            <v>0</v>
          </cell>
          <cell r="DP216">
            <v>0</v>
          </cell>
          <cell r="DQ216">
            <v>0</v>
          </cell>
          <cell r="DR216">
            <v>0</v>
          </cell>
          <cell r="DS216">
            <v>0</v>
          </cell>
          <cell r="DT216">
            <v>0</v>
          </cell>
          <cell r="DU216">
            <v>0</v>
          </cell>
          <cell r="DV216">
            <v>0</v>
          </cell>
          <cell r="DW216">
            <v>0</v>
          </cell>
          <cell r="DX216">
            <v>0</v>
          </cell>
          <cell r="DY216">
            <v>0</v>
          </cell>
          <cell r="DZ216">
            <v>0</v>
          </cell>
          <cell r="EA216">
            <v>0</v>
          </cell>
          <cell r="EB216">
            <v>0</v>
          </cell>
          <cell r="EC216">
            <v>0</v>
          </cell>
          <cell r="ED216">
            <v>0</v>
          </cell>
          <cell r="EE216">
            <v>0</v>
          </cell>
          <cell r="EF216">
            <v>0</v>
          </cell>
          <cell r="EG216">
            <v>0</v>
          </cell>
          <cell r="EH216">
            <v>0</v>
          </cell>
          <cell r="EI216">
            <v>0</v>
          </cell>
          <cell r="EJ216">
            <v>0</v>
          </cell>
          <cell r="EK216">
            <v>0</v>
          </cell>
          <cell r="EL216">
            <v>0</v>
          </cell>
          <cell r="EM216">
            <v>0</v>
          </cell>
          <cell r="EN216">
            <v>0</v>
          </cell>
          <cell r="EO216">
            <v>0</v>
          </cell>
          <cell r="EP216">
            <v>0</v>
          </cell>
          <cell r="EQ216">
            <v>0</v>
          </cell>
          <cell r="ER216" t="str">
            <v>нд</v>
          </cell>
        </row>
        <row r="217">
          <cell r="C217" t="str">
            <v>Г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 t="str">
            <v>нд</v>
          </cell>
        </row>
        <row r="218">
          <cell r="C218" t="str">
            <v>Г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 t="str">
            <v>нд</v>
          </cell>
        </row>
        <row r="219">
          <cell r="C219" t="str">
            <v>Г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 t="str">
            <v>нд</v>
          </cell>
        </row>
        <row r="220">
          <cell r="C220" t="str">
            <v>Г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 t="str">
            <v>нд</v>
          </cell>
        </row>
        <row r="221">
          <cell r="C221" t="str">
            <v>Г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 t="str">
            <v>нд</v>
          </cell>
        </row>
        <row r="222">
          <cell r="C222" t="str">
            <v>Г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H222">
            <v>0</v>
          </cell>
          <cell r="CI222">
            <v>0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 t="str">
            <v>нд</v>
          </cell>
        </row>
        <row r="223">
          <cell r="C223" t="str">
            <v>Г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H223">
            <v>0</v>
          </cell>
          <cell r="CI223">
            <v>0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 t="str">
            <v>нд</v>
          </cell>
        </row>
        <row r="224">
          <cell r="C224" t="str">
            <v>Г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H224">
            <v>0</v>
          </cell>
          <cell r="CI224">
            <v>0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 t="str">
            <v>нд</v>
          </cell>
        </row>
        <row r="225">
          <cell r="C225" t="str">
            <v>Г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 t="str">
            <v>нд</v>
          </cell>
        </row>
        <row r="226">
          <cell r="C226" t="str">
            <v>Г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 t="str">
            <v>нд</v>
          </cell>
        </row>
        <row r="227">
          <cell r="C227" t="str">
            <v>Г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 t="str">
            <v>нд</v>
          </cell>
        </row>
        <row r="228">
          <cell r="C228" t="str">
            <v>Г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 t="str">
            <v>нд</v>
          </cell>
        </row>
        <row r="229">
          <cell r="C229" t="str">
            <v>Г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 t="str">
            <v>нд</v>
          </cell>
        </row>
        <row r="230">
          <cell r="C230" t="str">
            <v>Г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>
            <v>0</v>
          </cell>
          <cell r="CX230">
            <v>0</v>
          </cell>
          <cell r="CY230">
            <v>0</v>
          </cell>
          <cell r="CZ230">
            <v>0</v>
          </cell>
          <cell r="DA230">
            <v>0</v>
          </cell>
          <cell r="DB230">
            <v>0</v>
          </cell>
          <cell r="DC230">
            <v>0</v>
          </cell>
          <cell r="DD230">
            <v>0</v>
          </cell>
          <cell r="DE230">
            <v>0</v>
          </cell>
          <cell r="DF230">
            <v>0</v>
          </cell>
          <cell r="DG230">
            <v>0</v>
          </cell>
          <cell r="DH230">
            <v>0</v>
          </cell>
          <cell r="DI230">
            <v>0</v>
          </cell>
          <cell r="DJ230">
            <v>0</v>
          </cell>
          <cell r="DK230">
            <v>0</v>
          </cell>
          <cell r="DL230">
            <v>0</v>
          </cell>
          <cell r="DM230">
            <v>0</v>
          </cell>
          <cell r="DN230">
            <v>0</v>
          </cell>
          <cell r="DO230">
            <v>0</v>
          </cell>
          <cell r="DP230">
            <v>0</v>
          </cell>
          <cell r="DQ230">
            <v>0</v>
          </cell>
          <cell r="DR230">
            <v>0</v>
          </cell>
          <cell r="DS230">
            <v>0</v>
          </cell>
          <cell r="DT230">
            <v>0</v>
          </cell>
          <cell r="DU230">
            <v>0</v>
          </cell>
          <cell r="DV230">
            <v>0</v>
          </cell>
          <cell r="DW230">
            <v>0</v>
          </cell>
          <cell r="DX230">
            <v>0</v>
          </cell>
          <cell r="DY230">
            <v>0</v>
          </cell>
          <cell r="DZ230">
            <v>0</v>
          </cell>
          <cell r="EA230">
            <v>0</v>
          </cell>
          <cell r="EB230">
            <v>0</v>
          </cell>
          <cell r="EC230">
            <v>0</v>
          </cell>
          <cell r="ED230">
            <v>0</v>
          </cell>
          <cell r="EE230">
            <v>0</v>
          </cell>
          <cell r="EF230">
            <v>0</v>
          </cell>
          <cell r="EG230">
            <v>0</v>
          </cell>
          <cell r="EH230">
            <v>0</v>
          </cell>
          <cell r="EI230">
            <v>0</v>
          </cell>
          <cell r="EJ230">
            <v>0</v>
          </cell>
          <cell r="EK230">
            <v>0</v>
          </cell>
          <cell r="EL230">
            <v>0</v>
          </cell>
          <cell r="EM230">
            <v>0</v>
          </cell>
          <cell r="EN230">
            <v>0</v>
          </cell>
          <cell r="EO230">
            <v>0</v>
          </cell>
          <cell r="EP230">
            <v>0</v>
          </cell>
          <cell r="EQ230">
            <v>0</v>
          </cell>
          <cell r="ER230" t="str">
            <v>нд</v>
          </cell>
        </row>
        <row r="231">
          <cell r="C231" t="str">
            <v>Г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>
            <v>0</v>
          </cell>
          <cell r="CX231">
            <v>0</v>
          </cell>
          <cell r="CY231">
            <v>0</v>
          </cell>
          <cell r="CZ231">
            <v>0</v>
          </cell>
          <cell r="DA231">
            <v>0</v>
          </cell>
          <cell r="DB231">
            <v>0</v>
          </cell>
          <cell r="DC231">
            <v>0</v>
          </cell>
          <cell r="DD231">
            <v>0</v>
          </cell>
          <cell r="DE231">
            <v>0</v>
          </cell>
          <cell r="DF231">
            <v>0</v>
          </cell>
          <cell r="DG231">
            <v>0</v>
          </cell>
          <cell r="DH231">
            <v>0</v>
          </cell>
          <cell r="DI231">
            <v>0</v>
          </cell>
          <cell r="DJ231">
            <v>0</v>
          </cell>
          <cell r="DK231">
            <v>0</v>
          </cell>
          <cell r="DL231">
            <v>0</v>
          </cell>
          <cell r="DM231">
            <v>0</v>
          </cell>
          <cell r="DN231">
            <v>0</v>
          </cell>
          <cell r="DO231">
            <v>0</v>
          </cell>
          <cell r="DP231">
            <v>0</v>
          </cell>
          <cell r="DQ231">
            <v>0</v>
          </cell>
          <cell r="DR231">
            <v>0</v>
          </cell>
          <cell r="DS231">
            <v>0</v>
          </cell>
          <cell r="DT231">
            <v>0</v>
          </cell>
          <cell r="DU231">
            <v>0</v>
          </cell>
          <cell r="DV231">
            <v>0</v>
          </cell>
          <cell r="DW231">
            <v>0</v>
          </cell>
          <cell r="DX231">
            <v>0</v>
          </cell>
          <cell r="DY231">
            <v>0</v>
          </cell>
          <cell r="DZ231">
            <v>0</v>
          </cell>
          <cell r="EA231">
            <v>0</v>
          </cell>
          <cell r="EB231">
            <v>0</v>
          </cell>
          <cell r="EC231">
            <v>0</v>
          </cell>
          <cell r="ED231">
            <v>0</v>
          </cell>
          <cell r="EE231">
            <v>0</v>
          </cell>
          <cell r="EF231">
            <v>0</v>
          </cell>
          <cell r="EG231">
            <v>0</v>
          </cell>
          <cell r="EH231">
            <v>0</v>
          </cell>
          <cell r="EI231">
            <v>0</v>
          </cell>
          <cell r="EJ231">
            <v>0</v>
          </cell>
          <cell r="EK231">
            <v>0</v>
          </cell>
          <cell r="EL231">
            <v>0</v>
          </cell>
          <cell r="EM231">
            <v>0</v>
          </cell>
          <cell r="EN231">
            <v>0</v>
          </cell>
          <cell r="EO231">
            <v>0</v>
          </cell>
          <cell r="EP231">
            <v>0</v>
          </cell>
          <cell r="EQ231">
            <v>0</v>
          </cell>
          <cell r="ER231" t="str">
            <v>нд</v>
          </cell>
        </row>
        <row r="232">
          <cell r="C232" t="str">
            <v>Г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 t="str">
            <v>нд</v>
          </cell>
        </row>
        <row r="233">
          <cell r="C233" t="str">
            <v>Г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 t="str">
            <v>нд</v>
          </cell>
        </row>
        <row r="234">
          <cell r="C234" t="str">
            <v>Г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 t="str">
            <v>нд</v>
          </cell>
        </row>
        <row r="235">
          <cell r="C235" t="str">
            <v>Г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 t="str">
            <v>нд</v>
          </cell>
        </row>
        <row r="236">
          <cell r="C236" t="str">
            <v>Г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>
            <v>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 t="str">
            <v>нд</v>
          </cell>
        </row>
        <row r="237">
          <cell r="C237" t="str">
            <v>Г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>
            <v>0</v>
          </cell>
          <cell r="BL237">
            <v>0</v>
          </cell>
          <cell r="BM237">
            <v>0</v>
          </cell>
          <cell r="BN237">
            <v>0</v>
          </cell>
          <cell r="BO237">
            <v>0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>
            <v>0</v>
          </cell>
          <cell r="CX237">
            <v>0</v>
          </cell>
          <cell r="CY237">
            <v>0</v>
          </cell>
          <cell r="CZ237">
            <v>0</v>
          </cell>
          <cell r="DA237">
            <v>0</v>
          </cell>
          <cell r="DB237">
            <v>0</v>
          </cell>
          <cell r="DC237">
            <v>0</v>
          </cell>
          <cell r="DD237">
            <v>0</v>
          </cell>
          <cell r="DE237">
            <v>0</v>
          </cell>
          <cell r="DF237">
            <v>0</v>
          </cell>
          <cell r="DG237">
            <v>0</v>
          </cell>
          <cell r="DH237">
            <v>0</v>
          </cell>
          <cell r="DI237">
            <v>0</v>
          </cell>
          <cell r="DJ237">
            <v>0</v>
          </cell>
          <cell r="DK237">
            <v>0</v>
          </cell>
          <cell r="DL237">
            <v>0</v>
          </cell>
          <cell r="DM237">
            <v>0</v>
          </cell>
          <cell r="DN237">
            <v>0</v>
          </cell>
          <cell r="DO237">
            <v>0</v>
          </cell>
          <cell r="DP237">
            <v>0</v>
          </cell>
          <cell r="DQ237">
            <v>0</v>
          </cell>
          <cell r="DR237">
            <v>0</v>
          </cell>
          <cell r="DS237">
            <v>0</v>
          </cell>
          <cell r="DT237">
            <v>0</v>
          </cell>
          <cell r="DU237">
            <v>0</v>
          </cell>
          <cell r="DV237">
            <v>0</v>
          </cell>
          <cell r="DW237">
            <v>0</v>
          </cell>
          <cell r="DX237">
            <v>0</v>
          </cell>
          <cell r="DY237">
            <v>0</v>
          </cell>
          <cell r="DZ237">
            <v>0</v>
          </cell>
          <cell r="EA237">
            <v>0</v>
          </cell>
          <cell r="EB237">
            <v>0</v>
          </cell>
          <cell r="EC237">
            <v>0</v>
          </cell>
          <cell r="ED237">
            <v>0</v>
          </cell>
          <cell r="EE237">
            <v>0</v>
          </cell>
          <cell r="EF237">
            <v>0</v>
          </cell>
          <cell r="EG237">
            <v>0</v>
          </cell>
          <cell r="EH237">
            <v>0</v>
          </cell>
          <cell r="EI237">
            <v>0</v>
          </cell>
          <cell r="EJ237">
            <v>0</v>
          </cell>
          <cell r="EK237">
            <v>0</v>
          </cell>
          <cell r="EL237">
            <v>0</v>
          </cell>
          <cell r="EM237">
            <v>0</v>
          </cell>
          <cell r="EN237">
            <v>0</v>
          </cell>
          <cell r="EO237">
            <v>0</v>
          </cell>
          <cell r="EP237">
            <v>0</v>
          </cell>
          <cell r="EQ237">
            <v>0</v>
          </cell>
          <cell r="ER237" t="str">
            <v>нд</v>
          </cell>
        </row>
        <row r="238">
          <cell r="C238" t="str">
            <v>Г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 t="str">
            <v>нд</v>
          </cell>
        </row>
        <row r="239">
          <cell r="C239" t="str">
            <v>Г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H239">
            <v>0</v>
          </cell>
          <cell r="CI239">
            <v>0</v>
          </cell>
          <cell r="CJ239">
            <v>0</v>
          </cell>
          <cell r="CK239">
            <v>0</v>
          </cell>
          <cell r="CL239">
            <v>0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 t="str">
            <v>нд</v>
          </cell>
        </row>
        <row r="240">
          <cell r="C240" t="str">
            <v>Г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 t="str">
            <v>нд</v>
          </cell>
        </row>
        <row r="241">
          <cell r="C241" t="str">
            <v>Г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 t="str">
            <v>нд</v>
          </cell>
        </row>
        <row r="242">
          <cell r="C242" t="str">
            <v>Г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12869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7802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2396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1872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1498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2006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1568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2099</v>
          </cell>
          <cell r="CF242">
            <v>0</v>
          </cell>
          <cell r="CG242">
            <v>0</v>
          </cell>
          <cell r="CH242">
            <v>0</v>
          </cell>
          <cell r="CI242">
            <v>0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1567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>
            <v>2199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1565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2297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1604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10473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7802</v>
          </cell>
          <cell r="EQ242">
            <v>0</v>
          </cell>
          <cell r="ER242" t="str">
            <v>нд</v>
          </cell>
        </row>
        <row r="243">
          <cell r="C243" t="str">
            <v>Г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>
            <v>0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 t="str">
            <v>нд</v>
          </cell>
        </row>
        <row r="244">
          <cell r="C244" t="str">
            <v>Г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>
            <v>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 t="str">
            <v>нд</v>
          </cell>
        </row>
        <row r="245">
          <cell r="C245" t="str">
            <v>Г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>
            <v>0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 t="str">
            <v>нд</v>
          </cell>
        </row>
        <row r="246">
          <cell r="C246" t="str">
            <v>Г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>
            <v>0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 t="str">
            <v>нд</v>
          </cell>
        </row>
        <row r="247">
          <cell r="C247" t="str">
            <v>Г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>
            <v>0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 t="str">
            <v>нд</v>
          </cell>
        </row>
        <row r="248">
          <cell r="C248" t="str">
            <v>Г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H248">
            <v>0</v>
          </cell>
          <cell r="CI248">
            <v>0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>
            <v>0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 t="str">
            <v>нд</v>
          </cell>
        </row>
        <row r="249">
          <cell r="C249" t="str">
            <v>Г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 t="str">
            <v>нд</v>
          </cell>
        </row>
        <row r="250">
          <cell r="C250" t="str">
            <v>Г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 t="str">
            <v>нд</v>
          </cell>
        </row>
        <row r="251">
          <cell r="C251" t="str">
            <v>Г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H251">
            <v>0</v>
          </cell>
          <cell r="CI251">
            <v>0</v>
          </cell>
          <cell r="CJ251">
            <v>0</v>
          </cell>
          <cell r="CK251">
            <v>0</v>
          </cell>
          <cell r="CL251">
            <v>0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>
            <v>0</v>
          </cell>
          <cell r="CX251">
            <v>0</v>
          </cell>
          <cell r="CY251">
            <v>0</v>
          </cell>
          <cell r="CZ251">
            <v>0</v>
          </cell>
          <cell r="DA251">
            <v>0</v>
          </cell>
          <cell r="DB251">
            <v>0</v>
          </cell>
          <cell r="DC251">
            <v>0</v>
          </cell>
          <cell r="DD251">
            <v>0</v>
          </cell>
          <cell r="DE251">
            <v>0</v>
          </cell>
          <cell r="DF251">
            <v>0</v>
          </cell>
          <cell r="DG251">
            <v>0</v>
          </cell>
          <cell r="DH251">
            <v>0</v>
          </cell>
          <cell r="DI251">
            <v>0</v>
          </cell>
          <cell r="DJ251">
            <v>0</v>
          </cell>
          <cell r="DK251">
            <v>0</v>
          </cell>
          <cell r="DL251">
            <v>0</v>
          </cell>
          <cell r="DM251">
            <v>0</v>
          </cell>
          <cell r="DN251">
            <v>0</v>
          </cell>
          <cell r="DO251">
            <v>0</v>
          </cell>
          <cell r="DP251">
            <v>0</v>
          </cell>
          <cell r="DQ251">
            <v>0</v>
          </cell>
          <cell r="DR251">
            <v>0</v>
          </cell>
          <cell r="DS251">
            <v>0</v>
          </cell>
          <cell r="DT251">
            <v>0</v>
          </cell>
          <cell r="DU251">
            <v>0</v>
          </cell>
          <cell r="DV251">
            <v>0</v>
          </cell>
          <cell r="DW251">
            <v>0</v>
          </cell>
          <cell r="DX251">
            <v>0</v>
          </cell>
          <cell r="DY251">
            <v>0</v>
          </cell>
          <cell r="DZ251">
            <v>0</v>
          </cell>
          <cell r="EA251">
            <v>0</v>
          </cell>
          <cell r="EB251">
            <v>0</v>
          </cell>
          <cell r="EC251">
            <v>0</v>
          </cell>
          <cell r="ED251">
            <v>0</v>
          </cell>
          <cell r="EE251">
            <v>0</v>
          </cell>
          <cell r="EF251">
            <v>0</v>
          </cell>
          <cell r="EG251">
            <v>0</v>
          </cell>
          <cell r="EH251">
            <v>0</v>
          </cell>
          <cell r="EI251">
            <v>0</v>
          </cell>
          <cell r="EJ251">
            <v>0</v>
          </cell>
          <cell r="EK251">
            <v>0</v>
          </cell>
          <cell r="EL251">
            <v>0</v>
          </cell>
          <cell r="EM251">
            <v>0</v>
          </cell>
          <cell r="EN251">
            <v>0</v>
          </cell>
          <cell r="EO251">
            <v>0</v>
          </cell>
          <cell r="EP251">
            <v>0</v>
          </cell>
          <cell r="EQ251">
            <v>0</v>
          </cell>
          <cell r="ER251" t="str">
            <v>нд</v>
          </cell>
        </row>
        <row r="252">
          <cell r="C252" t="str">
            <v>Г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>
            <v>0</v>
          </cell>
          <cell r="CX252">
            <v>0</v>
          </cell>
          <cell r="CY252">
            <v>0</v>
          </cell>
          <cell r="CZ252">
            <v>0</v>
          </cell>
          <cell r="DA252">
            <v>0</v>
          </cell>
          <cell r="DB252">
            <v>0</v>
          </cell>
          <cell r="DC252">
            <v>0</v>
          </cell>
          <cell r="DD252">
            <v>0</v>
          </cell>
          <cell r="DE252">
            <v>0</v>
          </cell>
          <cell r="DF252">
            <v>0</v>
          </cell>
          <cell r="DG252">
            <v>0</v>
          </cell>
          <cell r="DH252">
            <v>0</v>
          </cell>
          <cell r="DI252">
            <v>0</v>
          </cell>
          <cell r="DJ252">
            <v>0</v>
          </cell>
          <cell r="DK252">
            <v>0</v>
          </cell>
          <cell r="DL252">
            <v>0</v>
          </cell>
          <cell r="DM252">
            <v>0</v>
          </cell>
          <cell r="DN252">
            <v>0</v>
          </cell>
          <cell r="DO252">
            <v>0</v>
          </cell>
          <cell r="DP252">
            <v>0</v>
          </cell>
          <cell r="DQ252">
            <v>0</v>
          </cell>
          <cell r="DR252">
            <v>0</v>
          </cell>
          <cell r="DS252">
            <v>0</v>
          </cell>
          <cell r="DT252">
            <v>0</v>
          </cell>
          <cell r="DU252">
            <v>0</v>
          </cell>
          <cell r="DV252">
            <v>0</v>
          </cell>
          <cell r="DW252">
            <v>0</v>
          </cell>
          <cell r="DX252">
            <v>0</v>
          </cell>
          <cell r="DY252">
            <v>0</v>
          </cell>
          <cell r="DZ252">
            <v>0</v>
          </cell>
          <cell r="EA252">
            <v>0</v>
          </cell>
          <cell r="EB252">
            <v>0</v>
          </cell>
          <cell r="EC252">
            <v>0</v>
          </cell>
          <cell r="ED252">
            <v>0</v>
          </cell>
          <cell r="EE252">
            <v>0</v>
          </cell>
          <cell r="EF252">
            <v>0</v>
          </cell>
          <cell r="EG252">
            <v>0</v>
          </cell>
          <cell r="EH252">
            <v>0</v>
          </cell>
          <cell r="EI252">
            <v>0</v>
          </cell>
          <cell r="EJ252">
            <v>0</v>
          </cell>
          <cell r="EK252">
            <v>0</v>
          </cell>
          <cell r="EL252">
            <v>0</v>
          </cell>
          <cell r="EM252">
            <v>0</v>
          </cell>
          <cell r="EN252">
            <v>0</v>
          </cell>
          <cell r="EO252">
            <v>0</v>
          </cell>
          <cell r="EP252">
            <v>0</v>
          </cell>
          <cell r="EQ252">
            <v>0</v>
          </cell>
          <cell r="ER252" t="str">
            <v>нд</v>
          </cell>
        </row>
        <row r="253">
          <cell r="C253" t="str">
            <v>Г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 t="str">
            <v>нд</v>
          </cell>
        </row>
        <row r="254">
          <cell r="C254" t="str">
            <v>Г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 t="str">
            <v>нд</v>
          </cell>
        </row>
        <row r="255">
          <cell r="C255" t="str">
            <v>Г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0</v>
          </cell>
          <cell r="CJ255">
            <v>0</v>
          </cell>
          <cell r="CK255">
            <v>0</v>
          </cell>
          <cell r="CL255">
            <v>0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 t="str">
            <v>нд</v>
          </cell>
        </row>
        <row r="256">
          <cell r="C256" t="str">
            <v>Г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>
            <v>0</v>
          </cell>
          <cell r="CX256">
            <v>0</v>
          </cell>
          <cell r="CY256">
            <v>0</v>
          </cell>
          <cell r="CZ256">
            <v>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 t="str">
            <v>нд</v>
          </cell>
        </row>
        <row r="257">
          <cell r="C257" t="str">
            <v>Г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>
            <v>0</v>
          </cell>
          <cell r="CX257">
            <v>0</v>
          </cell>
          <cell r="CY257">
            <v>0</v>
          </cell>
          <cell r="CZ257">
            <v>0</v>
          </cell>
          <cell r="DA257">
            <v>0</v>
          </cell>
          <cell r="DB257">
            <v>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 t="str">
            <v>нд</v>
          </cell>
        </row>
        <row r="258">
          <cell r="C258" t="str">
            <v>Г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>
            <v>0</v>
          </cell>
          <cell r="CX258">
            <v>0</v>
          </cell>
          <cell r="CY258">
            <v>0</v>
          </cell>
          <cell r="CZ258">
            <v>0</v>
          </cell>
          <cell r="DA258">
            <v>0</v>
          </cell>
          <cell r="DB258">
            <v>0</v>
          </cell>
          <cell r="DC258">
            <v>0</v>
          </cell>
          <cell r="DD258">
            <v>0</v>
          </cell>
          <cell r="DE258">
            <v>0</v>
          </cell>
          <cell r="DF258">
            <v>0</v>
          </cell>
          <cell r="DG258">
            <v>0</v>
          </cell>
          <cell r="DH258">
            <v>0</v>
          </cell>
          <cell r="DI258">
            <v>0</v>
          </cell>
          <cell r="DJ258">
            <v>0</v>
          </cell>
          <cell r="DK258">
            <v>0</v>
          </cell>
          <cell r="DL258">
            <v>0</v>
          </cell>
          <cell r="DM258">
            <v>0</v>
          </cell>
          <cell r="DN258">
            <v>0</v>
          </cell>
          <cell r="DO258">
            <v>0</v>
          </cell>
          <cell r="DP258">
            <v>0</v>
          </cell>
          <cell r="DQ258">
            <v>0</v>
          </cell>
          <cell r="DR258">
            <v>0</v>
          </cell>
          <cell r="DS258">
            <v>0</v>
          </cell>
          <cell r="DT258">
            <v>0</v>
          </cell>
          <cell r="DU258">
            <v>0</v>
          </cell>
          <cell r="DV258">
            <v>0</v>
          </cell>
          <cell r="DW258">
            <v>0</v>
          </cell>
          <cell r="DX258">
            <v>0</v>
          </cell>
          <cell r="DY258">
            <v>0</v>
          </cell>
          <cell r="DZ258">
            <v>0</v>
          </cell>
          <cell r="EA258">
            <v>0</v>
          </cell>
          <cell r="EB258">
            <v>0</v>
          </cell>
          <cell r="EC258">
            <v>0</v>
          </cell>
          <cell r="ED258">
            <v>0</v>
          </cell>
          <cell r="EE258">
            <v>0</v>
          </cell>
          <cell r="EF258">
            <v>0</v>
          </cell>
          <cell r="EG258">
            <v>0</v>
          </cell>
          <cell r="EH258">
            <v>0</v>
          </cell>
          <cell r="EI258">
            <v>0</v>
          </cell>
          <cell r="EJ258">
            <v>0</v>
          </cell>
          <cell r="EK258">
            <v>0</v>
          </cell>
          <cell r="EL258">
            <v>0</v>
          </cell>
          <cell r="EM258">
            <v>0</v>
          </cell>
          <cell r="EN258">
            <v>0</v>
          </cell>
          <cell r="EO258">
            <v>0</v>
          </cell>
          <cell r="EP258">
            <v>0</v>
          </cell>
          <cell r="EQ258">
            <v>0</v>
          </cell>
          <cell r="ER258" t="str">
            <v>нд</v>
          </cell>
        </row>
        <row r="259">
          <cell r="C259" t="str">
            <v>Г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 t="str">
            <v>нд</v>
          </cell>
        </row>
        <row r="260">
          <cell r="C260" t="str">
            <v>Г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 t="str">
            <v>нд</v>
          </cell>
        </row>
        <row r="261">
          <cell r="C261" t="str">
            <v>Г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 t="str">
            <v>нд</v>
          </cell>
        </row>
        <row r="262">
          <cell r="C262" t="str">
            <v>Г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>
            <v>0</v>
          </cell>
          <cell r="CX262">
            <v>0</v>
          </cell>
          <cell r="CY262">
            <v>0</v>
          </cell>
          <cell r="CZ262">
            <v>0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 t="str">
            <v>нд</v>
          </cell>
        </row>
        <row r="263">
          <cell r="C263" t="str">
            <v>Г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>
            <v>0</v>
          </cell>
          <cell r="CX263">
            <v>0</v>
          </cell>
          <cell r="CY263">
            <v>0</v>
          </cell>
          <cell r="CZ263">
            <v>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 t="str">
            <v>нд</v>
          </cell>
        </row>
        <row r="264">
          <cell r="C264" t="str">
            <v>Г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12869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7802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2396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1872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1498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2006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1568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2099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1567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>
            <v>2199</v>
          </cell>
          <cell r="CX264">
            <v>0</v>
          </cell>
          <cell r="CY264">
            <v>0</v>
          </cell>
          <cell r="CZ264">
            <v>0</v>
          </cell>
          <cell r="DA264">
            <v>0</v>
          </cell>
          <cell r="DB264">
            <v>0</v>
          </cell>
          <cell r="DC264">
            <v>0</v>
          </cell>
          <cell r="DD264">
            <v>0</v>
          </cell>
          <cell r="DE264">
            <v>0</v>
          </cell>
          <cell r="DF264">
            <v>1565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2297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1604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10473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7802</v>
          </cell>
          <cell r="EQ264">
            <v>0</v>
          </cell>
          <cell r="ER264" t="str">
            <v>нд</v>
          </cell>
        </row>
        <row r="265">
          <cell r="C265" t="str">
            <v>K_Che355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12080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7802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2328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1756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1498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1881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1568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1969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1567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>
            <v>2062</v>
          </cell>
          <cell r="CX265">
            <v>0</v>
          </cell>
          <cell r="CY265">
            <v>0</v>
          </cell>
          <cell r="CZ265">
            <v>0</v>
          </cell>
          <cell r="DA265">
            <v>0</v>
          </cell>
          <cell r="DB265">
            <v>0</v>
          </cell>
          <cell r="DC265">
            <v>0</v>
          </cell>
          <cell r="DD265">
            <v>0</v>
          </cell>
          <cell r="DE265">
            <v>0</v>
          </cell>
          <cell r="DF265">
            <v>1565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2084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1604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9752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7802</v>
          </cell>
          <cell r="EQ265">
            <v>0</v>
          </cell>
          <cell r="ER265" t="str">
    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
Корректировка технических характеристик ввиду роста цен на оборудование.</v>
          </cell>
        </row>
        <row r="266">
          <cell r="C266" t="str">
            <v>K_Che356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620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46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90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97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101</v>
          </cell>
          <cell r="CF266">
            <v>0</v>
          </cell>
          <cell r="CG266">
            <v>0</v>
          </cell>
          <cell r="CH266">
            <v>0</v>
          </cell>
          <cell r="CI266">
            <v>0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>
            <v>106</v>
          </cell>
          <cell r="CX266">
            <v>0</v>
          </cell>
          <cell r="CY266">
            <v>0</v>
          </cell>
          <cell r="CZ266">
            <v>0</v>
          </cell>
          <cell r="DA266">
            <v>0</v>
          </cell>
          <cell r="DB266">
            <v>0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180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574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 t="str">
    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v>
          </cell>
        </row>
        <row r="267">
          <cell r="C267" t="str">
            <v>K_Che357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169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22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26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28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29</v>
          </cell>
          <cell r="CF267">
            <v>0</v>
          </cell>
          <cell r="CG267">
            <v>0</v>
          </cell>
          <cell r="CH267">
            <v>0</v>
          </cell>
          <cell r="CI267">
            <v>0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>
            <v>31</v>
          </cell>
          <cell r="CX267">
            <v>0</v>
          </cell>
          <cell r="CY267">
            <v>0</v>
          </cell>
          <cell r="CZ267">
            <v>0</v>
          </cell>
          <cell r="DA267">
            <v>0</v>
          </cell>
          <cell r="DB267">
            <v>0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33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147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 t="str">
            <v>ИСУЭ в МКД создается на дом в целом и при постановке на бухгалтерский учет основным средством является МКД. Ввиду нецелесообразности деления при разных условиях замены или установки ИПУ одноименного оборудования, затраты по титулам K_Che356, K_Che357 перенесены на титул K_Che355 в соответствии с п.6.14 Протокола согласительного совещания от 29.06.2023 № 07-871пр.</v>
          </cell>
        </row>
        <row r="268">
          <cell r="C268" t="str">
            <v>Г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0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>
            <v>0</v>
          </cell>
          <cell r="CX268">
            <v>0</v>
          </cell>
          <cell r="CY268">
            <v>0</v>
          </cell>
          <cell r="CZ268">
            <v>0</v>
          </cell>
          <cell r="DA268">
            <v>0</v>
          </cell>
          <cell r="DB268">
            <v>0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 t="str">
            <v>нд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D211"/>
  <sheetViews>
    <sheetView tabSelected="1" showRuler="0" topLeftCell="A10" zoomScale="55" zoomScaleNormal="70" zoomScaleSheetLayoutView="55" workbookViewId="0">
      <selection activeCell="CZ79" sqref="CZ79"/>
    </sheetView>
  </sheetViews>
  <sheetFormatPr defaultColWidth="10.28515625" defaultRowHeight="15.75" x14ac:dyDescent="0.25"/>
  <cols>
    <col min="1" max="1" width="12.28515625" style="15" customWidth="1"/>
    <col min="2" max="2" width="63.28515625" style="1" customWidth="1"/>
    <col min="3" max="3" width="25.140625" style="16" customWidth="1"/>
    <col min="4" max="4" width="19.7109375" style="16" customWidth="1"/>
    <col min="5" max="11" width="11.140625" style="1" customWidth="1"/>
    <col min="12" max="12" width="15.5703125" style="1" customWidth="1"/>
    <col min="13" max="24" width="11.140625" style="17" customWidth="1"/>
    <col min="25" max="28" width="11.140625" style="61" customWidth="1"/>
    <col min="29" max="31" width="11.140625" style="17" customWidth="1"/>
    <col min="32" max="47" width="11.140625" style="1" customWidth="1"/>
    <col min="48" max="48" width="15.28515625" style="1" customWidth="1"/>
    <col min="49" max="87" width="11.140625" style="1" customWidth="1"/>
    <col min="88" max="88" width="11.42578125" style="1" customWidth="1"/>
    <col min="89" max="101" width="11.140625" style="1" customWidth="1"/>
    <col min="102" max="102" width="14" style="1" customWidth="1"/>
    <col min="103" max="103" width="11.140625" style="1" customWidth="1"/>
    <col min="104" max="104" width="67.28515625" style="1" customWidth="1"/>
    <col min="105" max="105" width="14.140625" style="1" customWidth="1"/>
    <col min="106" max="106" width="14.7109375" style="1" customWidth="1"/>
    <col min="107" max="16384" width="10.28515625" style="1"/>
  </cols>
  <sheetData>
    <row r="1" spans="1:104" ht="18.75" x14ac:dyDescent="0.25">
      <c r="A1" s="1"/>
      <c r="C1" s="1"/>
      <c r="D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CZ1" s="3" t="s">
        <v>0</v>
      </c>
    </row>
    <row r="2" spans="1:104" ht="18.75" x14ac:dyDescent="0.3">
      <c r="A2" s="1"/>
      <c r="C2" s="1"/>
      <c r="D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"/>
      <c r="CZ2" s="4" t="s">
        <v>1</v>
      </c>
    </row>
    <row r="3" spans="1:104" ht="18.75" x14ac:dyDescent="0.3">
      <c r="A3" s="1"/>
      <c r="C3" s="1"/>
      <c r="D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"/>
      <c r="CZ3" s="4" t="s">
        <v>2</v>
      </c>
    </row>
    <row r="4" spans="1:104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104" s="8" customFormat="1" ht="18.75" customHeight="1" x14ac:dyDescent="0.3">
      <c r="A5" s="7" t="str">
        <f>'[1]14квПп'!A5:AN5</f>
        <v>за 3 квартал 2024 года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104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104" s="8" customFormat="1" ht="18.75" customHeight="1" x14ac:dyDescent="0.3">
      <c r="A7" s="7" t="str">
        <f>'[1]14квПп'!A7:AN7</f>
        <v>Отчет о реализации инвестиционной программы Акционерного общества "Чеченэнерго"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104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pans="1:10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104" ht="18.75" x14ac:dyDescent="0.3">
      <c r="A10" s="12" t="str">
        <f>'[1]14квПп'!A10:AN10</f>
        <v>Год раскрытия информации: 2024 год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104" ht="18.75" x14ac:dyDescent="0.3">
      <c r="A11" s="1"/>
      <c r="C11" s="1"/>
      <c r="D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H11" s="4"/>
    </row>
    <row r="12" spans="1:104" ht="18.75" x14ac:dyDescent="0.25">
      <c r="A12" s="13" t="str">
        <f>'[1]14квПп'!A12:AN12</f>
        <v>Утвержденные плановые значения показателей приведены в соответствии с приказом Минэнерго России от 28.12.2023 № 36@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</row>
    <row r="13" spans="1:104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104" ht="18.75" customHeight="1" x14ac:dyDescent="0.25">
      <c r="N14" s="18"/>
      <c r="O14" s="18"/>
      <c r="P14" s="18"/>
      <c r="Q14" s="18"/>
      <c r="R14" s="18"/>
      <c r="S14" s="18"/>
      <c r="T14" s="18"/>
      <c r="U14" s="18"/>
      <c r="V14" s="18"/>
      <c r="W14" s="18"/>
      <c r="Y14" s="19"/>
      <c r="Z14" s="19"/>
      <c r="AA14" s="19"/>
      <c r="AB14" s="19"/>
      <c r="AC14" s="16"/>
      <c r="AD14" s="16"/>
      <c r="AE14" s="20"/>
    </row>
    <row r="15" spans="1:104" ht="18.75" customHeight="1" x14ac:dyDescent="0.25">
      <c r="N15" s="18"/>
      <c r="O15" s="18"/>
      <c r="P15" s="18"/>
      <c r="Q15" s="18"/>
      <c r="R15" s="18"/>
      <c r="S15" s="18"/>
      <c r="T15" s="18"/>
      <c r="U15" s="18"/>
      <c r="V15" s="18"/>
      <c r="W15" s="18"/>
      <c r="Y15" s="19"/>
      <c r="Z15" s="19"/>
      <c r="AA15" s="19"/>
      <c r="AB15" s="19"/>
      <c r="AC15" s="16"/>
      <c r="AD15" s="16"/>
      <c r="AE15" s="20"/>
    </row>
    <row r="16" spans="1:104" s="22" customFormat="1" x14ac:dyDescent="0.25">
      <c r="A16" s="21"/>
      <c r="C16" s="23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Q16" s="25"/>
      <c r="CR16" s="25"/>
      <c r="CS16" s="25"/>
      <c r="CT16" s="25"/>
      <c r="CU16" s="25"/>
      <c r="CV16" s="25"/>
    </row>
    <row r="17" spans="1:104" x14ac:dyDescent="0.25"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7"/>
      <c r="CR17" s="27"/>
      <c r="CS17" s="27"/>
      <c r="CT17" s="27"/>
      <c r="CU17" s="27"/>
      <c r="CV17" s="27"/>
      <c r="CW17" s="27"/>
      <c r="CX17" s="27"/>
      <c r="CY17" s="27"/>
    </row>
    <row r="18" spans="1:104" x14ac:dyDescent="0.25"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</row>
    <row r="19" spans="1:104" ht="29.25" customHeight="1" x14ac:dyDescent="0.25">
      <c r="A19" s="67" t="s">
        <v>6</v>
      </c>
      <c r="B19" s="68" t="s">
        <v>7</v>
      </c>
      <c r="C19" s="68" t="s">
        <v>8</v>
      </c>
      <c r="D19" s="67" t="s">
        <v>9</v>
      </c>
      <c r="E19" s="69" t="s">
        <v>10</v>
      </c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70" t="s">
        <v>11</v>
      </c>
      <c r="CR19" s="71"/>
      <c r="CS19" s="71"/>
      <c r="CT19" s="71"/>
      <c r="CU19" s="71"/>
      <c r="CV19" s="71"/>
      <c r="CW19" s="71"/>
      <c r="CX19" s="71"/>
      <c r="CY19" s="72"/>
      <c r="CZ19" s="68" t="s">
        <v>12</v>
      </c>
    </row>
    <row r="20" spans="1:104" ht="29.25" customHeight="1" x14ac:dyDescent="0.25">
      <c r="A20" s="73"/>
      <c r="B20" s="68"/>
      <c r="C20" s="68"/>
      <c r="D20" s="73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74"/>
      <c r="CR20" s="75"/>
      <c r="CS20" s="75"/>
      <c r="CT20" s="75"/>
      <c r="CU20" s="75"/>
      <c r="CV20" s="75"/>
      <c r="CW20" s="75"/>
      <c r="CX20" s="75"/>
      <c r="CY20" s="76"/>
      <c r="CZ20" s="68"/>
    </row>
    <row r="21" spans="1:104" ht="29.25" customHeight="1" x14ac:dyDescent="0.25">
      <c r="A21" s="73"/>
      <c r="B21" s="68"/>
      <c r="C21" s="68"/>
      <c r="D21" s="73"/>
      <c r="E21" s="69" t="s">
        <v>13</v>
      </c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 t="s">
        <v>14</v>
      </c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74"/>
      <c r="CR21" s="75"/>
      <c r="CS21" s="75"/>
      <c r="CT21" s="75"/>
      <c r="CU21" s="75"/>
      <c r="CV21" s="75"/>
      <c r="CW21" s="75"/>
      <c r="CX21" s="75"/>
      <c r="CY21" s="76"/>
      <c r="CZ21" s="68"/>
    </row>
    <row r="22" spans="1:104" ht="29.25" customHeight="1" x14ac:dyDescent="0.25">
      <c r="A22" s="73"/>
      <c r="B22" s="68"/>
      <c r="C22" s="68"/>
      <c r="D22" s="73"/>
      <c r="E22" s="69" t="s">
        <v>15</v>
      </c>
      <c r="F22" s="69"/>
      <c r="G22" s="69"/>
      <c r="H22" s="69"/>
      <c r="I22" s="69"/>
      <c r="J22" s="69"/>
      <c r="K22" s="69"/>
      <c r="L22" s="69"/>
      <c r="M22" s="69"/>
      <c r="N22" s="69" t="s">
        <v>16</v>
      </c>
      <c r="O22" s="69"/>
      <c r="P22" s="69"/>
      <c r="Q22" s="69"/>
      <c r="R22" s="69"/>
      <c r="S22" s="69"/>
      <c r="T22" s="69"/>
      <c r="U22" s="69"/>
      <c r="V22" s="69"/>
      <c r="W22" s="69" t="s">
        <v>17</v>
      </c>
      <c r="X22" s="69"/>
      <c r="Y22" s="69"/>
      <c r="Z22" s="69"/>
      <c r="AA22" s="69"/>
      <c r="AB22" s="69"/>
      <c r="AC22" s="69"/>
      <c r="AD22" s="69"/>
      <c r="AE22" s="69"/>
      <c r="AF22" s="69" t="s">
        <v>18</v>
      </c>
      <c r="AG22" s="69"/>
      <c r="AH22" s="69"/>
      <c r="AI22" s="69"/>
      <c r="AJ22" s="69"/>
      <c r="AK22" s="69"/>
      <c r="AL22" s="69"/>
      <c r="AM22" s="69"/>
      <c r="AN22" s="69"/>
      <c r="AO22" s="69" t="s">
        <v>19</v>
      </c>
      <c r="AP22" s="69"/>
      <c r="AQ22" s="69"/>
      <c r="AR22" s="69"/>
      <c r="AS22" s="69"/>
      <c r="AT22" s="69"/>
      <c r="AU22" s="69"/>
      <c r="AV22" s="69"/>
      <c r="AW22" s="69"/>
      <c r="AX22" s="69" t="s">
        <v>15</v>
      </c>
      <c r="AY22" s="69"/>
      <c r="AZ22" s="69"/>
      <c r="BA22" s="69"/>
      <c r="BB22" s="69"/>
      <c r="BC22" s="69"/>
      <c r="BD22" s="69"/>
      <c r="BE22" s="69"/>
      <c r="BF22" s="69"/>
      <c r="BG22" s="69" t="s">
        <v>16</v>
      </c>
      <c r="BH22" s="69"/>
      <c r="BI22" s="69"/>
      <c r="BJ22" s="69"/>
      <c r="BK22" s="69"/>
      <c r="BL22" s="69"/>
      <c r="BM22" s="69"/>
      <c r="BN22" s="69"/>
      <c r="BO22" s="69"/>
      <c r="BP22" s="69" t="s">
        <v>20</v>
      </c>
      <c r="BQ22" s="69"/>
      <c r="BR22" s="69"/>
      <c r="BS22" s="69"/>
      <c r="BT22" s="69"/>
      <c r="BU22" s="69"/>
      <c r="BV22" s="69"/>
      <c r="BW22" s="69"/>
      <c r="BX22" s="69"/>
      <c r="BY22" s="69" t="s">
        <v>18</v>
      </c>
      <c r="BZ22" s="69"/>
      <c r="CA22" s="69"/>
      <c r="CB22" s="69"/>
      <c r="CC22" s="69"/>
      <c r="CD22" s="69"/>
      <c r="CE22" s="69"/>
      <c r="CF22" s="69"/>
      <c r="CG22" s="69"/>
      <c r="CH22" s="69" t="s">
        <v>19</v>
      </c>
      <c r="CI22" s="69"/>
      <c r="CJ22" s="69"/>
      <c r="CK22" s="69"/>
      <c r="CL22" s="69"/>
      <c r="CM22" s="69"/>
      <c r="CN22" s="69"/>
      <c r="CO22" s="69"/>
      <c r="CP22" s="69"/>
      <c r="CQ22" s="77"/>
      <c r="CR22" s="78"/>
      <c r="CS22" s="78"/>
      <c r="CT22" s="78"/>
      <c r="CU22" s="78"/>
      <c r="CV22" s="78"/>
      <c r="CW22" s="78"/>
      <c r="CX22" s="78"/>
      <c r="CY22" s="79"/>
      <c r="CZ22" s="68"/>
    </row>
    <row r="23" spans="1:104" ht="114" customHeight="1" x14ac:dyDescent="0.25">
      <c r="A23" s="80"/>
      <c r="B23" s="68"/>
      <c r="C23" s="68"/>
      <c r="D23" s="80"/>
      <c r="E23" s="81" t="s">
        <v>21</v>
      </c>
      <c r="F23" s="81" t="s">
        <v>22</v>
      </c>
      <c r="G23" s="81" t="s">
        <v>23</v>
      </c>
      <c r="H23" s="81" t="s">
        <v>24</v>
      </c>
      <c r="I23" s="81" t="s">
        <v>25</v>
      </c>
      <c r="J23" s="81" t="s">
        <v>26</v>
      </c>
      <c r="K23" s="81" t="s">
        <v>27</v>
      </c>
      <c r="L23" s="82" t="s">
        <v>28</v>
      </c>
      <c r="M23" s="82" t="s">
        <v>29</v>
      </c>
      <c r="N23" s="81" t="s">
        <v>21</v>
      </c>
      <c r="O23" s="81" t="s">
        <v>22</v>
      </c>
      <c r="P23" s="81" t="s">
        <v>23</v>
      </c>
      <c r="Q23" s="81" t="s">
        <v>24</v>
      </c>
      <c r="R23" s="81" t="s">
        <v>25</v>
      </c>
      <c r="S23" s="81" t="s">
        <v>26</v>
      </c>
      <c r="T23" s="81" t="s">
        <v>27</v>
      </c>
      <c r="U23" s="83" t="s">
        <v>28</v>
      </c>
      <c r="V23" s="82" t="s">
        <v>29</v>
      </c>
      <c r="W23" s="81" t="s">
        <v>21</v>
      </c>
      <c r="X23" s="81" t="s">
        <v>22</v>
      </c>
      <c r="Y23" s="81" t="s">
        <v>23</v>
      </c>
      <c r="Z23" s="81" t="s">
        <v>24</v>
      </c>
      <c r="AA23" s="81" t="s">
        <v>25</v>
      </c>
      <c r="AB23" s="81" t="s">
        <v>26</v>
      </c>
      <c r="AC23" s="81" t="s">
        <v>27</v>
      </c>
      <c r="AD23" s="83" t="s">
        <v>28</v>
      </c>
      <c r="AE23" s="82" t="s">
        <v>29</v>
      </c>
      <c r="AF23" s="81" t="s">
        <v>21</v>
      </c>
      <c r="AG23" s="81" t="s">
        <v>22</v>
      </c>
      <c r="AH23" s="81" t="s">
        <v>23</v>
      </c>
      <c r="AI23" s="81" t="s">
        <v>24</v>
      </c>
      <c r="AJ23" s="81" t="s">
        <v>25</v>
      </c>
      <c r="AK23" s="81" t="s">
        <v>26</v>
      </c>
      <c r="AL23" s="81" t="s">
        <v>27</v>
      </c>
      <c r="AM23" s="83" t="s">
        <v>28</v>
      </c>
      <c r="AN23" s="82" t="s">
        <v>29</v>
      </c>
      <c r="AO23" s="81" t="s">
        <v>21</v>
      </c>
      <c r="AP23" s="81" t="s">
        <v>22</v>
      </c>
      <c r="AQ23" s="81" t="s">
        <v>23</v>
      </c>
      <c r="AR23" s="81" t="s">
        <v>24</v>
      </c>
      <c r="AS23" s="81" t="s">
        <v>25</v>
      </c>
      <c r="AT23" s="81" t="s">
        <v>26</v>
      </c>
      <c r="AU23" s="81" t="s">
        <v>27</v>
      </c>
      <c r="AV23" s="83" t="s">
        <v>28</v>
      </c>
      <c r="AW23" s="82" t="s">
        <v>29</v>
      </c>
      <c r="AX23" s="81" t="s">
        <v>21</v>
      </c>
      <c r="AY23" s="81" t="s">
        <v>22</v>
      </c>
      <c r="AZ23" s="81" t="s">
        <v>23</v>
      </c>
      <c r="BA23" s="81" t="s">
        <v>24</v>
      </c>
      <c r="BB23" s="81" t="s">
        <v>25</v>
      </c>
      <c r="BC23" s="81" t="s">
        <v>26</v>
      </c>
      <c r="BD23" s="81" t="s">
        <v>27</v>
      </c>
      <c r="BE23" s="83" t="s">
        <v>28</v>
      </c>
      <c r="BF23" s="82" t="s">
        <v>29</v>
      </c>
      <c r="BG23" s="81" t="s">
        <v>21</v>
      </c>
      <c r="BH23" s="81" t="s">
        <v>22</v>
      </c>
      <c r="BI23" s="81" t="s">
        <v>23</v>
      </c>
      <c r="BJ23" s="81" t="s">
        <v>24</v>
      </c>
      <c r="BK23" s="81" t="s">
        <v>25</v>
      </c>
      <c r="BL23" s="81" t="s">
        <v>26</v>
      </c>
      <c r="BM23" s="81" t="s">
        <v>27</v>
      </c>
      <c r="BN23" s="83" t="s">
        <v>28</v>
      </c>
      <c r="BO23" s="82" t="s">
        <v>29</v>
      </c>
      <c r="BP23" s="81" t="s">
        <v>21</v>
      </c>
      <c r="BQ23" s="81" t="s">
        <v>22</v>
      </c>
      <c r="BR23" s="81" t="s">
        <v>23</v>
      </c>
      <c r="BS23" s="81" t="s">
        <v>24</v>
      </c>
      <c r="BT23" s="81" t="s">
        <v>25</v>
      </c>
      <c r="BU23" s="81" t="s">
        <v>26</v>
      </c>
      <c r="BV23" s="81" t="s">
        <v>27</v>
      </c>
      <c r="BW23" s="83" t="s">
        <v>28</v>
      </c>
      <c r="BX23" s="82" t="s">
        <v>29</v>
      </c>
      <c r="BY23" s="81" t="s">
        <v>21</v>
      </c>
      <c r="BZ23" s="81" t="s">
        <v>22</v>
      </c>
      <c r="CA23" s="81" t="s">
        <v>23</v>
      </c>
      <c r="CB23" s="81" t="s">
        <v>24</v>
      </c>
      <c r="CC23" s="81" t="s">
        <v>25</v>
      </c>
      <c r="CD23" s="81" t="s">
        <v>26</v>
      </c>
      <c r="CE23" s="81" t="s">
        <v>27</v>
      </c>
      <c r="CF23" s="83" t="s">
        <v>28</v>
      </c>
      <c r="CG23" s="82" t="s">
        <v>29</v>
      </c>
      <c r="CH23" s="81" t="s">
        <v>21</v>
      </c>
      <c r="CI23" s="81" t="s">
        <v>22</v>
      </c>
      <c r="CJ23" s="81" t="s">
        <v>23</v>
      </c>
      <c r="CK23" s="81" t="s">
        <v>24</v>
      </c>
      <c r="CL23" s="81" t="s">
        <v>25</v>
      </c>
      <c r="CM23" s="81" t="s">
        <v>26</v>
      </c>
      <c r="CN23" s="81" t="s">
        <v>27</v>
      </c>
      <c r="CO23" s="83" t="s">
        <v>28</v>
      </c>
      <c r="CP23" s="82" t="s">
        <v>29</v>
      </c>
      <c r="CQ23" s="81" t="s">
        <v>21</v>
      </c>
      <c r="CR23" s="81" t="s">
        <v>22</v>
      </c>
      <c r="CS23" s="81" t="s">
        <v>23</v>
      </c>
      <c r="CT23" s="81" t="s">
        <v>24</v>
      </c>
      <c r="CU23" s="81" t="s">
        <v>25</v>
      </c>
      <c r="CV23" s="81" t="s">
        <v>26</v>
      </c>
      <c r="CW23" s="81" t="s">
        <v>27</v>
      </c>
      <c r="CX23" s="83" t="s">
        <v>28</v>
      </c>
      <c r="CY23" s="82" t="s">
        <v>29</v>
      </c>
      <c r="CZ23" s="68"/>
    </row>
    <row r="24" spans="1:104" x14ac:dyDescent="0.25">
      <c r="A24" s="84">
        <v>1</v>
      </c>
      <c r="B24" s="84">
        <v>2</v>
      </c>
      <c r="C24" s="84">
        <v>3</v>
      </c>
      <c r="D24" s="84">
        <v>4</v>
      </c>
      <c r="E24" s="84" t="s">
        <v>30</v>
      </c>
      <c r="F24" s="84" t="s">
        <v>31</v>
      </c>
      <c r="G24" s="84" t="s">
        <v>32</v>
      </c>
      <c r="H24" s="84" t="s">
        <v>33</v>
      </c>
      <c r="I24" s="84" t="s">
        <v>34</v>
      </c>
      <c r="J24" s="84" t="s">
        <v>35</v>
      </c>
      <c r="K24" s="84" t="s">
        <v>36</v>
      </c>
      <c r="L24" s="84" t="s">
        <v>37</v>
      </c>
      <c r="M24" s="84" t="s">
        <v>38</v>
      </c>
      <c r="N24" s="84" t="s">
        <v>39</v>
      </c>
      <c r="O24" s="85" t="s">
        <v>40</v>
      </c>
      <c r="P24" s="84" t="s">
        <v>41</v>
      </c>
      <c r="Q24" s="84" t="s">
        <v>42</v>
      </c>
      <c r="R24" s="84" t="s">
        <v>43</v>
      </c>
      <c r="S24" s="84" t="s">
        <v>44</v>
      </c>
      <c r="T24" s="84" t="s">
        <v>45</v>
      </c>
      <c r="U24" s="84" t="s">
        <v>46</v>
      </c>
      <c r="V24" s="84" t="s">
        <v>47</v>
      </c>
      <c r="W24" s="84" t="s">
        <v>48</v>
      </c>
      <c r="X24" s="84" t="s">
        <v>49</v>
      </c>
      <c r="Y24" s="84" t="s">
        <v>50</v>
      </c>
      <c r="Z24" s="84" t="s">
        <v>51</v>
      </c>
      <c r="AA24" s="84" t="s">
        <v>52</v>
      </c>
      <c r="AB24" s="84" t="s">
        <v>53</v>
      </c>
      <c r="AC24" s="84" t="s">
        <v>54</v>
      </c>
      <c r="AD24" s="84" t="s">
        <v>55</v>
      </c>
      <c r="AE24" s="84" t="s">
        <v>56</v>
      </c>
      <c r="AF24" s="84" t="s">
        <v>57</v>
      </c>
      <c r="AG24" s="84" t="s">
        <v>58</v>
      </c>
      <c r="AH24" s="84" t="s">
        <v>59</v>
      </c>
      <c r="AI24" s="84" t="s">
        <v>60</v>
      </c>
      <c r="AJ24" s="84" t="s">
        <v>61</v>
      </c>
      <c r="AK24" s="84" t="s">
        <v>62</v>
      </c>
      <c r="AL24" s="84" t="s">
        <v>63</v>
      </c>
      <c r="AM24" s="84" t="s">
        <v>64</v>
      </c>
      <c r="AN24" s="84" t="s">
        <v>65</v>
      </c>
      <c r="AO24" s="84" t="s">
        <v>66</v>
      </c>
      <c r="AP24" s="84" t="s">
        <v>67</v>
      </c>
      <c r="AQ24" s="84" t="s">
        <v>68</v>
      </c>
      <c r="AR24" s="84" t="s">
        <v>69</v>
      </c>
      <c r="AS24" s="84" t="s">
        <v>70</v>
      </c>
      <c r="AT24" s="84" t="s">
        <v>71</v>
      </c>
      <c r="AU24" s="84" t="s">
        <v>72</v>
      </c>
      <c r="AV24" s="84" t="s">
        <v>73</v>
      </c>
      <c r="AW24" s="84" t="s">
        <v>74</v>
      </c>
      <c r="AX24" s="84" t="s">
        <v>75</v>
      </c>
      <c r="AY24" s="84" t="s">
        <v>76</v>
      </c>
      <c r="AZ24" s="84" t="s">
        <v>77</v>
      </c>
      <c r="BA24" s="84" t="s">
        <v>78</v>
      </c>
      <c r="BB24" s="84" t="s">
        <v>79</v>
      </c>
      <c r="BC24" s="84" t="s">
        <v>80</v>
      </c>
      <c r="BD24" s="84" t="s">
        <v>81</v>
      </c>
      <c r="BE24" s="84" t="s">
        <v>82</v>
      </c>
      <c r="BF24" s="84" t="s">
        <v>83</v>
      </c>
      <c r="BG24" s="84" t="s">
        <v>84</v>
      </c>
      <c r="BH24" s="84" t="s">
        <v>85</v>
      </c>
      <c r="BI24" s="84" t="s">
        <v>86</v>
      </c>
      <c r="BJ24" s="84" t="s">
        <v>87</v>
      </c>
      <c r="BK24" s="84" t="s">
        <v>88</v>
      </c>
      <c r="BL24" s="84" t="s">
        <v>89</v>
      </c>
      <c r="BM24" s="84" t="s">
        <v>90</v>
      </c>
      <c r="BN24" s="84" t="s">
        <v>91</v>
      </c>
      <c r="BO24" s="84" t="s">
        <v>92</v>
      </c>
      <c r="BP24" s="84" t="s">
        <v>93</v>
      </c>
      <c r="BQ24" s="84" t="s">
        <v>94</v>
      </c>
      <c r="BR24" s="84" t="s">
        <v>95</v>
      </c>
      <c r="BS24" s="84" t="s">
        <v>96</v>
      </c>
      <c r="BT24" s="84" t="s">
        <v>97</v>
      </c>
      <c r="BU24" s="84" t="s">
        <v>98</v>
      </c>
      <c r="BV24" s="84" t="s">
        <v>99</v>
      </c>
      <c r="BW24" s="84" t="s">
        <v>100</v>
      </c>
      <c r="BX24" s="84" t="s">
        <v>101</v>
      </c>
      <c r="BY24" s="84" t="s">
        <v>102</v>
      </c>
      <c r="BZ24" s="84" t="s">
        <v>103</v>
      </c>
      <c r="CA24" s="84" t="s">
        <v>104</v>
      </c>
      <c r="CB24" s="84" t="s">
        <v>105</v>
      </c>
      <c r="CC24" s="84" t="s">
        <v>106</v>
      </c>
      <c r="CD24" s="84" t="s">
        <v>107</v>
      </c>
      <c r="CE24" s="84" t="s">
        <v>108</v>
      </c>
      <c r="CF24" s="84" t="s">
        <v>109</v>
      </c>
      <c r="CG24" s="84" t="s">
        <v>110</v>
      </c>
      <c r="CH24" s="84" t="s">
        <v>111</v>
      </c>
      <c r="CI24" s="84" t="s">
        <v>112</v>
      </c>
      <c r="CJ24" s="84" t="s">
        <v>113</v>
      </c>
      <c r="CK24" s="84" t="s">
        <v>114</v>
      </c>
      <c r="CL24" s="84" t="s">
        <v>115</v>
      </c>
      <c r="CM24" s="84" t="s">
        <v>116</v>
      </c>
      <c r="CN24" s="84" t="s">
        <v>117</v>
      </c>
      <c r="CO24" s="84" t="s">
        <v>118</v>
      </c>
      <c r="CP24" s="84" t="s">
        <v>119</v>
      </c>
      <c r="CQ24" s="84" t="s">
        <v>120</v>
      </c>
      <c r="CR24" s="84" t="s">
        <v>121</v>
      </c>
      <c r="CS24" s="84" t="s">
        <v>122</v>
      </c>
      <c r="CT24" s="84" t="s">
        <v>123</v>
      </c>
      <c r="CU24" s="84" t="s">
        <v>124</v>
      </c>
      <c r="CV24" s="84" t="s">
        <v>125</v>
      </c>
      <c r="CW24" s="84" t="s">
        <v>126</v>
      </c>
      <c r="CX24" s="84" t="s">
        <v>127</v>
      </c>
      <c r="CY24" s="84" t="s">
        <v>128</v>
      </c>
      <c r="CZ24" s="84">
        <v>8</v>
      </c>
    </row>
    <row r="25" spans="1:104" ht="34.5" customHeight="1" x14ac:dyDescent="0.25">
      <c r="A25" s="86">
        <v>0</v>
      </c>
      <c r="B25" s="87" t="s">
        <v>129</v>
      </c>
      <c r="C25" s="88" t="s">
        <v>130</v>
      </c>
      <c r="D25" s="32" t="str">
        <f>'[1]14квПп'!D25</f>
        <v>нд</v>
      </c>
      <c r="E25" s="89">
        <f>E26+E33+E41+E47</f>
        <v>258.77600000000001</v>
      </c>
      <c r="F25" s="89">
        <f t="shared" ref="F25:BY25" si="0">F26+F33+F41+F47</f>
        <v>0</v>
      </c>
      <c r="G25" s="89">
        <f t="shared" si="0"/>
        <v>1232.03</v>
      </c>
      <c r="H25" s="89">
        <f t="shared" si="0"/>
        <v>0</v>
      </c>
      <c r="I25" s="89">
        <f t="shared" si="0"/>
        <v>51.734000000000002</v>
      </c>
      <c r="J25" s="89">
        <f t="shared" si="0"/>
        <v>13.855</v>
      </c>
      <c r="K25" s="89">
        <f t="shared" si="0"/>
        <v>0</v>
      </c>
      <c r="L25" s="89">
        <f t="shared" si="0"/>
        <v>75828</v>
      </c>
      <c r="M25" s="89">
        <f t="shared" si="0"/>
        <v>0</v>
      </c>
      <c r="N25" s="89">
        <f t="shared" si="0"/>
        <v>0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 t="shared" si="0"/>
        <v>0</v>
      </c>
      <c r="T25" s="89">
        <f t="shared" si="0"/>
        <v>0</v>
      </c>
      <c r="U25" s="89">
        <f t="shared" si="0"/>
        <v>0</v>
      </c>
      <c r="V25" s="89">
        <f t="shared" si="0"/>
        <v>0</v>
      </c>
      <c r="W25" s="89">
        <f t="shared" si="0"/>
        <v>0</v>
      </c>
      <c r="X25" s="89">
        <f t="shared" si="0"/>
        <v>0</v>
      </c>
      <c r="Y25" s="89">
        <f t="shared" si="0"/>
        <v>0</v>
      </c>
      <c r="Z25" s="89">
        <f t="shared" si="0"/>
        <v>0</v>
      </c>
      <c r="AA25" s="89">
        <f t="shared" si="0"/>
        <v>0</v>
      </c>
      <c r="AB25" s="89">
        <f t="shared" si="0"/>
        <v>0</v>
      </c>
      <c r="AC25" s="89">
        <f t="shared" si="0"/>
        <v>0</v>
      </c>
      <c r="AD25" s="89">
        <f t="shared" si="0"/>
        <v>0</v>
      </c>
      <c r="AE25" s="89">
        <f t="shared" si="0"/>
        <v>0</v>
      </c>
      <c r="AF25" s="89">
        <f t="shared" si="0"/>
        <v>105</v>
      </c>
      <c r="AG25" s="89">
        <f t="shared" si="0"/>
        <v>0</v>
      </c>
      <c r="AH25" s="89">
        <f t="shared" si="0"/>
        <v>0</v>
      </c>
      <c r="AI25" s="89">
        <f t="shared" si="0"/>
        <v>0</v>
      </c>
      <c r="AJ25" s="89">
        <f t="shared" si="0"/>
        <v>0</v>
      </c>
      <c r="AK25" s="89">
        <f t="shared" si="0"/>
        <v>0</v>
      </c>
      <c r="AL25" s="89">
        <f t="shared" si="0"/>
        <v>0</v>
      </c>
      <c r="AM25" s="89">
        <f t="shared" si="0"/>
        <v>1</v>
      </c>
      <c r="AN25" s="89">
        <f t="shared" si="0"/>
        <v>0</v>
      </c>
      <c r="AO25" s="89">
        <f t="shared" si="0"/>
        <v>153.77599999999998</v>
      </c>
      <c r="AP25" s="89">
        <f t="shared" si="0"/>
        <v>0</v>
      </c>
      <c r="AQ25" s="89">
        <f t="shared" si="0"/>
        <v>1232.03</v>
      </c>
      <c r="AR25" s="89">
        <f t="shared" si="0"/>
        <v>0</v>
      </c>
      <c r="AS25" s="89">
        <f t="shared" si="0"/>
        <v>51.734000000000002</v>
      </c>
      <c r="AT25" s="89">
        <f t="shared" si="0"/>
        <v>13.855</v>
      </c>
      <c r="AU25" s="89">
        <f t="shared" si="0"/>
        <v>0</v>
      </c>
      <c r="AV25" s="89">
        <f t="shared" si="0"/>
        <v>75827</v>
      </c>
      <c r="AW25" s="89">
        <f t="shared" si="0"/>
        <v>0</v>
      </c>
      <c r="AX25" s="89">
        <f t="shared" si="0"/>
        <v>116.062</v>
      </c>
      <c r="AY25" s="89">
        <f t="shared" si="0"/>
        <v>0</v>
      </c>
      <c r="AZ25" s="89">
        <f t="shared" si="0"/>
        <v>561.71399999999994</v>
      </c>
      <c r="BA25" s="89">
        <f t="shared" si="0"/>
        <v>0</v>
      </c>
      <c r="BB25" s="89">
        <f t="shared" si="0"/>
        <v>0</v>
      </c>
      <c r="BC25" s="89">
        <f t="shared" si="0"/>
        <v>0</v>
      </c>
      <c r="BD25" s="89">
        <f t="shared" si="0"/>
        <v>0</v>
      </c>
      <c r="BE25" s="89">
        <f t="shared" si="0"/>
        <v>73</v>
      </c>
      <c r="BF25" s="89">
        <f t="shared" si="0"/>
        <v>0</v>
      </c>
      <c r="BG25" s="89">
        <f t="shared" si="0"/>
        <v>7.0890000000000004</v>
      </c>
      <c r="BH25" s="89">
        <f t="shared" si="0"/>
        <v>0</v>
      </c>
      <c r="BI25" s="89">
        <f t="shared" si="0"/>
        <v>126.196</v>
      </c>
      <c r="BJ25" s="89">
        <f t="shared" si="0"/>
        <v>0</v>
      </c>
      <c r="BK25" s="89">
        <f t="shared" si="0"/>
        <v>0</v>
      </c>
      <c r="BL25" s="89">
        <f t="shared" si="0"/>
        <v>0</v>
      </c>
      <c r="BM25" s="89">
        <f t="shared" si="0"/>
        <v>0</v>
      </c>
      <c r="BN25" s="89">
        <f t="shared" si="0"/>
        <v>1</v>
      </c>
      <c r="BO25" s="89">
        <f t="shared" si="0"/>
        <v>0</v>
      </c>
      <c r="BP25" s="89">
        <f t="shared" si="0"/>
        <v>17.832999999999998</v>
      </c>
      <c r="BQ25" s="89">
        <f t="shared" si="0"/>
        <v>0</v>
      </c>
      <c r="BR25" s="89">
        <f t="shared" si="0"/>
        <v>250.94800000000001</v>
      </c>
      <c r="BS25" s="89">
        <f t="shared" si="0"/>
        <v>0</v>
      </c>
      <c r="BT25" s="89">
        <f t="shared" si="0"/>
        <v>0</v>
      </c>
      <c r="BU25" s="89">
        <f t="shared" si="0"/>
        <v>0</v>
      </c>
      <c r="BV25" s="89">
        <f t="shared" si="0"/>
        <v>0</v>
      </c>
      <c r="BW25" s="89">
        <f t="shared" si="0"/>
        <v>32</v>
      </c>
      <c r="BX25" s="89">
        <f t="shared" si="0"/>
        <v>0</v>
      </c>
      <c r="BY25" s="89">
        <f t="shared" si="0"/>
        <v>91.14</v>
      </c>
      <c r="BZ25" s="89">
        <f t="shared" ref="BZ25:CP25" si="1">BZ26+BZ33+BZ41+BZ47</f>
        <v>0</v>
      </c>
      <c r="CA25" s="89">
        <f t="shared" si="1"/>
        <v>184.57</v>
      </c>
      <c r="CB25" s="89">
        <f t="shared" si="1"/>
        <v>0</v>
      </c>
      <c r="CC25" s="89">
        <f t="shared" si="1"/>
        <v>0</v>
      </c>
      <c r="CD25" s="89">
        <f t="shared" si="1"/>
        <v>0</v>
      </c>
      <c r="CE25" s="89">
        <f t="shared" si="1"/>
        <v>0</v>
      </c>
      <c r="CF25" s="89">
        <f t="shared" si="1"/>
        <v>40</v>
      </c>
      <c r="CG25" s="89">
        <f t="shared" si="1"/>
        <v>0</v>
      </c>
      <c r="CH25" s="89">
        <f t="shared" si="1"/>
        <v>0</v>
      </c>
      <c r="CI25" s="89">
        <f t="shared" si="1"/>
        <v>0</v>
      </c>
      <c r="CJ25" s="89">
        <f t="shared" si="1"/>
        <v>0</v>
      </c>
      <c r="CK25" s="89">
        <f t="shared" si="1"/>
        <v>0</v>
      </c>
      <c r="CL25" s="89">
        <f t="shared" si="1"/>
        <v>0</v>
      </c>
      <c r="CM25" s="89">
        <f t="shared" si="1"/>
        <v>0</v>
      </c>
      <c r="CN25" s="89">
        <f t="shared" si="1"/>
        <v>0</v>
      </c>
      <c r="CO25" s="89">
        <f t="shared" si="1"/>
        <v>0</v>
      </c>
      <c r="CP25" s="89">
        <f t="shared" si="1"/>
        <v>0</v>
      </c>
      <c r="CQ25" s="90">
        <f>IF($E25="нд","нд",(BG25+BP25+BY25)-(N25+W25+AF25))</f>
        <v>11.061999999999998</v>
      </c>
      <c r="CR25" s="90">
        <f t="shared" ref="CR25:CY40" si="2">IF($E25="нд","нд",(BH25+BQ25+BZ25)-(O25+X25+AG25))</f>
        <v>0</v>
      </c>
      <c r="CS25" s="90">
        <f>IF($E25="нд","нд",(BI25+BR25+CA25)-(P25+Y25+AH25))</f>
        <v>561.71399999999994</v>
      </c>
      <c r="CT25" s="90">
        <f t="shared" si="2"/>
        <v>0</v>
      </c>
      <c r="CU25" s="90">
        <f t="shared" si="2"/>
        <v>0</v>
      </c>
      <c r="CV25" s="90">
        <f t="shared" si="2"/>
        <v>0</v>
      </c>
      <c r="CW25" s="90">
        <f t="shared" si="2"/>
        <v>0</v>
      </c>
      <c r="CX25" s="90">
        <f t="shared" si="2"/>
        <v>72</v>
      </c>
      <c r="CY25" s="90">
        <f t="shared" si="2"/>
        <v>0</v>
      </c>
      <c r="CZ25" s="29" t="str">
        <f>'[1]13квОС'!CU25</f>
        <v>нд</v>
      </c>
    </row>
    <row r="26" spans="1:104" ht="51.75" customHeight="1" x14ac:dyDescent="0.25">
      <c r="A26" s="86" t="s">
        <v>131</v>
      </c>
      <c r="B26" s="87" t="s">
        <v>132</v>
      </c>
      <c r="C26" s="88" t="s">
        <v>130</v>
      </c>
      <c r="D26" s="32" t="str">
        <f>'[1]14квПп'!D26</f>
        <v>нд</v>
      </c>
      <c r="E26" s="91">
        <f>E27+E28+E29+E30+E31+E32</f>
        <v>258.77600000000001</v>
      </c>
      <c r="F26" s="91">
        <f t="shared" ref="F26:BY26" si="3">F27+F28+F29+F30+F31+F32</f>
        <v>0</v>
      </c>
      <c r="G26" s="91">
        <f t="shared" si="3"/>
        <v>1232.03</v>
      </c>
      <c r="H26" s="91">
        <f t="shared" si="3"/>
        <v>0</v>
      </c>
      <c r="I26" s="91">
        <f t="shared" si="3"/>
        <v>51.734000000000002</v>
      </c>
      <c r="J26" s="91">
        <f t="shared" si="3"/>
        <v>13.855</v>
      </c>
      <c r="K26" s="91">
        <f t="shared" si="3"/>
        <v>0</v>
      </c>
      <c r="L26" s="91">
        <f t="shared" si="3"/>
        <v>74260</v>
      </c>
      <c r="M26" s="91">
        <f t="shared" si="3"/>
        <v>0</v>
      </c>
      <c r="N26" s="91">
        <f t="shared" si="3"/>
        <v>0</v>
      </c>
      <c r="O26" s="91">
        <f t="shared" si="3"/>
        <v>0</v>
      </c>
      <c r="P26" s="91">
        <f t="shared" si="3"/>
        <v>0</v>
      </c>
      <c r="Q26" s="91">
        <f t="shared" si="3"/>
        <v>0</v>
      </c>
      <c r="R26" s="91">
        <f t="shared" si="3"/>
        <v>0</v>
      </c>
      <c r="S26" s="91">
        <f t="shared" si="3"/>
        <v>0</v>
      </c>
      <c r="T26" s="91">
        <f t="shared" si="3"/>
        <v>0</v>
      </c>
      <c r="U26" s="91">
        <f t="shared" si="3"/>
        <v>0</v>
      </c>
      <c r="V26" s="91">
        <f t="shared" si="3"/>
        <v>0</v>
      </c>
      <c r="W26" s="91">
        <f t="shared" si="3"/>
        <v>0</v>
      </c>
      <c r="X26" s="91">
        <f t="shared" si="3"/>
        <v>0</v>
      </c>
      <c r="Y26" s="91">
        <f t="shared" si="3"/>
        <v>0</v>
      </c>
      <c r="Z26" s="91">
        <f t="shared" si="3"/>
        <v>0</v>
      </c>
      <c r="AA26" s="91">
        <f t="shared" si="3"/>
        <v>0</v>
      </c>
      <c r="AB26" s="91">
        <f t="shared" si="3"/>
        <v>0</v>
      </c>
      <c r="AC26" s="91">
        <f t="shared" si="3"/>
        <v>0</v>
      </c>
      <c r="AD26" s="91">
        <f t="shared" si="3"/>
        <v>0</v>
      </c>
      <c r="AE26" s="91">
        <f t="shared" si="3"/>
        <v>0</v>
      </c>
      <c r="AF26" s="91">
        <f t="shared" si="3"/>
        <v>105</v>
      </c>
      <c r="AG26" s="91">
        <f t="shared" si="3"/>
        <v>0</v>
      </c>
      <c r="AH26" s="91">
        <f t="shared" si="3"/>
        <v>0</v>
      </c>
      <c r="AI26" s="91">
        <f t="shared" si="3"/>
        <v>0</v>
      </c>
      <c r="AJ26" s="91">
        <f t="shared" si="3"/>
        <v>0</v>
      </c>
      <c r="AK26" s="91">
        <f t="shared" si="3"/>
        <v>0</v>
      </c>
      <c r="AL26" s="91">
        <f t="shared" si="3"/>
        <v>0</v>
      </c>
      <c r="AM26" s="91">
        <f t="shared" si="3"/>
        <v>1</v>
      </c>
      <c r="AN26" s="91">
        <f t="shared" si="3"/>
        <v>0</v>
      </c>
      <c r="AO26" s="91">
        <f t="shared" si="3"/>
        <v>153.77599999999998</v>
      </c>
      <c r="AP26" s="91">
        <f t="shared" si="3"/>
        <v>0</v>
      </c>
      <c r="AQ26" s="91">
        <f t="shared" si="3"/>
        <v>1232.03</v>
      </c>
      <c r="AR26" s="91">
        <f t="shared" si="3"/>
        <v>0</v>
      </c>
      <c r="AS26" s="91">
        <f t="shared" si="3"/>
        <v>51.734000000000002</v>
      </c>
      <c r="AT26" s="91">
        <f t="shared" si="3"/>
        <v>13.855</v>
      </c>
      <c r="AU26" s="91">
        <f t="shared" si="3"/>
        <v>0</v>
      </c>
      <c r="AV26" s="91">
        <f t="shared" si="3"/>
        <v>74259</v>
      </c>
      <c r="AW26" s="91">
        <f t="shared" si="3"/>
        <v>0</v>
      </c>
      <c r="AX26" s="91">
        <f t="shared" si="3"/>
        <v>116.062</v>
      </c>
      <c r="AY26" s="91">
        <f t="shared" si="3"/>
        <v>0</v>
      </c>
      <c r="AZ26" s="91">
        <f t="shared" si="3"/>
        <v>561.71399999999994</v>
      </c>
      <c r="BA26" s="91">
        <f t="shared" si="3"/>
        <v>0</v>
      </c>
      <c r="BB26" s="91">
        <f t="shared" si="3"/>
        <v>0</v>
      </c>
      <c r="BC26" s="91">
        <f t="shared" si="3"/>
        <v>0</v>
      </c>
      <c r="BD26" s="91">
        <f t="shared" si="3"/>
        <v>0</v>
      </c>
      <c r="BE26" s="91">
        <f t="shared" si="3"/>
        <v>73</v>
      </c>
      <c r="BF26" s="91">
        <f t="shared" si="3"/>
        <v>0</v>
      </c>
      <c r="BG26" s="91">
        <f t="shared" si="3"/>
        <v>7.0890000000000004</v>
      </c>
      <c r="BH26" s="91">
        <f t="shared" si="3"/>
        <v>0</v>
      </c>
      <c r="BI26" s="91">
        <f t="shared" si="3"/>
        <v>126.196</v>
      </c>
      <c r="BJ26" s="91">
        <f t="shared" si="3"/>
        <v>0</v>
      </c>
      <c r="BK26" s="91">
        <f t="shared" si="3"/>
        <v>0</v>
      </c>
      <c r="BL26" s="91">
        <f t="shared" si="3"/>
        <v>0</v>
      </c>
      <c r="BM26" s="91">
        <f t="shared" si="3"/>
        <v>0</v>
      </c>
      <c r="BN26" s="91">
        <f t="shared" si="3"/>
        <v>1</v>
      </c>
      <c r="BO26" s="91">
        <f t="shared" si="3"/>
        <v>0</v>
      </c>
      <c r="BP26" s="91">
        <f t="shared" si="3"/>
        <v>17.832999999999998</v>
      </c>
      <c r="BQ26" s="91">
        <f t="shared" si="3"/>
        <v>0</v>
      </c>
      <c r="BR26" s="91">
        <f t="shared" si="3"/>
        <v>250.94800000000001</v>
      </c>
      <c r="BS26" s="91">
        <f t="shared" si="3"/>
        <v>0</v>
      </c>
      <c r="BT26" s="91">
        <f t="shared" si="3"/>
        <v>0</v>
      </c>
      <c r="BU26" s="91">
        <f t="shared" si="3"/>
        <v>0</v>
      </c>
      <c r="BV26" s="91">
        <f t="shared" si="3"/>
        <v>0</v>
      </c>
      <c r="BW26" s="91">
        <f t="shared" si="3"/>
        <v>32</v>
      </c>
      <c r="BX26" s="91">
        <f t="shared" si="3"/>
        <v>0</v>
      </c>
      <c r="BY26" s="91">
        <f t="shared" si="3"/>
        <v>91.14</v>
      </c>
      <c r="BZ26" s="91">
        <f t="shared" ref="BZ26:CP26" si="4">BZ27+BZ28+BZ29+BZ30+BZ31+BZ32</f>
        <v>0</v>
      </c>
      <c r="CA26" s="91">
        <f t="shared" si="4"/>
        <v>184.57</v>
      </c>
      <c r="CB26" s="91">
        <f t="shared" si="4"/>
        <v>0</v>
      </c>
      <c r="CC26" s="91">
        <f t="shared" si="4"/>
        <v>0</v>
      </c>
      <c r="CD26" s="91">
        <f t="shared" si="4"/>
        <v>0</v>
      </c>
      <c r="CE26" s="91">
        <f t="shared" si="4"/>
        <v>0</v>
      </c>
      <c r="CF26" s="91">
        <f t="shared" si="4"/>
        <v>40</v>
      </c>
      <c r="CG26" s="91">
        <f t="shared" si="4"/>
        <v>0</v>
      </c>
      <c r="CH26" s="91">
        <f t="shared" si="4"/>
        <v>0</v>
      </c>
      <c r="CI26" s="91">
        <f t="shared" si="4"/>
        <v>0</v>
      </c>
      <c r="CJ26" s="91">
        <f t="shared" si="4"/>
        <v>0</v>
      </c>
      <c r="CK26" s="91">
        <f t="shared" si="4"/>
        <v>0</v>
      </c>
      <c r="CL26" s="91">
        <f t="shared" si="4"/>
        <v>0</v>
      </c>
      <c r="CM26" s="91">
        <f t="shared" si="4"/>
        <v>0</v>
      </c>
      <c r="CN26" s="91">
        <f t="shared" si="4"/>
        <v>0</v>
      </c>
      <c r="CO26" s="91">
        <f t="shared" si="4"/>
        <v>0</v>
      </c>
      <c r="CP26" s="91">
        <f t="shared" si="4"/>
        <v>0</v>
      </c>
      <c r="CQ26" s="90">
        <f t="shared" ref="CQ26:CY89" si="5">IF($E26="нд","нд",(BG26+BP26+BY26)-(N26+W26+AF26))</f>
        <v>11.061999999999998</v>
      </c>
      <c r="CR26" s="90">
        <f t="shared" si="2"/>
        <v>0</v>
      </c>
      <c r="CS26" s="90">
        <f t="shared" si="2"/>
        <v>561.71399999999994</v>
      </c>
      <c r="CT26" s="90">
        <f t="shared" si="2"/>
        <v>0</v>
      </c>
      <c r="CU26" s="90">
        <f t="shared" si="2"/>
        <v>0</v>
      </c>
      <c r="CV26" s="90">
        <f t="shared" si="2"/>
        <v>0</v>
      </c>
      <c r="CW26" s="90">
        <f t="shared" si="2"/>
        <v>0</v>
      </c>
      <c r="CX26" s="90">
        <f t="shared" si="2"/>
        <v>72</v>
      </c>
      <c r="CY26" s="90">
        <f t="shared" si="2"/>
        <v>0</v>
      </c>
      <c r="CZ26" s="29" t="str">
        <f>'[1]13квОС'!CU26</f>
        <v>нд</v>
      </c>
    </row>
    <row r="27" spans="1:104" ht="32.25" customHeight="1" x14ac:dyDescent="0.25">
      <c r="A27" s="86" t="s">
        <v>133</v>
      </c>
      <c r="B27" s="87" t="s">
        <v>134</v>
      </c>
      <c r="C27" s="88" t="s">
        <v>130</v>
      </c>
      <c r="D27" s="32" t="str">
        <f>'[1]14квПп'!D27</f>
        <v>нд</v>
      </c>
      <c r="E27" s="92">
        <f>E50</f>
        <v>112.6</v>
      </c>
      <c r="F27" s="92">
        <f t="shared" ref="F27:BY27" si="6">F50</f>
        <v>0</v>
      </c>
      <c r="G27" s="92">
        <f t="shared" si="6"/>
        <v>17.375</v>
      </c>
      <c r="H27" s="92">
        <f t="shared" si="6"/>
        <v>0</v>
      </c>
      <c r="I27" s="92">
        <f t="shared" si="6"/>
        <v>51.734000000000002</v>
      </c>
      <c r="J27" s="92">
        <f t="shared" si="6"/>
        <v>13.855</v>
      </c>
      <c r="K27" s="92">
        <f t="shared" si="6"/>
        <v>0</v>
      </c>
      <c r="L27" s="92">
        <f t="shared" si="6"/>
        <v>85</v>
      </c>
      <c r="M27" s="92">
        <f t="shared" si="6"/>
        <v>0</v>
      </c>
      <c r="N27" s="92">
        <f t="shared" si="6"/>
        <v>0</v>
      </c>
      <c r="O27" s="92">
        <f t="shared" si="6"/>
        <v>0</v>
      </c>
      <c r="P27" s="92">
        <f t="shared" si="6"/>
        <v>0</v>
      </c>
      <c r="Q27" s="92">
        <f t="shared" si="6"/>
        <v>0</v>
      </c>
      <c r="R27" s="92">
        <f t="shared" si="6"/>
        <v>0</v>
      </c>
      <c r="S27" s="92">
        <f t="shared" si="6"/>
        <v>0</v>
      </c>
      <c r="T27" s="92">
        <f t="shared" si="6"/>
        <v>0</v>
      </c>
      <c r="U27" s="92">
        <f t="shared" si="6"/>
        <v>0</v>
      </c>
      <c r="V27" s="92">
        <f t="shared" si="6"/>
        <v>0</v>
      </c>
      <c r="W27" s="92">
        <f t="shared" si="6"/>
        <v>0</v>
      </c>
      <c r="X27" s="92">
        <f t="shared" si="6"/>
        <v>0</v>
      </c>
      <c r="Y27" s="92">
        <f t="shared" si="6"/>
        <v>0</v>
      </c>
      <c r="Z27" s="92">
        <f t="shared" si="6"/>
        <v>0</v>
      </c>
      <c r="AA27" s="92">
        <f t="shared" si="6"/>
        <v>0</v>
      </c>
      <c r="AB27" s="92">
        <f t="shared" si="6"/>
        <v>0</v>
      </c>
      <c r="AC27" s="92">
        <f t="shared" si="6"/>
        <v>0</v>
      </c>
      <c r="AD27" s="92">
        <f t="shared" si="6"/>
        <v>0</v>
      </c>
      <c r="AE27" s="92">
        <f t="shared" si="6"/>
        <v>0</v>
      </c>
      <c r="AF27" s="92">
        <f t="shared" si="6"/>
        <v>20</v>
      </c>
      <c r="AG27" s="92">
        <f t="shared" si="6"/>
        <v>0</v>
      </c>
      <c r="AH27" s="92">
        <f t="shared" si="6"/>
        <v>0</v>
      </c>
      <c r="AI27" s="92">
        <f t="shared" si="6"/>
        <v>0</v>
      </c>
      <c r="AJ27" s="92">
        <f t="shared" si="6"/>
        <v>0</v>
      </c>
      <c r="AK27" s="92">
        <f t="shared" si="6"/>
        <v>0</v>
      </c>
      <c r="AL27" s="92">
        <f t="shared" si="6"/>
        <v>0</v>
      </c>
      <c r="AM27" s="92">
        <f t="shared" si="6"/>
        <v>1</v>
      </c>
      <c r="AN27" s="92">
        <f t="shared" si="6"/>
        <v>0</v>
      </c>
      <c r="AO27" s="92">
        <f t="shared" si="6"/>
        <v>92.6</v>
      </c>
      <c r="AP27" s="92">
        <f t="shared" si="6"/>
        <v>0</v>
      </c>
      <c r="AQ27" s="92">
        <f t="shared" si="6"/>
        <v>17.375</v>
      </c>
      <c r="AR27" s="92">
        <f t="shared" si="6"/>
        <v>0</v>
      </c>
      <c r="AS27" s="92">
        <f t="shared" si="6"/>
        <v>51.734000000000002</v>
      </c>
      <c r="AT27" s="92">
        <f t="shared" si="6"/>
        <v>13.855</v>
      </c>
      <c r="AU27" s="92">
        <f t="shared" si="6"/>
        <v>0</v>
      </c>
      <c r="AV27" s="92">
        <f t="shared" si="6"/>
        <v>84</v>
      </c>
      <c r="AW27" s="92">
        <f t="shared" si="6"/>
        <v>0</v>
      </c>
      <c r="AX27" s="92">
        <f t="shared" si="6"/>
        <v>0</v>
      </c>
      <c r="AY27" s="92">
        <f t="shared" si="6"/>
        <v>0</v>
      </c>
      <c r="AZ27" s="92">
        <f t="shared" si="6"/>
        <v>0</v>
      </c>
      <c r="BA27" s="92">
        <f t="shared" si="6"/>
        <v>0</v>
      </c>
      <c r="BB27" s="92">
        <f t="shared" si="6"/>
        <v>0</v>
      </c>
      <c r="BC27" s="92">
        <f t="shared" si="6"/>
        <v>0</v>
      </c>
      <c r="BD27" s="92">
        <f t="shared" si="6"/>
        <v>0</v>
      </c>
      <c r="BE27" s="92">
        <f t="shared" si="6"/>
        <v>0</v>
      </c>
      <c r="BF27" s="92">
        <f t="shared" si="6"/>
        <v>0</v>
      </c>
      <c r="BG27" s="92">
        <f t="shared" si="6"/>
        <v>0</v>
      </c>
      <c r="BH27" s="92">
        <f t="shared" si="6"/>
        <v>0</v>
      </c>
      <c r="BI27" s="92">
        <f t="shared" si="6"/>
        <v>0</v>
      </c>
      <c r="BJ27" s="92">
        <f t="shared" si="6"/>
        <v>0</v>
      </c>
      <c r="BK27" s="92">
        <f t="shared" si="6"/>
        <v>0</v>
      </c>
      <c r="BL27" s="92">
        <f t="shared" si="6"/>
        <v>0</v>
      </c>
      <c r="BM27" s="92">
        <f t="shared" si="6"/>
        <v>0</v>
      </c>
      <c r="BN27" s="92">
        <f t="shared" si="6"/>
        <v>0</v>
      </c>
      <c r="BO27" s="92">
        <f t="shared" si="6"/>
        <v>0</v>
      </c>
      <c r="BP27" s="92">
        <f t="shared" si="6"/>
        <v>0</v>
      </c>
      <c r="BQ27" s="92">
        <f t="shared" si="6"/>
        <v>0</v>
      </c>
      <c r="BR27" s="92">
        <f t="shared" si="6"/>
        <v>0</v>
      </c>
      <c r="BS27" s="92">
        <f t="shared" si="6"/>
        <v>0</v>
      </c>
      <c r="BT27" s="92">
        <f t="shared" si="6"/>
        <v>0</v>
      </c>
      <c r="BU27" s="92">
        <f t="shared" si="6"/>
        <v>0</v>
      </c>
      <c r="BV27" s="92">
        <f t="shared" si="6"/>
        <v>0</v>
      </c>
      <c r="BW27" s="92">
        <f t="shared" si="6"/>
        <v>0</v>
      </c>
      <c r="BX27" s="92">
        <f t="shared" si="6"/>
        <v>0</v>
      </c>
      <c r="BY27" s="92">
        <f t="shared" si="6"/>
        <v>0</v>
      </c>
      <c r="BZ27" s="92">
        <f t="shared" ref="BZ27:CP27" si="7">BZ50</f>
        <v>0</v>
      </c>
      <c r="CA27" s="92">
        <f t="shared" si="7"/>
        <v>0</v>
      </c>
      <c r="CB27" s="92">
        <f t="shared" si="7"/>
        <v>0</v>
      </c>
      <c r="CC27" s="92">
        <f t="shared" si="7"/>
        <v>0</v>
      </c>
      <c r="CD27" s="92">
        <f t="shared" si="7"/>
        <v>0</v>
      </c>
      <c r="CE27" s="92">
        <f t="shared" si="7"/>
        <v>0</v>
      </c>
      <c r="CF27" s="92">
        <f t="shared" si="7"/>
        <v>0</v>
      </c>
      <c r="CG27" s="92">
        <f t="shared" si="7"/>
        <v>0</v>
      </c>
      <c r="CH27" s="92">
        <f t="shared" si="7"/>
        <v>0</v>
      </c>
      <c r="CI27" s="92">
        <f t="shared" si="7"/>
        <v>0</v>
      </c>
      <c r="CJ27" s="92">
        <f t="shared" si="7"/>
        <v>0</v>
      </c>
      <c r="CK27" s="92">
        <f t="shared" si="7"/>
        <v>0</v>
      </c>
      <c r="CL27" s="92">
        <f t="shared" si="7"/>
        <v>0</v>
      </c>
      <c r="CM27" s="92">
        <f t="shared" si="7"/>
        <v>0</v>
      </c>
      <c r="CN27" s="92">
        <f t="shared" si="7"/>
        <v>0</v>
      </c>
      <c r="CO27" s="92">
        <f t="shared" si="7"/>
        <v>0</v>
      </c>
      <c r="CP27" s="92">
        <f t="shared" si="7"/>
        <v>0</v>
      </c>
      <c r="CQ27" s="90">
        <f t="shared" si="5"/>
        <v>-20</v>
      </c>
      <c r="CR27" s="90">
        <f t="shared" si="2"/>
        <v>0</v>
      </c>
      <c r="CS27" s="90">
        <f t="shared" si="2"/>
        <v>0</v>
      </c>
      <c r="CT27" s="90">
        <f t="shared" si="2"/>
        <v>0</v>
      </c>
      <c r="CU27" s="90">
        <f t="shared" si="2"/>
        <v>0</v>
      </c>
      <c r="CV27" s="90">
        <f t="shared" si="2"/>
        <v>0</v>
      </c>
      <c r="CW27" s="90">
        <f t="shared" si="2"/>
        <v>0</v>
      </c>
      <c r="CX27" s="90">
        <f t="shared" si="2"/>
        <v>-1</v>
      </c>
      <c r="CY27" s="90">
        <f t="shared" si="2"/>
        <v>0</v>
      </c>
      <c r="CZ27" s="29" t="str">
        <f>'[1]13квОС'!CU27</f>
        <v>нд</v>
      </c>
    </row>
    <row r="28" spans="1:104" ht="31.5" x14ac:dyDescent="0.25">
      <c r="A28" s="86" t="s">
        <v>135</v>
      </c>
      <c r="B28" s="87" t="s">
        <v>136</v>
      </c>
      <c r="C28" s="88" t="s">
        <v>130</v>
      </c>
      <c r="D28" s="32" t="str">
        <f>'[1]14квПп'!D28</f>
        <v>нд</v>
      </c>
      <c r="E28" s="92">
        <f>E81</f>
        <v>85</v>
      </c>
      <c r="F28" s="92">
        <f t="shared" ref="F28:BY28" si="8">F81</f>
        <v>0</v>
      </c>
      <c r="G28" s="92">
        <f t="shared" si="8"/>
        <v>32.183999999999997</v>
      </c>
      <c r="H28" s="92">
        <f t="shared" si="8"/>
        <v>0</v>
      </c>
      <c r="I28" s="92">
        <f t="shared" si="8"/>
        <v>0</v>
      </c>
      <c r="J28" s="92">
        <f t="shared" si="8"/>
        <v>0</v>
      </c>
      <c r="K28" s="92">
        <f t="shared" si="8"/>
        <v>0</v>
      </c>
      <c r="L28" s="92">
        <f t="shared" si="8"/>
        <v>74175</v>
      </c>
      <c r="M28" s="92">
        <f t="shared" si="8"/>
        <v>0</v>
      </c>
      <c r="N28" s="92">
        <f t="shared" si="8"/>
        <v>0</v>
      </c>
      <c r="O28" s="92">
        <f t="shared" si="8"/>
        <v>0</v>
      </c>
      <c r="P28" s="92">
        <f t="shared" si="8"/>
        <v>0</v>
      </c>
      <c r="Q28" s="92">
        <f t="shared" si="8"/>
        <v>0</v>
      </c>
      <c r="R28" s="92">
        <f t="shared" si="8"/>
        <v>0</v>
      </c>
      <c r="S28" s="92">
        <f t="shared" si="8"/>
        <v>0</v>
      </c>
      <c r="T28" s="92">
        <f t="shared" si="8"/>
        <v>0</v>
      </c>
      <c r="U28" s="92">
        <f t="shared" si="8"/>
        <v>0</v>
      </c>
      <c r="V28" s="92">
        <f t="shared" si="8"/>
        <v>0</v>
      </c>
      <c r="W28" s="92">
        <f t="shared" si="8"/>
        <v>0</v>
      </c>
      <c r="X28" s="92">
        <f t="shared" si="8"/>
        <v>0</v>
      </c>
      <c r="Y28" s="92">
        <f t="shared" si="8"/>
        <v>0</v>
      </c>
      <c r="Z28" s="92">
        <f t="shared" si="8"/>
        <v>0</v>
      </c>
      <c r="AA28" s="92">
        <f t="shared" si="8"/>
        <v>0</v>
      </c>
      <c r="AB28" s="92">
        <f t="shared" si="8"/>
        <v>0</v>
      </c>
      <c r="AC28" s="92">
        <f t="shared" si="8"/>
        <v>0</v>
      </c>
      <c r="AD28" s="92">
        <f t="shared" si="8"/>
        <v>0</v>
      </c>
      <c r="AE28" s="92">
        <f t="shared" si="8"/>
        <v>0</v>
      </c>
      <c r="AF28" s="92">
        <f t="shared" si="8"/>
        <v>85</v>
      </c>
      <c r="AG28" s="92">
        <f t="shared" si="8"/>
        <v>0</v>
      </c>
      <c r="AH28" s="92">
        <f t="shared" si="8"/>
        <v>0</v>
      </c>
      <c r="AI28" s="92">
        <f t="shared" si="8"/>
        <v>0</v>
      </c>
      <c r="AJ28" s="92">
        <f t="shared" si="8"/>
        <v>0</v>
      </c>
      <c r="AK28" s="92">
        <f t="shared" si="8"/>
        <v>0</v>
      </c>
      <c r="AL28" s="92">
        <f t="shared" si="8"/>
        <v>0</v>
      </c>
      <c r="AM28" s="92">
        <f t="shared" si="8"/>
        <v>0</v>
      </c>
      <c r="AN28" s="92">
        <f t="shared" si="8"/>
        <v>0</v>
      </c>
      <c r="AO28" s="92">
        <f t="shared" si="8"/>
        <v>0</v>
      </c>
      <c r="AP28" s="92">
        <f t="shared" si="8"/>
        <v>0</v>
      </c>
      <c r="AQ28" s="92">
        <f t="shared" si="8"/>
        <v>32.183999999999997</v>
      </c>
      <c r="AR28" s="92">
        <f t="shared" si="8"/>
        <v>0</v>
      </c>
      <c r="AS28" s="92">
        <f t="shared" si="8"/>
        <v>0</v>
      </c>
      <c r="AT28" s="92">
        <f t="shared" si="8"/>
        <v>0</v>
      </c>
      <c r="AU28" s="92">
        <f t="shared" si="8"/>
        <v>0</v>
      </c>
      <c r="AV28" s="92">
        <f t="shared" si="8"/>
        <v>74175</v>
      </c>
      <c r="AW28" s="92">
        <f t="shared" si="8"/>
        <v>0</v>
      </c>
      <c r="AX28" s="92">
        <f t="shared" si="8"/>
        <v>85</v>
      </c>
      <c r="AY28" s="92">
        <f t="shared" si="8"/>
        <v>0</v>
      </c>
      <c r="AZ28" s="92">
        <f t="shared" si="8"/>
        <v>0</v>
      </c>
      <c r="BA28" s="92">
        <f t="shared" si="8"/>
        <v>0</v>
      </c>
      <c r="BB28" s="92">
        <f t="shared" si="8"/>
        <v>0</v>
      </c>
      <c r="BC28" s="92">
        <f t="shared" si="8"/>
        <v>0</v>
      </c>
      <c r="BD28" s="92">
        <f t="shared" si="8"/>
        <v>0</v>
      </c>
      <c r="BE28" s="92">
        <f t="shared" si="8"/>
        <v>0</v>
      </c>
      <c r="BF28" s="92">
        <f t="shared" si="8"/>
        <v>0</v>
      </c>
      <c r="BG28" s="92">
        <f t="shared" si="8"/>
        <v>0</v>
      </c>
      <c r="BH28" s="92">
        <f t="shared" si="8"/>
        <v>0</v>
      </c>
      <c r="BI28" s="92">
        <f t="shared" si="8"/>
        <v>0</v>
      </c>
      <c r="BJ28" s="92">
        <f t="shared" si="8"/>
        <v>0</v>
      </c>
      <c r="BK28" s="92">
        <f t="shared" si="8"/>
        <v>0</v>
      </c>
      <c r="BL28" s="92">
        <f t="shared" si="8"/>
        <v>0</v>
      </c>
      <c r="BM28" s="92">
        <f t="shared" si="8"/>
        <v>0</v>
      </c>
      <c r="BN28" s="92">
        <f t="shared" si="8"/>
        <v>0</v>
      </c>
      <c r="BO28" s="92">
        <f t="shared" si="8"/>
        <v>0</v>
      </c>
      <c r="BP28" s="92">
        <f t="shared" si="8"/>
        <v>0</v>
      </c>
      <c r="BQ28" s="92">
        <f t="shared" si="8"/>
        <v>0</v>
      </c>
      <c r="BR28" s="92">
        <f t="shared" si="8"/>
        <v>0</v>
      </c>
      <c r="BS28" s="92">
        <f t="shared" si="8"/>
        <v>0</v>
      </c>
      <c r="BT28" s="92">
        <f t="shared" si="8"/>
        <v>0</v>
      </c>
      <c r="BU28" s="92">
        <f t="shared" si="8"/>
        <v>0</v>
      </c>
      <c r="BV28" s="92">
        <f t="shared" si="8"/>
        <v>0</v>
      </c>
      <c r="BW28" s="92">
        <f t="shared" si="8"/>
        <v>0</v>
      </c>
      <c r="BX28" s="92">
        <f t="shared" si="8"/>
        <v>0</v>
      </c>
      <c r="BY28" s="92">
        <f t="shared" si="8"/>
        <v>85</v>
      </c>
      <c r="BZ28" s="92">
        <f t="shared" ref="BZ28:CP28" si="9">BZ81</f>
        <v>0</v>
      </c>
      <c r="CA28" s="92">
        <f t="shared" si="9"/>
        <v>0</v>
      </c>
      <c r="CB28" s="92">
        <f t="shared" si="9"/>
        <v>0</v>
      </c>
      <c r="CC28" s="92">
        <f t="shared" si="9"/>
        <v>0</v>
      </c>
      <c r="CD28" s="92">
        <f t="shared" si="9"/>
        <v>0</v>
      </c>
      <c r="CE28" s="92">
        <f t="shared" si="9"/>
        <v>0</v>
      </c>
      <c r="CF28" s="92">
        <f t="shared" si="9"/>
        <v>0</v>
      </c>
      <c r="CG28" s="92">
        <f t="shared" si="9"/>
        <v>0</v>
      </c>
      <c r="CH28" s="92">
        <f t="shared" si="9"/>
        <v>0</v>
      </c>
      <c r="CI28" s="92">
        <f t="shared" si="9"/>
        <v>0</v>
      </c>
      <c r="CJ28" s="92">
        <f t="shared" si="9"/>
        <v>0</v>
      </c>
      <c r="CK28" s="92">
        <f t="shared" si="9"/>
        <v>0</v>
      </c>
      <c r="CL28" s="92">
        <f t="shared" si="9"/>
        <v>0</v>
      </c>
      <c r="CM28" s="92">
        <f t="shared" si="9"/>
        <v>0</v>
      </c>
      <c r="CN28" s="92">
        <f t="shared" si="9"/>
        <v>0</v>
      </c>
      <c r="CO28" s="92">
        <f t="shared" si="9"/>
        <v>0</v>
      </c>
      <c r="CP28" s="92">
        <f t="shared" si="9"/>
        <v>0</v>
      </c>
      <c r="CQ28" s="90">
        <f t="shared" si="5"/>
        <v>0</v>
      </c>
      <c r="CR28" s="90">
        <f t="shared" si="2"/>
        <v>0</v>
      </c>
      <c r="CS28" s="90">
        <f t="shared" si="2"/>
        <v>0</v>
      </c>
      <c r="CT28" s="90">
        <f t="shared" si="2"/>
        <v>0</v>
      </c>
      <c r="CU28" s="90">
        <f t="shared" si="2"/>
        <v>0</v>
      </c>
      <c r="CV28" s="90">
        <f t="shared" si="2"/>
        <v>0</v>
      </c>
      <c r="CW28" s="90">
        <f t="shared" si="2"/>
        <v>0</v>
      </c>
      <c r="CX28" s="90">
        <f t="shared" si="2"/>
        <v>0</v>
      </c>
      <c r="CY28" s="90">
        <f t="shared" si="2"/>
        <v>0</v>
      </c>
      <c r="CZ28" s="29" t="str">
        <f>'[1]13квОС'!CU28</f>
        <v>нд</v>
      </c>
    </row>
    <row r="29" spans="1:104" ht="47.25" x14ac:dyDescent="0.25">
      <c r="A29" s="86" t="s">
        <v>137</v>
      </c>
      <c r="B29" s="87" t="s">
        <v>138</v>
      </c>
      <c r="C29" s="88" t="s">
        <v>130</v>
      </c>
      <c r="D29" s="32" t="str">
        <f>'[1]14квПп'!D29</f>
        <v>нд</v>
      </c>
      <c r="E29" s="92">
        <f>E105</f>
        <v>0</v>
      </c>
      <c r="F29" s="92">
        <f t="shared" ref="F29:BY29" si="10">F105</f>
        <v>0</v>
      </c>
      <c r="G29" s="92">
        <f t="shared" si="10"/>
        <v>0</v>
      </c>
      <c r="H29" s="92">
        <f t="shared" si="10"/>
        <v>0</v>
      </c>
      <c r="I29" s="92">
        <f t="shared" si="10"/>
        <v>0</v>
      </c>
      <c r="J29" s="92">
        <f t="shared" si="10"/>
        <v>0</v>
      </c>
      <c r="K29" s="92">
        <f t="shared" si="10"/>
        <v>0</v>
      </c>
      <c r="L29" s="92">
        <f t="shared" si="10"/>
        <v>0</v>
      </c>
      <c r="M29" s="92">
        <f t="shared" si="10"/>
        <v>0</v>
      </c>
      <c r="N29" s="92">
        <f t="shared" si="10"/>
        <v>0</v>
      </c>
      <c r="O29" s="92">
        <f t="shared" si="10"/>
        <v>0</v>
      </c>
      <c r="P29" s="92">
        <f t="shared" si="10"/>
        <v>0</v>
      </c>
      <c r="Q29" s="92">
        <f t="shared" si="10"/>
        <v>0</v>
      </c>
      <c r="R29" s="92">
        <f t="shared" si="10"/>
        <v>0</v>
      </c>
      <c r="S29" s="92">
        <f t="shared" si="10"/>
        <v>0</v>
      </c>
      <c r="T29" s="92">
        <f t="shared" si="10"/>
        <v>0</v>
      </c>
      <c r="U29" s="92">
        <f t="shared" si="10"/>
        <v>0</v>
      </c>
      <c r="V29" s="92">
        <f t="shared" si="10"/>
        <v>0</v>
      </c>
      <c r="W29" s="92">
        <f t="shared" si="10"/>
        <v>0</v>
      </c>
      <c r="X29" s="92">
        <f t="shared" si="10"/>
        <v>0</v>
      </c>
      <c r="Y29" s="92">
        <f t="shared" si="10"/>
        <v>0</v>
      </c>
      <c r="Z29" s="92">
        <f t="shared" si="10"/>
        <v>0</v>
      </c>
      <c r="AA29" s="92">
        <f t="shared" si="10"/>
        <v>0</v>
      </c>
      <c r="AB29" s="92">
        <f t="shared" si="10"/>
        <v>0</v>
      </c>
      <c r="AC29" s="92">
        <f t="shared" si="10"/>
        <v>0</v>
      </c>
      <c r="AD29" s="92">
        <f t="shared" si="10"/>
        <v>0</v>
      </c>
      <c r="AE29" s="92">
        <f t="shared" si="10"/>
        <v>0</v>
      </c>
      <c r="AF29" s="92">
        <f t="shared" si="10"/>
        <v>0</v>
      </c>
      <c r="AG29" s="92">
        <f t="shared" si="10"/>
        <v>0</v>
      </c>
      <c r="AH29" s="92">
        <f t="shared" si="10"/>
        <v>0</v>
      </c>
      <c r="AI29" s="92">
        <f t="shared" si="10"/>
        <v>0</v>
      </c>
      <c r="AJ29" s="92">
        <f t="shared" si="10"/>
        <v>0</v>
      </c>
      <c r="AK29" s="92">
        <f t="shared" si="10"/>
        <v>0</v>
      </c>
      <c r="AL29" s="92">
        <f t="shared" si="10"/>
        <v>0</v>
      </c>
      <c r="AM29" s="92">
        <f t="shared" si="10"/>
        <v>0</v>
      </c>
      <c r="AN29" s="92">
        <f t="shared" si="10"/>
        <v>0</v>
      </c>
      <c r="AO29" s="92">
        <f t="shared" si="10"/>
        <v>0</v>
      </c>
      <c r="AP29" s="92">
        <f t="shared" si="10"/>
        <v>0</v>
      </c>
      <c r="AQ29" s="92">
        <f t="shared" si="10"/>
        <v>0</v>
      </c>
      <c r="AR29" s="92">
        <f t="shared" si="10"/>
        <v>0</v>
      </c>
      <c r="AS29" s="92">
        <f t="shared" si="10"/>
        <v>0</v>
      </c>
      <c r="AT29" s="92">
        <f t="shared" si="10"/>
        <v>0</v>
      </c>
      <c r="AU29" s="92">
        <f t="shared" si="10"/>
        <v>0</v>
      </c>
      <c r="AV29" s="92">
        <f t="shared" si="10"/>
        <v>0</v>
      </c>
      <c r="AW29" s="92">
        <f t="shared" si="10"/>
        <v>0</v>
      </c>
      <c r="AX29" s="92">
        <f t="shared" si="10"/>
        <v>0</v>
      </c>
      <c r="AY29" s="92">
        <f t="shared" si="10"/>
        <v>0</v>
      </c>
      <c r="AZ29" s="92">
        <f t="shared" si="10"/>
        <v>0</v>
      </c>
      <c r="BA29" s="92">
        <f t="shared" si="10"/>
        <v>0</v>
      </c>
      <c r="BB29" s="92">
        <f t="shared" si="10"/>
        <v>0</v>
      </c>
      <c r="BC29" s="92">
        <f t="shared" si="10"/>
        <v>0</v>
      </c>
      <c r="BD29" s="92">
        <f t="shared" si="10"/>
        <v>0</v>
      </c>
      <c r="BE29" s="92">
        <f t="shared" si="10"/>
        <v>0</v>
      </c>
      <c r="BF29" s="92">
        <f t="shared" si="10"/>
        <v>0</v>
      </c>
      <c r="BG29" s="92">
        <f t="shared" si="10"/>
        <v>0</v>
      </c>
      <c r="BH29" s="92">
        <f t="shared" si="10"/>
        <v>0</v>
      </c>
      <c r="BI29" s="92">
        <f t="shared" si="10"/>
        <v>0</v>
      </c>
      <c r="BJ29" s="92">
        <f t="shared" si="10"/>
        <v>0</v>
      </c>
      <c r="BK29" s="92">
        <f t="shared" si="10"/>
        <v>0</v>
      </c>
      <c r="BL29" s="92">
        <f t="shared" si="10"/>
        <v>0</v>
      </c>
      <c r="BM29" s="92">
        <f t="shared" si="10"/>
        <v>0</v>
      </c>
      <c r="BN29" s="92">
        <f t="shared" si="10"/>
        <v>0</v>
      </c>
      <c r="BO29" s="92">
        <f t="shared" si="10"/>
        <v>0</v>
      </c>
      <c r="BP29" s="92">
        <f t="shared" si="10"/>
        <v>0</v>
      </c>
      <c r="BQ29" s="92">
        <f t="shared" si="10"/>
        <v>0</v>
      </c>
      <c r="BR29" s="92">
        <f t="shared" si="10"/>
        <v>0</v>
      </c>
      <c r="BS29" s="92">
        <f t="shared" si="10"/>
        <v>0</v>
      </c>
      <c r="BT29" s="92">
        <f t="shared" si="10"/>
        <v>0</v>
      </c>
      <c r="BU29" s="92">
        <f t="shared" si="10"/>
        <v>0</v>
      </c>
      <c r="BV29" s="92">
        <f t="shared" si="10"/>
        <v>0</v>
      </c>
      <c r="BW29" s="92">
        <f t="shared" si="10"/>
        <v>0</v>
      </c>
      <c r="BX29" s="92">
        <f t="shared" si="10"/>
        <v>0</v>
      </c>
      <c r="BY29" s="92">
        <f t="shared" si="10"/>
        <v>0</v>
      </c>
      <c r="BZ29" s="92">
        <f t="shared" ref="BZ29:CP29" si="11">BZ105</f>
        <v>0</v>
      </c>
      <c r="CA29" s="92">
        <f t="shared" si="11"/>
        <v>0</v>
      </c>
      <c r="CB29" s="92">
        <f t="shared" si="11"/>
        <v>0</v>
      </c>
      <c r="CC29" s="92">
        <f t="shared" si="11"/>
        <v>0</v>
      </c>
      <c r="CD29" s="92">
        <f t="shared" si="11"/>
        <v>0</v>
      </c>
      <c r="CE29" s="92">
        <f t="shared" si="11"/>
        <v>0</v>
      </c>
      <c r="CF29" s="92">
        <f t="shared" si="11"/>
        <v>0</v>
      </c>
      <c r="CG29" s="92">
        <f t="shared" si="11"/>
        <v>0</v>
      </c>
      <c r="CH29" s="92">
        <f t="shared" si="11"/>
        <v>0</v>
      </c>
      <c r="CI29" s="92">
        <f t="shared" si="11"/>
        <v>0</v>
      </c>
      <c r="CJ29" s="92">
        <f t="shared" si="11"/>
        <v>0</v>
      </c>
      <c r="CK29" s="92">
        <f t="shared" si="11"/>
        <v>0</v>
      </c>
      <c r="CL29" s="92">
        <f t="shared" si="11"/>
        <v>0</v>
      </c>
      <c r="CM29" s="92">
        <f t="shared" si="11"/>
        <v>0</v>
      </c>
      <c r="CN29" s="92">
        <f t="shared" si="11"/>
        <v>0</v>
      </c>
      <c r="CO29" s="92">
        <f t="shared" si="11"/>
        <v>0</v>
      </c>
      <c r="CP29" s="92">
        <f t="shared" si="11"/>
        <v>0</v>
      </c>
      <c r="CQ29" s="90">
        <f t="shared" si="5"/>
        <v>0</v>
      </c>
      <c r="CR29" s="90">
        <f t="shared" si="2"/>
        <v>0</v>
      </c>
      <c r="CS29" s="90">
        <f t="shared" si="2"/>
        <v>0</v>
      </c>
      <c r="CT29" s="90">
        <f t="shared" si="2"/>
        <v>0</v>
      </c>
      <c r="CU29" s="90">
        <f t="shared" si="2"/>
        <v>0</v>
      </c>
      <c r="CV29" s="90">
        <f t="shared" si="2"/>
        <v>0</v>
      </c>
      <c r="CW29" s="90">
        <f t="shared" si="2"/>
        <v>0</v>
      </c>
      <c r="CX29" s="90">
        <f t="shared" si="2"/>
        <v>0</v>
      </c>
      <c r="CY29" s="90">
        <f t="shared" si="2"/>
        <v>0</v>
      </c>
      <c r="CZ29" s="29" t="str">
        <f>'[1]13квОС'!CU29</f>
        <v>нд</v>
      </c>
    </row>
    <row r="30" spans="1:104" ht="31.5" x14ac:dyDescent="0.25">
      <c r="A30" s="86" t="s">
        <v>139</v>
      </c>
      <c r="B30" s="87" t="s">
        <v>140</v>
      </c>
      <c r="C30" s="88" t="s">
        <v>130</v>
      </c>
      <c r="D30" s="32" t="str">
        <f>'[1]14квПп'!D30</f>
        <v>нд</v>
      </c>
      <c r="E30" s="92">
        <f t="shared" ref="E30:BP30" si="12">E108</f>
        <v>61.175999999999995</v>
      </c>
      <c r="F30" s="92">
        <f t="shared" si="12"/>
        <v>0</v>
      </c>
      <c r="G30" s="92">
        <f t="shared" si="12"/>
        <v>1182.471</v>
      </c>
      <c r="H30" s="92">
        <f t="shared" si="12"/>
        <v>0</v>
      </c>
      <c r="I30" s="92">
        <f t="shared" si="12"/>
        <v>0</v>
      </c>
      <c r="J30" s="92">
        <f t="shared" si="12"/>
        <v>0</v>
      </c>
      <c r="K30" s="92">
        <f t="shared" si="12"/>
        <v>0</v>
      </c>
      <c r="L30" s="92">
        <f t="shared" si="12"/>
        <v>0</v>
      </c>
      <c r="M30" s="92">
        <f t="shared" si="12"/>
        <v>0</v>
      </c>
      <c r="N30" s="92">
        <f t="shared" si="12"/>
        <v>0</v>
      </c>
      <c r="O30" s="92">
        <f t="shared" si="12"/>
        <v>0</v>
      </c>
      <c r="P30" s="92">
        <f t="shared" si="12"/>
        <v>0</v>
      </c>
      <c r="Q30" s="92">
        <f t="shared" si="12"/>
        <v>0</v>
      </c>
      <c r="R30" s="92">
        <f t="shared" si="12"/>
        <v>0</v>
      </c>
      <c r="S30" s="92">
        <f t="shared" si="12"/>
        <v>0</v>
      </c>
      <c r="T30" s="92">
        <f t="shared" si="12"/>
        <v>0</v>
      </c>
      <c r="U30" s="92">
        <f t="shared" si="12"/>
        <v>0</v>
      </c>
      <c r="V30" s="92">
        <f t="shared" si="12"/>
        <v>0</v>
      </c>
      <c r="W30" s="92">
        <f t="shared" si="12"/>
        <v>0</v>
      </c>
      <c r="X30" s="92">
        <f t="shared" si="12"/>
        <v>0</v>
      </c>
      <c r="Y30" s="92">
        <f t="shared" si="12"/>
        <v>0</v>
      </c>
      <c r="Z30" s="92">
        <f t="shared" si="12"/>
        <v>0</v>
      </c>
      <c r="AA30" s="92">
        <f t="shared" si="12"/>
        <v>0</v>
      </c>
      <c r="AB30" s="92">
        <f t="shared" si="12"/>
        <v>0</v>
      </c>
      <c r="AC30" s="92">
        <f t="shared" si="12"/>
        <v>0</v>
      </c>
      <c r="AD30" s="92">
        <f t="shared" si="12"/>
        <v>0</v>
      </c>
      <c r="AE30" s="92">
        <f t="shared" si="12"/>
        <v>0</v>
      </c>
      <c r="AF30" s="92">
        <f t="shared" si="12"/>
        <v>0</v>
      </c>
      <c r="AG30" s="92">
        <f t="shared" si="12"/>
        <v>0</v>
      </c>
      <c r="AH30" s="92">
        <f t="shared" si="12"/>
        <v>0</v>
      </c>
      <c r="AI30" s="92">
        <f t="shared" si="12"/>
        <v>0</v>
      </c>
      <c r="AJ30" s="92">
        <f t="shared" si="12"/>
        <v>0</v>
      </c>
      <c r="AK30" s="92">
        <f t="shared" si="12"/>
        <v>0</v>
      </c>
      <c r="AL30" s="92">
        <f t="shared" si="12"/>
        <v>0</v>
      </c>
      <c r="AM30" s="92">
        <f t="shared" si="12"/>
        <v>0</v>
      </c>
      <c r="AN30" s="92">
        <f t="shared" si="12"/>
        <v>0</v>
      </c>
      <c r="AO30" s="92">
        <f t="shared" si="12"/>
        <v>61.175999999999995</v>
      </c>
      <c r="AP30" s="92">
        <f t="shared" si="12"/>
        <v>0</v>
      </c>
      <c r="AQ30" s="92">
        <f t="shared" si="12"/>
        <v>1182.471</v>
      </c>
      <c r="AR30" s="92">
        <f t="shared" si="12"/>
        <v>0</v>
      </c>
      <c r="AS30" s="92">
        <f t="shared" si="12"/>
        <v>0</v>
      </c>
      <c r="AT30" s="92">
        <f t="shared" si="12"/>
        <v>0</v>
      </c>
      <c r="AU30" s="92">
        <f t="shared" si="12"/>
        <v>0</v>
      </c>
      <c r="AV30" s="92">
        <f t="shared" si="12"/>
        <v>0</v>
      </c>
      <c r="AW30" s="92">
        <f t="shared" si="12"/>
        <v>0</v>
      </c>
      <c r="AX30" s="92">
        <f t="shared" si="12"/>
        <v>31.061999999999998</v>
      </c>
      <c r="AY30" s="92">
        <f t="shared" si="12"/>
        <v>0</v>
      </c>
      <c r="AZ30" s="92">
        <f t="shared" si="12"/>
        <v>561.71399999999994</v>
      </c>
      <c r="BA30" s="92">
        <f t="shared" si="12"/>
        <v>0</v>
      </c>
      <c r="BB30" s="92">
        <f t="shared" si="12"/>
        <v>0</v>
      </c>
      <c r="BC30" s="92">
        <f t="shared" si="12"/>
        <v>0</v>
      </c>
      <c r="BD30" s="92">
        <f t="shared" si="12"/>
        <v>0</v>
      </c>
      <c r="BE30" s="92">
        <f t="shared" si="12"/>
        <v>0</v>
      </c>
      <c r="BF30" s="92">
        <f t="shared" si="12"/>
        <v>0</v>
      </c>
      <c r="BG30" s="92">
        <f t="shared" si="12"/>
        <v>7.0890000000000004</v>
      </c>
      <c r="BH30" s="92">
        <f t="shared" si="12"/>
        <v>0</v>
      </c>
      <c r="BI30" s="92">
        <f t="shared" si="12"/>
        <v>126.196</v>
      </c>
      <c r="BJ30" s="92">
        <f t="shared" si="12"/>
        <v>0</v>
      </c>
      <c r="BK30" s="92">
        <f t="shared" si="12"/>
        <v>0</v>
      </c>
      <c r="BL30" s="92">
        <f t="shared" si="12"/>
        <v>0</v>
      </c>
      <c r="BM30" s="92">
        <f t="shared" si="12"/>
        <v>0</v>
      </c>
      <c r="BN30" s="92">
        <f t="shared" si="12"/>
        <v>0</v>
      </c>
      <c r="BO30" s="92">
        <f t="shared" si="12"/>
        <v>0</v>
      </c>
      <c r="BP30" s="92">
        <f t="shared" si="12"/>
        <v>17.832999999999998</v>
      </c>
      <c r="BQ30" s="92">
        <f t="shared" ref="BQ30:EJ30" si="13">BQ108</f>
        <v>0</v>
      </c>
      <c r="BR30" s="92">
        <f t="shared" si="13"/>
        <v>250.94800000000001</v>
      </c>
      <c r="BS30" s="92">
        <f t="shared" si="13"/>
        <v>0</v>
      </c>
      <c r="BT30" s="92">
        <f t="shared" si="13"/>
        <v>0</v>
      </c>
      <c r="BU30" s="92">
        <f t="shared" si="13"/>
        <v>0</v>
      </c>
      <c r="BV30" s="92">
        <f t="shared" si="13"/>
        <v>0</v>
      </c>
      <c r="BW30" s="92">
        <f t="shared" si="13"/>
        <v>0</v>
      </c>
      <c r="BX30" s="92">
        <f t="shared" si="13"/>
        <v>0</v>
      </c>
      <c r="BY30" s="92">
        <f t="shared" si="13"/>
        <v>6.14</v>
      </c>
      <c r="BZ30" s="92">
        <f t="shared" si="13"/>
        <v>0</v>
      </c>
      <c r="CA30" s="92">
        <f t="shared" si="13"/>
        <v>184.57</v>
      </c>
      <c r="CB30" s="92">
        <f t="shared" si="13"/>
        <v>0</v>
      </c>
      <c r="CC30" s="92">
        <f t="shared" si="13"/>
        <v>0</v>
      </c>
      <c r="CD30" s="92">
        <f t="shared" si="13"/>
        <v>0</v>
      </c>
      <c r="CE30" s="92">
        <f t="shared" si="13"/>
        <v>0</v>
      </c>
      <c r="CF30" s="92">
        <f t="shared" si="13"/>
        <v>0</v>
      </c>
      <c r="CG30" s="92">
        <f t="shared" si="13"/>
        <v>0</v>
      </c>
      <c r="CH30" s="92">
        <f t="shared" si="13"/>
        <v>0</v>
      </c>
      <c r="CI30" s="92">
        <f t="shared" si="13"/>
        <v>0</v>
      </c>
      <c r="CJ30" s="92">
        <f t="shared" si="13"/>
        <v>0</v>
      </c>
      <c r="CK30" s="92">
        <f t="shared" si="13"/>
        <v>0</v>
      </c>
      <c r="CL30" s="92">
        <f t="shared" si="13"/>
        <v>0</v>
      </c>
      <c r="CM30" s="92">
        <f t="shared" si="13"/>
        <v>0</v>
      </c>
      <c r="CN30" s="92">
        <f t="shared" si="13"/>
        <v>0</v>
      </c>
      <c r="CO30" s="92">
        <f t="shared" si="13"/>
        <v>0</v>
      </c>
      <c r="CP30" s="92">
        <f t="shared" si="13"/>
        <v>0</v>
      </c>
      <c r="CQ30" s="90">
        <f t="shared" si="5"/>
        <v>31.061999999999998</v>
      </c>
      <c r="CR30" s="90">
        <f t="shared" si="2"/>
        <v>0</v>
      </c>
      <c r="CS30" s="90">
        <f t="shared" si="2"/>
        <v>561.71399999999994</v>
      </c>
      <c r="CT30" s="90">
        <f t="shared" si="2"/>
        <v>0</v>
      </c>
      <c r="CU30" s="90">
        <f t="shared" si="2"/>
        <v>0</v>
      </c>
      <c r="CV30" s="90">
        <f t="shared" si="2"/>
        <v>0</v>
      </c>
      <c r="CW30" s="90">
        <f t="shared" si="2"/>
        <v>0</v>
      </c>
      <c r="CX30" s="90">
        <f t="shared" si="2"/>
        <v>0</v>
      </c>
      <c r="CY30" s="90">
        <f t="shared" si="2"/>
        <v>0</v>
      </c>
      <c r="CZ30" s="29" t="str">
        <f>'[1]13квОС'!CU30</f>
        <v>нд</v>
      </c>
    </row>
    <row r="31" spans="1:104" ht="31.5" x14ac:dyDescent="0.25">
      <c r="A31" s="86" t="s">
        <v>141</v>
      </c>
      <c r="B31" s="87" t="s">
        <v>142</v>
      </c>
      <c r="C31" s="88" t="s">
        <v>130</v>
      </c>
      <c r="D31" s="32" t="str">
        <f>'[1]14квПп'!D31</f>
        <v>нд</v>
      </c>
      <c r="E31" s="92">
        <f>E119</f>
        <v>0</v>
      </c>
      <c r="F31" s="92">
        <f t="shared" ref="F31:BY32" si="14">F119</f>
        <v>0</v>
      </c>
      <c r="G31" s="92">
        <f t="shared" si="14"/>
        <v>0</v>
      </c>
      <c r="H31" s="92">
        <f t="shared" si="14"/>
        <v>0</v>
      </c>
      <c r="I31" s="92">
        <f t="shared" si="14"/>
        <v>0</v>
      </c>
      <c r="J31" s="92">
        <f t="shared" si="14"/>
        <v>0</v>
      </c>
      <c r="K31" s="92">
        <f t="shared" si="14"/>
        <v>0</v>
      </c>
      <c r="L31" s="92">
        <f t="shared" si="14"/>
        <v>0</v>
      </c>
      <c r="M31" s="92">
        <f t="shared" si="14"/>
        <v>0</v>
      </c>
      <c r="N31" s="92">
        <f t="shared" si="14"/>
        <v>0</v>
      </c>
      <c r="O31" s="92">
        <f t="shared" si="14"/>
        <v>0</v>
      </c>
      <c r="P31" s="92">
        <f t="shared" si="14"/>
        <v>0</v>
      </c>
      <c r="Q31" s="92">
        <f t="shared" si="14"/>
        <v>0</v>
      </c>
      <c r="R31" s="92">
        <f t="shared" si="14"/>
        <v>0</v>
      </c>
      <c r="S31" s="92">
        <f t="shared" si="14"/>
        <v>0</v>
      </c>
      <c r="T31" s="92">
        <f t="shared" si="14"/>
        <v>0</v>
      </c>
      <c r="U31" s="92">
        <f t="shared" si="14"/>
        <v>0</v>
      </c>
      <c r="V31" s="92">
        <f t="shared" si="14"/>
        <v>0</v>
      </c>
      <c r="W31" s="92">
        <f t="shared" si="14"/>
        <v>0</v>
      </c>
      <c r="X31" s="92">
        <f t="shared" si="14"/>
        <v>0</v>
      </c>
      <c r="Y31" s="92">
        <f t="shared" si="14"/>
        <v>0</v>
      </c>
      <c r="Z31" s="92">
        <f t="shared" si="14"/>
        <v>0</v>
      </c>
      <c r="AA31" s="92">
        <f t="shared" si="14"/>
        <v>0</v>
      </c>
      <c r="AB31" s="92">
        <f t="shared" si="14"/>
        <v>0</v>
      </c>
      <c r="AC31" s="92">
        <f t="shared" si="14"/>
        <v>0</v>
      </c>
      <c r="AD31" s="92">
        <f t="shared" si="14"/>
        <v>0</v>
      </c>
      <c r="AE31" s="92">
        <f t="shared" si="14"/>
        <v>0</v>
      </c>
      <c r="AF31" s="92">
        <f t="shared" si="14"/>
        <v>0</v>
      </c>
      <c r="AG31" s="92">
        <f t="shared" si="14"/>
        <v>0</v>
      </c>
      <c r="AH31" s="92">
        <f t="shared" si="14"/>
        <v>0</v>
      </c>
      <c r="AI31" s="92">
        <f t="shared" si="14"/>
        <v>0</v>
      </c>
      <c r="AJ31" s="92">
        <f t="shared" si="14"/>
        <v>0</v>
      </c>
      <c r="AK31" s="92">
        <f t="shared" si="14"/>
        <v>0</v>
      </c>
      <c r="AL31" s="92">
        <f t="shared" si="14"/>
        <v>0</v>
      </c>
      <c r="AM31" s="92">
        <f t="shared" si="14"/>
        <v>0</v>
      </c>
      <c r="AN31" s="92">
        <f t="shared" si="14"/>
        <v>0</v>
      </c>
      <c r="AO31" s="92">
        <f t="shared" si="14"/>
        <v>0</v>
      </c>
      <c r="AP31" s="92">
        <f t="shared" si="14"/>
        <v>0</v>
      </c>
      <c r="AQ31" s="92">
        <f t="shared" si="14"/>
        <v>0</v>
      </c>
      <c r="AR31" s="92">
        <f t="shared" si="14"/>
        <v>0</v>
      </c>
      <c r="AS31" s="92">
        <f t="shared" si="14"/>
        <v>0</v>
      </c>
      <c r="AT31" s="92">
        <f t="shared" si="14"/>
        <v>0</v>
      </c>
      <c r="AU31" s="92">
        <f t="shared" si="14"/>
        <v>0</v>
      </c>
      <c r="AV31" s="92">
        <f t="shared" si="14"/>
        <v>0</v>
      </c>
      <c r="AW31" s="92">
        <f t="shared" si="14"/>
        <v>0</v>
      </c>
      <c r="AX31" s="92">
        <f t="shared" si="14"/>
        <v>0</v>
      </c>
      <c r="AY31" s="92">
        <f t="shared" si="14"/>
        <v>0</v>
      </c>
      <c r="AZ31" s="92">
        <f t="shared" si="14"/>
        <v>0</v>
      </c>
      <c r="BA31" s="92">
        <f t="shared" si="14"/>
        <v>0</v>
      </c>
      <c r="BB31" s="92">
        <f t="shared" si="14"/>
        <v>0</v>
      </c>
      <c r="BC31" s="92">
        <f t="shared" si="14"/>
        <v>0</v>
      </c>
      <c r="BD31" s="92">
        <f t="shared" si="14"/>
        <v>0</v>
      </c>
      <c r="BE31" s="92">
        <f t="shared" si="14"/>
        <v>0</v>
      </c>
      <c r="BF31" s="92">
        <f t="shared" si="14"/>
        <v>0</v>
      </c>
      <c r="BG31" s="92">
        <f t="shared" si="14"/>
        <v>0</v>
      </c>
      <c r="BH31" s="92">
        <f t="shared" si="14"/>
        <v>0</v>
      </c>
      <c r="BI31" s="92">
        <f t="shared" si="14"/>
        <v>0</v>
      </c>
      <c r="BJ31" s="92">
        <f t="shared" si="14"/>
        <v>0</v>
      </c>
      <c r="BK31" s="92">
        <f t="shared" si="14"/>
        <v>0</v>
      </c>
      <c r="BL31" s="92">
        <f t="shared" si="14"/>
        <v>0</v>
      </c>
      <c r="BM31" s="92">
        <f t="shared" si="14"/>
        <v>0</v>
      </c>
      <c r="BN31" s="92">
        <f t="shared" si="14"/>
        <v>0</v>
      </c>
      <c r="BO31" s="92">
        <f t="shared" si="14"/>
        <v>0</v>
      </c>
      <c r="BP31" s="92">
        <f t="shared" si="14"/>
        <v>0</v>
      </c>
      <c r="BQ31" s="92">
        <f t="shared" si="14"/>
        <v>0</v>
      </c>
      <c r="BR31" s="92">
        <f t="shared" si="14"/>
        <v>0</v>
      </c>
      <c r="BS31" s="92">
        <f t="shared" si="14"/>
        <v>0</v>
      </c>
      <c r="BT31" s="92">
        <f t="shared" si="14"/>
        <v>0</v>
      </c>
      <c r="BU31" s="92">
        <f t="shared" si="14"/>
        <v>0</v>
      </c>
      <c r="BV31" s="92">
        <f t="shared" si="14"/>
        <v>0</v>
      </c>
      <c r="BW31" s="92">
        <f t="shared" si="14"/>
        <v>0</v>
      </c>
      <c r="BX31" s="92">
        <f t="shared" si="14"/>
        <v>0</v>
      </c>
      <c r="BY31" s="92">
        <f t="shared" si="14"/>
        <v>0</v>
      </c>
      <c r="BZ31" s="92">
        <f t="shared" ref="BZ31:CP32" si="15">BZ119</f>
        <v>0</v>
      </c>
      <c r="CA31" s="92">
        <f t="shared" si="15"/>
        <v>0</v>
      </c>
      <c r="CB31" s="92">
        <f t="shared" si="15"/>
        <v>0</v>
      </c>
      <c r="CC31" s="92">
        <f t="shared" si="15"/>
        <v>0</v>
      </c>
      <c r="CD31" s="92">
        <f t="shared" si="15"/>
        <v>0</v>
      </c>
      <c r="CE31" s="92">
        <f t="shared" si="15"/>
        <v>0</v>
      </c>
      <c r="CF31" s="92">
        <f t="shared" si="15"/>
        <v>0</v>
      </c>
      <c r="CG31" s="92">
        <f t="shared" si="15"/>
        <v>0</v>
      </c>
      <c r="CH31" s="92">
        <f t="shared" si="15"/>
        <v>0</v>
      </c>
      <c r="CI31" s="92">
        <f t="shared" si="15"/>
        <v>0</v>
      </c>
      <c r="CJ31" s="92">
        <f t="shared" si="15"/>
        <v>0</v>
      </c>
      <c r="CK31" s="92">
        <f t="shared" si="15"/>
        <v>0</v>
      </c>
      <c r="CL31" s="92">
        <f t="shared" si="15"/>
        <v>0</v>
      </c>
      <c r="CM31" s="92">
        <f t="shared" si="15"/>
        <v>0</v>
      </c>
      <c r="CN31" s="92">
        <f t="shared" si="15"/>
        <v>0</v>
      </c>
      <c r="CO31" s="92">
        <f t="shared" si="15"/>
        <v>0</v>
      </c>
      <c r="CP31" s="92">
        <f t="shared" si="15"/>
        <v>0</v>
      </c>
      <c r="CQ31" s="90">
        <f t="shared" si="5"/>
        <v>0</v>
      </c>
      <c r="CR31" s="90">
        <f t="shared" si="2"/>
        <v>0</v>
      </c>
      <c r="CS31" s="90">
        <f t="shared" si="2"/>
        <v>0</v>
      </c>
      <c r="CT31" s="90">
        <f t="shared" si="2"/>
        <v>0</v>
      </c>
      <c r="CU31" s="90">
        <f t="shared" si="2"/>
        <v>0</v>
      </c>
      <c r="CV31" s="90">
        <f t="shared" si="2"/>
        <v>0</v>
      </c>
      <c r="CW31" s="90">
        <f t="shared" si="2"/>
        <v>0</v>
      </c>
      <c r="CX31" s="90">
        <f t="shared" si="2"/>
        <v>0</v>
      </c>
      <c r="CY31" s="90">
        <f t="shared" si="2"/>
        <v>0</v>
      </c>
      <c r="CZ31" s="29" t="str">
        <f>'[1]13квОС'!CU31</f>
        <v>нд</v>
      </c>
    </row>
    <row r="32" spans="1:104" x14ac:dyDescent="0.25">
      <c r="A32" s="86" t="s">
        <v>143</v>
      </c>
      <c r="B32" s="87" t="s">
        <v>144</v>
      </c>
      <c r="C32" s="88" t="s">
        <v>130</v>
      </c>
      <c r="D32" s="32" t="str">
        <f>'[1]14квПп'!D32</f>
        <v>нд</v>
      </c>
      <c r="E32" s="92">
        <f>E120</f>
        <v>0</v>
      </c>
      <c r="F32" s="92">
        <f t="shared" si="14"/>
        <v>0</v>
      </c>
      <c r="G32" s="92">
        <f t="shared" si="14"/>
        <v>0</v>
      </c>
      <c r="H32" s="92">
        <f t="shared" si="14"/>
        <v>0</v>
      </c>
      <c r="I32" s="92">
        <f t="shared" si="14"/>
        <v>0</v>
      </c>
      <c r="J32" s="92">
        <f t="shared" si="14"/>
        <v>0</v>
      </c>
      <c r="K32" s="92">
        <f t="shared" si="14"/>
        <v>0</v>
      </c>
      <c r="L32" s="92">
        <f t="shared" si="14"/>
        <v>0</v>
      </c>
      <c r="M32" s="92">
        <f t="shared" si="14"/>
        <v>0</v>
      </c>
      <c r="N32" s="92">
        <f t="shared" si="14"/>
        <v>0</v>
      </c>
      <c r="O32" s="92">
        <f t="shared" si="14"/>
        <v>0</v>
      </c>
      <c r="P32" s="92">
        <f t="shared" si="14"/>
        <v>0</v>
      </c>
      <c r="Q32" s="92">
        <f t="shared" si="14"/>
        <v>0</v>
      </c>
      <c r="R32" s="92">
        <f t="shared" si="14"/>
        <v>0</v>
      </c>
      <c r="S32" s="92">
        <f t="shared" si="14"/>
        <v>0</v>
      </c>
      <c r="T32" s="92">
        <f t="shared" si="14"/>
        <v>0</v>
      </c>
      <c r="U32" s="92">
        <f t="shared" si="14"/>
        <v>0</v>
      </c>
      <c r="V32" s="92">
        <f t="shared" si="14"/>
        <v>0</v>
      </c>
      <c r="W32" s="92">
        <f t="shared" si="14"/>
        <v>0</v>
      </c>
      <c r="X32" s="92">
        <f t="shared" si="14"/>
        <v>0</v>
      </c>
      <c r="Y32" s="92">
        <f t="shared" si="14"/>
        <v>0</v>
      </c>
      <c r="Z32" s="92">
        <f t="shared" si="14"/>
        <v>0</v>
      </c>
      <c r="AA32" s="92">
        <f t="shared" si="14"/>
        <v>0</v>
      </c>
      <c r="AB32" s="92">
        <f t="shared" si="14"/>
        <v>0</v>
      </c>
      <c r="AC32" s="92">
        <f t="shared" si="14"/>
        <v>0</v>
      </c>
      <c r="AD32" s="92">
        <f t="shared" si="14"/>
        <v>0</v>
      </c>
      <c r="AE32" s="92">
        <f t="shared" si="14"/>
        <v>0</v>
      </c>
      <c r="AF32" s="92">
        <f t="shared" si="14"/>
        <v>0</v>
      </c>
      <c r="AG32" s="92">
        <f t="shared" si="14"/>
        <v>0</v>
      </c>
      <c r="AH32" s="92">
        <f t="shared" si="14"/>
        <v>0</v>
      </c>
      <c r="AI32" s="92">
        <f t="shared" si="14"/>
        <v>0</v>
      </c>
      <c r="AJ32" s="92">
        <f t="shared" si="14"/>
        <v>0</v>
      </c>
      <c r="AK32" s="92">
        <f t="shared" si="14"/>
        <v>0</v>
      </c>
      <c r="AL32" s="92">
        <f t="shared" si="14"/>
        <v>0</v>
      </c>
      <c r="AM32" s="92">
        <f t="shared" si="14"/>
        <v>0</v>
      </c>
      <c r="AN32" s="92">
        <f t="shared" si="14"/>
        <v>0</v>
      </c>
      <c r="AO32" s="92">
        <f t="shared" si="14"/>
        <v>0</v>
      </c>
      <c r="AP32" s="92">
        <f t="shared" si="14"/>
        <v>0</v>
      </c>
      <c r="AQ32" s="92">
        <f t="shared" si="14"/>
        <v>0</v>
      </c>
      <c r="AR32" s="92">
        <f t="shared" si="14"/>
        <v>0</v>
      </c>
      <c r="AS32" s="92">
        <f t="shared" si="14"/>
        <v>0</v>
      </c>
      <c r="AT32" s="92">
        <f t="shared" si="14"/>
        <v>0</v>
      </c>
      <c r="AU32" s="92">
        <f t="shared" si="14"/>
        <v>0</v>
      </c>
      <c r="AV32" s="92">
        <f t="shared" si="14"/>
        <v>0</v>
      </c>
      <c r="AW32" s="92">
        <f t="shared" si="14"/>
        <v>0</v>
      </c>
      <c r="AX32" s="92">
        <f t="shared" si="14"/>
        <v>0</v>
      </c>
      <c r="AY32" s="92">
        <f t="shared" si="14"/>
        <v>0</v>
      </c>
      <c r="AZ32" s="92">
        <f t="shared" si="14"/>
        <v>0</v>
      </c>
      <c r="BA32" s="92">
        <f t="shared" si="14"/>
        <v>0</v>
      </c>
      <c r="BB32" s="92">
        <f t="shared" si="14"/>
        <v>0</v>
      </c>
      <c r="BC32" s="92">
        <f t="shared" si="14"/>
        <v>0</v>
      </c>
      <c r="BD32" s="92">
        <f t="shared" si="14"/>
        <v>0</v>
      </c>
      <c r="BE32" s="92">
        <f t="shared" si="14"/>
        <v>73</v>
      </c>
      <c r="BF32" s="92">
        <f t="shared" si="14"/>
        <v>0</v>
      </c>
      <c r="BG32" s="92">
        <f t="shared" si="14"/>
        <v>0</v>
      </c>
      <c r="BH32" s="92">
        <f t="shared" si="14"/>
        <v>0</v>
      </c>
      <c r="BI32" s="92">
        <f t="shared" si="14"/>
        <v>0</v>
      </c>
      <c r="BJ32" s="92">
        <f t="shared" si="14"/>
        <v>0</v>
      </c>
      <c r="BK32" s="92">
        <f t="shared" si="14"/>
        <v>0</v>
      </c>
      <c r="BL32" s="92">
        <f t="shared" si="14"/>
        <v>0</v>
      </c>
      <c r="BM32" s="92">
        <f t="shared" si="14"/>
        <v>0</v>
      </c>
      <c r="BN32" s="92">
        <f t="shared" si="14"/>
        <v>1</v>
      </c>
      <c r="BO32" s="92">
        <f t="shared" si="14"/>
        <v>0</v>
      </c>
      <c r="BP32" s="92">
        <f t="shared" si="14"/>
        <v>0</v>
      </c>
      <c r="BQ32" s="92">
        <f t="shared" si="14"/>
        <v>0</v>
      </c>
      <c r="BR32" s="92">
        <f t="shared" si="14"/>
        <v>0</v>
      </c>
      <c r="BS32" s="92">
        <f t="shared" si="14"/>
        <v>0</v>
      </c>
      <c r="BT32" s="92">
        <f t="shared" si="14"/>
        <v>0</v>
      </c>
      <c r="BU32" s="92">
        <f t="shared" si="14"/>
        <v>0</v>
      </c>
      <c r="BV32" s="92">
        <f t="shared" si="14"/>
        <v>0</v>
      </c>
      <c r="BW32" s="92">
        <f t="shared" si="14"/>
        <v>32</v>
      </c>
      <c r="BX32" s="92">
        <f t="shared" si="14"/>
        <v>0</v>
      </c>
      <c r="BY32" s="92">
        <f t="shared" si="14"/>
        <v>0</v>
      </c>
      <c r="BZ32" s="92">
        <f t="shared" si="15"/>
        <v>0</v>
      </c>
      <c r="CA32" s="92">
        <f t="shared" si="15"/>
        <v>0</v>
      </c>
      <c r="CB32" s="92">
        <f t="shared" si="15"/>
        <v>0</v>
      </c>
      <c r="CC32" s="92">
        <f t="shared" si="15"/>
        <v>0</v>
      </c>
      <c r="CD32" s="92">
        <f t="shared" si="15"/>
        <v>0</v>
      </c>
      <c r="CE32" s="92">
        <f t="shared" si="15"/>
        <v>0</v>
      </c>
      <c r="CF32" s="92">
        <f t="shared" si="15"/>
        <v>40</v>
      </c>
      <c r="CG32" s="92">
        <f t="shared" si="15"/>
        <v>0</v>
      </c>
      <c r="CH32" s="92">
        <f t="shared" si="15"/>
        <v>0</v>
      </c>
      <c r="CI32" s="92">
        <f t="shared" si="15"/>
        <v>0</v>
      </c>
      <c r="CJ32" s="92">
        <f t="shared" si="15"/>
        <v>0</v>
      </c>
      <c r="CK32" s="92">
        <f t="shared" si="15"/>
        <v>0</v>
      </c>
      <c r="CL32" s="92">
        <f t="shared" si="15"/>
        <v>0</v>
      </c>
      <c r="CM32" s="92">
        <f t="shared" si="15"/>
        <v>0</v>
      </c>
      <c r="CN32" s="92">
        <f t="shared" si="15"/>
        <v>0</v>
      </c>
      <c r="CO32" s="92">
        <f t="shared" si="15"/>
        <v>0</v>
      </c>
      <c r="CP32" s="92">
        <f t="shared" si="15"/>
        <v>0</v>
      </c>
      <c r="CQ32" s="90">
        <f t="shared" si="5"/>
        <v>0</v>
      </c>
      <c r="CR32" s="90">
        <f t="shared" si="2"/>
        <v>0</v>
      </c>
      <c r="CS32" s="90">
        <f t="shared" si="2"/>
        <v>0</v>
      </c>
      <c r="CT32" s="90">
        <f t="shared" si="2"/>
        <v>0</v>
      </c>
      <c r="CU32" s="90">
        <f t="shared" si="2"/>
        <v>0</v>
      </c>
      <c r="CV32" s="90">
        <f t="shared" si="2"/>
        <v>0</v>
      </c>
      <c r="CW32" s="90">
        <f t="shared" si="2"/>
        <v>0</v>
      </c>
      <c r="CX32" s="90">
        <f t="shared" si="2"/>
        <v>73</v>
      </c>
      <c r="CY32" s="90">
        <f t="shared" si="2"/>
        <v>0</v>
      </c>
      <c r="CZ32" s="29" t="str">
        <f>'[1]13квОС'!CU32</f>
        <v>нд</v>
      </c>
    </row>
    <row r="33" spans="1:106" ht="31.5" x14ac:dyDescent="0.25">
      <c r="A33" s="86" t="s">
        <v>145</v>
      </c>
      <c r="B33" s="87" t="s">
        <v>146</v>
      </c>
      <c r="C33" s="88" t="s">
        <v>130</v>
      </c>
      <c r="D33" s="32" t="str">
        <f>'[1]14квПп'!D33</f>
        <v>нд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0</v>
      </c>
      <c r="R33" s="92">
        <v>0</v>
      </c>
      <c r="S33" s="92">
        <v>0</v>
      </c>
      <c r="T33" s="92">
        <v>0</v>
      </c>
      <c r="U33" s="92">
        <v>0</v>
      </c>
      <c r="V33" s="92">
        <v>0</v>
      </c>
      <c r="W33" s="92">
        <v>0</v>
      </c>
      <c r="X33" s="92">
        <v>0</v>
      </c>
      <c r="Y33" s="92">
        <v>0</v>
      </c>
      <c r="Z33" s="92">
        <v>0</v>
      </c>
      <c r="AA33" s="92">
        <v>0</v>
      </c>
      <c r="AB33" s="92">
        <v>0</v>
      </c>
      <c r="AC33" s="92">
        <v>0</v>
      </c>
      <c r="AD33" s="92">
        <v>0</v>
      </c>
      <c r="AE33" s="92">
        <v>0</v>
      </c>
      <c r="AF33" s="92">
        <v>0</v>
      </c>
      <c r="AG33" s="92">
        <v>0</v>
      </c>
      <c r="AH33" s="92">
        <v>0</v>
      </c>
      <c r="AI33" s="92">
        <v>0</v>
      </c>
      <c r="AJ33" s="92">
        <v>0</v>
      </c>
      <c r="AK33" s="92">
        <v>0</v>
      </c>
      <c r="AL33" s="92">
        <v>0</v>
      </c>
      <c r="AM33" s="92">
        <v>0</v>
      </c>
      <c r="AN33" s="92">
        <v>0</v>
      </c>
      <c r="AO33" s="92">
        <v>0</v>
      </c>
      <c r="AP33" s="92">
        <v>0</v>
      </c>
      <c r="AQ33" s="92">
        <v>0</v>
      </c>
      <c r="AR33" s="92">
        <v>0</v>
      </c>
      <c r="AS33" s="92">
        <v>0</v>
      </c>
      <c r="AT33" s="92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0</v>
      </c>
      <c r="AZ33" s="92">
        <v>0</v>
      </c>
      <c r="BA33" s="92">
        <v>0</v>
      </c>
      <c r="BB33" s="92">
        <v>0</v>
      </c>
      <c r="BC33" s="92">
        <v>0</v>
      </c>
      <c r="BD33" s="92">
        <v>0</v>
      </c>
      <c r="BE33" s="92">
        <v>0</v>
      </c>
      <c r="BF33" s="92">
        <v>0</v>
      </c>
      <c r="BG33" s="92">
        <v>0</v>
      </c>
      <c r="BH33" s="92">
        <v>0</v>
      </c>
      <c r="BI33" s="92">
        <v>0</v>
      </c>
      <c r="BJ33" s="92">
        <v>0</v>
      </c>
      <c r="BK33" s="92">
        <v>0</v>
      </c>
      <c r="BL33" s="92">
        <v>0</v>
      </c>
      <c r="BM33" s="92">
        <v>0</v>
      </c>
      <c r="BN33" s="92">
        <v>0</v>
      </c>
      <c r="BO33" s="92">
        <v>0</v>
      </c>
      <c r="BP33" s="92">
        <v>0</v>
      </c>
      <c r="BQ33" s="92">
        <v>0</v>
      </c>
      <c r="BR33" s="92">
        <v>0</v>
      </c>
      <c r="BS33" s="92">
        <v>0</v>
      </c>
      <c r="BT33" s="92">
        <v>0</v>
      </c>
      <c r="BU33" s="92">
        <v>0</v>
      </c>
      <c r="BV33" s="92">
        <v>0</v>
      </c>
      <c r="BW33" s="92">
        <v>0</v>
      </c>
      <c r="BX33" s="92">
        <v>0</v>
      </c>
      <c r="BY33" s="92">
        <v>0</v>
      </c>
      <c r="BZ33" s="92">
        <v>0</v>
      </c>
      <c r="CA33" s="92">
        <v>0</v>
      </c>
      <c r="CB33" s="92">
        <v>0</v>
      </c>
      <c r="CC33" s="92">
        <v>0</v>
      </c>
      <c r="CD33" s="92">
        <v>0</v>
      </c>
      <c r="CE33" s="92">
        <v>0</v>
      </c>
      <c r="CF33" s="92">
        <v>0</v>
      </c>
      <c r="CG33" s="92">
        <v>0</v>
      </c>
      <c r="CH33" s="92">
        <v>0</v>
      </c>
      <c r="CI33" s="92">
        <v>0</v>
      </c>
      <c r="CJ33" s="92">
        <v>0</v>
      </c>
      <c r="CK33" s="92">
        <v>0</v>
      </c>
      <c r="CL33" s="92">
        <v>0</v>
      </c>
      <c r="CM33" s="92">
        <v>0</v>
      </c>
      <c r="CN33" s="92">
        <v>0</v>
      </c>
      <c r="CO33" s="92">
        <v>0</v>
      </c>
      <c r="CP33" s="92">
        <v>0</v>
      </c>
      <c r="CQ33" s="90">
        <f t="shared" si="5"/>
        <v>0</v>
      </c>
      <c r="CR33" s="90">
        <f t="shared" si="2"/>
        <v>0</v>
      </c>
      <c r="CS33" s="90">
        <f t="shared" si="2"/>
        <v>0</v>
      </c>
      <c r="CT33" s="90">
        <f t="shared" si="2"/>
        <v>0</v>
      </c>
      <c r="CU33" s="90">
        <f t="shared" si="2"/>
        <v>0</v>
      </c>
      <c r="CV33" s="90">
        <f t="shared" si="2"/>
        <v>0</v>
      </c>
      <c r="CW33" s="90">
        <f t="shared" si="2"/>
        <v>0</v>
      </c>
      <c r="CX33" s="90">
        <f t="shared" si="2"/>
        <v>0</v>
      </c>
      <c r="CY33" s="90">
        <f t="shared" si="2"/>
        <v>0</v>
      </c>
      <c r="CZ33" s="29" t="str">
        <f>'[1]13квОС'!CU33</f>
        <v>нд</v>
      </c>
    </row>
    <row r="34" spans="1:106" x14ac:dyDescent="0.25">
      <c r="A34" s="86" t="s">
        <v>147</v>
      </c>
      <c r="B34" s="87" t="s">
        <v>148</v>
      </c>
      <c r="C34" s="88" t="s">
        <v>130</v>
      </c>
      <c r="D34" s="32" t="str">
        <f>'[1]14квПп'!D34</f>
        <v>нд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  <c r="L34" s="92">
        <v>0</v>
      </c>
      <c r="M34" s="92">
        <v>0</v>
      </c>
      <c r="N34" s="92">
        <v>0</v>
      </c>
      <c r="O34" s="92">
        <v>0</v>
      </c>
      <c r="P34" s="92">
        <v>0</v>
      </c>
      <c r="Q34" s="92">
        <v>0</v>
      </c>
      <c r="R34" s="92">
        <v>0</v>
      </c>
      <c r="S34" s="92">
        <v>0</v>
      </c>
      <c r="T34" s="92">
        <v>0</v>
      </c>
      <c r="U34" s="92">
        <v>0</v>
      </c>
      <c r="V34" s="92">
        <v>0</v>
      </c>
      <c r="W34" s="92">
        <v>0</v>
      </c>
      <c r="X34" s="92">
        <v>0</v>
      </c>
      <c r="Y34" s="92">
        <v>0</v>
      </c>
      <c r="Z34" s="92">
        <v>0</v>
      </c>
      <c r="AA34" s="92">
        <v>0</v>
      </c>
      <c r="AB34" s="92">
        <v>0</v>
      </c>
      <c r="AC34" s="92">
        <v>0</v>
      </c>
      <c r="AD34" s="92">
        <v>0</v>
      </c>
      <c r="AE34" s="92">
        <v>0</v>
      </c>
      <c r="AF34" s="92">
        <v>0</v>
      </c>
      <c r="AG34" s="92">
        <v>0</v>
      </c>
      <c r="AH34" s="92">
        <v>0</v>
      </c>
      <c r="AI34" s="92">
        <v>0</v>
      </c>
      <c r="AJ34" s="92">
        <v>0</v>
      </c>
      <c r="AK34" s="92">
        <v>0</v>
      </c>
      <c r="AL34" s="92">
        <v>0</v>
      </c>
      <c r="AM34" s="92">
        <v>0</v>
      </c>
      <c r="AN34" s="92">
        <v>0</v>
      </c>
      <c r="AO34" s="92">
        <v>0</v>
      </c>
      <c r="AP34" s="92">
        <v>0</v>
      </c>
      <c r="AQ34" s="92">
        <v>0</v>
      </c>
      <c r="AR34" s="92">
        <v>0</v>
      </c>
      <c r="AS34" s="92">
        <v>0</v>
      </c>
      <c r="AT34" s="92">
        <v>0</v>
      </c>
      <c r="AU34" s="92">
        <v>0</v>
      </c>
      <c r="AV34" s="92">
        <v>0</v>
      </c>
      <c r="AW34" s="92">
        <v>0</v>
      </c>
      <c r="AX34" s="92">
        <v>0</v>
      </c>
      <c r="AY34" s="92">
        <v>0</v>
      </c>
      <c r="AZ34" s="92">
        <v>0</v>
      </c>
      <c r="BA34" s="92">
        <v>0</v>
      </c>
      <c r="BB34" s="92">
        <v>0</v>
      </c>
      <c r="BC34" s="92">
        <v>0</v>
      </c>
      <c r="BD34" s="92">
        <v>0</v>
      </c>
      <c r="BE34" s="92">
        <v>0</v>
      </c>
      <c r="BF34" s="92">
        <v>0</v>
      </c>
      <c r="BG34" s="92">
        <v>0</v>
      </c>
      <c r="BH34" s="92">
        <v>0</v>
      </c>
      <c r="BI34" s="92">
        <v>0</v>
      </c>
      <c r="BJ34" s="92">
        <v>0</v>
      </c>
      <c r="BK34" s="92">
        <v>0</v>
      </c>
      <c r="BL34" s="92">
        <v>0</v>
      </c>
      <c r="BM34" s="92">
        <v>0</v>
      </c>
      <c r="BN34" s="92">
        <v>0</v>
      </c>
      <c r="BO34" s="92">
        <v>0</v>
      </c>
      <c r="BP34" s="92">
        <v>0</v>
      </c>
      <c r="BQ34" s="92">
        <v>0</v>
      </c>
      <c r="BR34" s="92">
        <v>0</v>
      </c>
      <c r="BS34" s="92">
        <v>0</v>
      </c>
      <c r="BT34" s="92">
        <v>0</v>
      </c>
      <c r="BU34" s="92">
        <v>0</v>
      </c>
      <c r="BV34" s="92">
        <v>0</v>
      </c>
      <c r="BW34" s="92">
        <v>0</v>
      </c>
      <c r="BX34" s="92">
        <v>0</v>
      </c>
      <c r="BY34" s="92">
        <v>0</v>
      </c>
      <c r="BZ34" s="92">
        <v>0</v>
      </c>
      <c r="CA34" s="92">
        <v>0</v>
      </c>
      <c r="CB34" s="92">
        <v>0</v>
      </c>
      <c r="CC34" s="92">
        <v>0</v>
      </c>
      <c r="CD34" s="92">
        <v>0</v>
      </c>
      <c r="CE34" s="92">
        <v>0</v>
      </c>
      <c r="CF34" s="92">
        <v>0</v>
      </c>
      <c r="CG34" s="92">
        <v>0</v>
      </c>
      <c r="CH34" s="92">
        <v>0</v>
      </c>
      <c r="CI34" s="92">
        <v>0</v>
      </c>
      <c r="CJ34" s="92">
        <v>0</v>
      </c>
      <c r="CK34" s="92">
        <v>0</v>
      </c>
      <c r="CL34" s="92">
        <v>0</v>
      </c>
      <c r="CM34" s="92">
        <v>0</v>
      </c>
      <c r="CN34" s="92">
        <v>0</v>
      </c>
      <c r="CO34" s="92">
        <v>0</v>
      </c>
      <c r="CP34" s="92">
        <v>0</v>
      </c>
      <c r="CQ34" s="90">
        <f t="shared" si="5"/>
        <v>0</v>
      </c>
      <c r="CR34" s="90">
        <f t="shared" si="2"/>
        <v>0</v>
      </c>
      <c r="CS34" s="90">
        <f t="shared" si="2"/>
        <v>0</v>
      </c>
      <c r="CT34" s="90">
        <f t="shared" si="2"/>
        <v>0</v>
      </c>
      <c r="CU34" s="90">
        <f t="shared" si="2"/>
        <v>0</v>
      </c>
      <c r="CV34" s="90">
        <f t="shared" si="2"/>
        <v>0</v>
      </c>
      <c r="CW34" s="90">
        <f t="shared" si="2"/>
        <v>0</v>
      </c>
      <c r="CX34" s="90">
        <f t="shared" si="2"/>
        <v>0</v>
      </c>
      <c r="CY34" s="90">
        <f t="shared" si="2"/>
        <v>0</v>
      </c>
      <c r="CZ34" s="29" t="str">
        <f>'[1]13квОС'!CU34</f>
        <v>нд</v>
      </c>
    </row>
    <row r="35" spans="1:106" x14ac:dyDescent="0.25">
      <c r="A35" s="86" t="s">
        <v>149</v>
      </c>
      <c r="B35" s="87" t="s">
        <v>150</v>
      </c>
      <c r="C35" s="88" t="s">
        <v>130</v>
      </c>
      <c r="D35" s="32" t="str">
        <f>'[1]14квПп'!D35</f>
        <v>нд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2">
        <v>0</v>
      </c>
      <c r="L35" s="92">
        <v>0</v>
      </c>
      <c r="M35" s="92">
        <v>0</v>
      </c>
      <c r="N35" s="92">
        <v>0</v>
      </c>
      <c r="O35" s="92">
        <v>0</v>
      </c>
      <c r="P35" s="92">
        <v>0</v>
      </c>
      <c r="Q35" s="92">
        <v>0</v>
      </c>
      <c r="R35" s="92">
        <v>0</v>
      </c>
      <c r="S35" s="92">
        <v>0</v>
      </c>
      <c r="T35" s="92">
        <v>0</v>
      </c>
      <c r="U35" s="92">
        <v>0</v>
      </c>
      <c r="V35" s="92">
        <v>0</v>
      </c>
      <c r="W35" s="92">
        <v>0</v>
      </c>
      <c r="X35" s="92">
        <v>0</v>
      </c>
      <c r="Y35" s="92">
        <v>0</v>
      </c>
      <c r="Z35" s="92">
        <v>0</v>
      </c>
      <c r="AA35" s="92">
        <v>0</v>
      </c>
      <c r="AB35" s="92">
        <v>0</v>
      </c>
      <c r="AC35" s="92">
        <v>0</v>
      </c>
      <c r="AD35" s="92">
        <v>0</v>
      </c>
      <c r="AE35" s="92">
        <v>0</v>
      </c>
      <c r="AF35" s="92">
        <v>0</v>
      </c>
      <c r="AG35" s="92">
        <v>0</v>
      </c>
      <c r="AH35" s="92">
        <v>0</v>
      </c>
      <c r="AI35" s="92">
        <v>0</v>
      </c>
      <c r="AJ35" s="92">
        <v>0</v>
      </c>
      <c r="AK35" s="92">
        <v>0</v>
      </c>
      <c r="AL35" s="92">
        <v>0</v>
      </c>
      <c r="AM35" s="92">
        <v>0</v>
      </c>
      <c r="AN35" s="92">
        <v>0</v>
      </c>
      <c r="AO35" s="92">
        <v>0</v>
      </c>
      <c r="AP35" s="92">
        <v>0</v>
      </c>
      <c r="AQ35" s="92">
        <v>0</v>
      </c>
      <c r="AR35" s="92">
        <v>0</v>
      </c>
      <c r="AS35" s="92">
        <v>0</v>
      </c>
      <c r="AT35" s="92">
        <v>0</v>
      </c>
      <c r="AU35" s="92">
        <v>0</v>
      </c>
      <c r="AV35" s="92">
        <v>0</v>
      </c>
      <c r="AW35" s="92">
        <v>0</v>
      </c>
      <c r="AX35" s="92">
        <v>0</v>
      </c>
      <c r="AY35" s="92">
        <v>0</v>
      </c>
      <c r="AZ35" s="92">
        <v>0</v>
      </c>
      <c r="BA35" s="92">
        <v>0</v>
      </c>
      <c r="BB35" s="92">
        <v>0</v>
      </c>
      <c r="BC35" s="92">
        <v>0</v>
      </c>
      <c r="BD35" s="92">
        <v>0</v>
      </c>
      <c r="BE35" s="92">
        <v>0</v>
      </c>
      <c r="BF35" s="92">
        <v>0</v>
      </c>
      <c r="BG35" s="92">
        <v>0</v>
      </c>
      <c r="BH35" s="92">
        <v>0</v>
      </c>
      <c r="BI35" s="92">
        <v>0</v>
      </c>
      <c r="BJ35" s="92">
        <v>0</v>
      </c>
      <c r="BK35" s="92">
        <v>0</v>
      </c>
      <c r="BL35" s="92">
        <v>0</v>
      </c>
      <c r="BM35" s="92">
        <v>0</v>
      </c>
      <c r="BN35" s="92">
        <v>0</v>
      </c>
      <c r="BO35" s="92">
        <v>0</v>
      </c>
      <c r="BP35" s="92">
        <v>0</v>
      </c>
      <c r="BQ35" s="92">
        <v>0</v>
      </c>
      <c r="BR35" s="92">
        <v>0</v>
      </c>
      <c r="BS35" s="92">
        <v>0</v>
      </c>
      <c r="BT35" s="92">
        <v>0</v>
      </c>
      <c r="BU35" s="92">
        <v>0</v>
      </c>
      <c r="BV35" s="92">
        <v>0</v>
      </c>
      <c r="BW35" s="92">
        <v>0</v>
      </c>
      <c r="BX35" s="92">
        <v>0</v>
      </c>
      <c r="BY35" s="92">
        <v>0</v>
      </c>
      <c r="BZ35" s="92">
        <v>0</v>
      </c>
      <c r="CA35" s="92">
        <v>0</v>
      </c>
      <c r="CB35" s="92">
        <v>0</v>
      </c>
      <c r="CC35" s="92">
        <v>0</v>
      </c>
      <c r="CD35" s="92">
        <v>0</v>
      </c>
      <c r="CE35" s="92">
        <v>0</v>
      </c>
      <c r="CF35" s="92">
        <v>0</v>
      </c>
      <c r="CG35" s="92">
        <v>0</v>
      </c>
      <c r="CH35" s="92">
        <v>0</v>
      </c>
      <c r="CI35" s="92">
        <v>0</v>
      </c>
      <c r="CJ35" s="92">
        <v>0</v>
      </c>
      <c r="CK35" s="92">
        <v>0</v>
      </c>
      <c r="CL35" s="92">
        <v>0</v>
      </c>
      <c r="CM35" s="92">
        <v>0</v>
      </c>
      <c r="CN35" s="92">
        <v>0</v>
      </c>
      <c r="CO35" s="92">
        <v>0</v>
      </c>
      <c r="CP35" s="92">
        <v>0</v>
      </c>
      <c r="CQ35" s="90">
        <f t="shared" si="5"/>
        <v>0</v>
      </c>
      <c r="CR35" s="90">
        <f t="shared" si="2"/>
        <v>0</v>
      </c>
      <c r="CS35" s="90">
        <f t="shared" si="2"/>
        <v>0</v>
      </c>
      <c r="CT35" s="90">
        <f t="shared" si="2"/>
        <v>0</v>
      </c>
      <c r="CU35" s="90">
        <f t="shared" si="2"/>
        <v>0</v>
      </c>
      <c r="CV35" s="90">
        <f t="shared" si="2"/>
        <v>0</v>
      </c>
      <c r="CW35" s="90">
        <f t="shared" si="2"/>
        <v>0</v>
      </c>
      <c r="CX35" s="90">
        <f t="shared" si="2"/>
        <v>0</v>
      </c>
      <c r="CY35" s="90">
        <f t="shared" si="2"/>
        <v>0</v>
      </c>
      <c r="CZ35" s="29" t="str">
        <f>'[1]13квОС'!CU35</f>
        <v>нд</v>
      </c>
    </row>
    <row r="36" spans="1:106" x14ac:dyDescent="0.25">
      <c r="A36" s="86" t="s">
        <v>151</v>
      </c>
      <c r="B36" s="87" t="s">
        <v>152</v>
      </c>
      <c r="C36" s="88" t="s">
        <v>130</v>
      </c>
      <c r="D36" s="32" t="str">
        <f>'[1]14квПп'!D36</f>
        <v>нд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  <c r="M36" s="92">
        <v>0</v>
      </c>
      <c r="N36" s="92">
        <v>0</v>
      </c>
      <c r="O36" s="92">
        <v>0</v>
      </c>
      <c r="P36" s="92">
        <v>0</v>
      </c>
      <c r="Q36" s="92">
        <v>0</v>
      </c>
      <c r="R36" s="92">
        <v>0</v>
      </c>
      <c r="S36" s="92">
        <v>0</v>
      </c>
      <c r="T36" s="92">
        <v>0</v>
      </c>
      <c r="U36" s="92">
        <v>0</v>
      </c>
      <c r="V36" s="92">
        <v>0</v>
      </c>
      <c r="W36" s="92">
        <v>0</v>
      </c>
      <c r="X36" s="92">
        <v>0</v>
      </c>
      <c r="Y36" s="92">
        <v>0</v>
      </c>
      <c r="Z36" s="92">
        <v>0</v>
      </c>
      <c r="AA36" s="92">
        <v>0</v>
      </c>
      <c r="AB36" s="92">
        <v>0</v>
      </c>
      <c r="AC36" s="92">
        <v>0</v>
      </c>
      <c r="AD36" s="92">
        <v>0</v>
      </c>
      <c r="AE36" s="92">
        <v>0</v>
      </c>
      <c r="AF36" s="92">
        <v>0</v>
      </c>
      <c r="AG36" s="92">
        <v>0</v>
      </c>
      <c r="AH36" s="92">
        <v>0</v>
      </c>
      <c r="AI36" s="92">
        <v>0</v>
      </c>
      <c r="AJ36" s="92">
        <v>0</v>
      </c>
      <c r="AK36" s="92">
        <v>0</v>
      </c>
      <c r="AL36" s="92">
        <v>0</v>
      </c>
      <c r="AM36" s="92">
        <v>0</v>
      </c>
      <c r="AN36" s="92">
        <v>0</v>
      </c>
      <c r="AO36" s="92">
        <v>0</v>
      </c>
      <c r="AP36" s="92">
        <v>0</v>
      </c>
      <c r="AQ36" s="92">
        <v>0</v>
      </c>
      <c r="AR36" s="92">
        <v>0</v>
      </c>
      <c r="AS36" s="92">
        <v>0</v>
      </c>
      <c r="AT36" s="92">
        <v>0</v>
      </c>
      <c r="AU36" s="92">
        <v>0</v>
      </c>
      <c r="AV36" s="92">
        <v>0</v>
      </c>
      <c r="AW36" s="92">
        <v>0</v>
      </c>
      <c r="AX36" s="92">
        <v>0</v>
      </c>
      <c r="AY36" s="92">
        <v>0</v>
      </c>
      <c r="AZ36" s="92">
        <v>0</v>
      </c>
      <c r="BA36" s="92">
        <v>0</v>
      </c>
      <c r="BB36" s="92">
        <v>0</v>
      </c>
      <c r="BC36" s="92">
        <v>0</v>
      </c>
      <c r="BD36" s="92">
        <v>0</v>
      </c>
      <c r="BE36" s="92">
        <v>0</v>
      </c>
      <c r="BF36" s="92">
        <v>0</v>
      </c>
      <c r="BG36" s="92">
        <v>0</v>
      </c>
      <c r="BH36" s="92">
        <v>0</v>
      </c>
      <c r="BI36" s="92">
        <v>0</v>
      </c>
      <c r="BJ36" s="92">
        <v>0</v>
      </c>
      <c r="BK36" s="92">
        <v>0</v>
      </c>
      <c r="BL36" s="92">
        <v>0</v>
      </c>
      <c r="BM36" s="92">
        <v>0</v>
      </c>
      <c r="BN36" s="92">
        <v>0</v>
      </c>
      <c r="BO36" s="92">
        <v>0</v>
      </c>
      <c r="BP36" s="92">
        <v>0</v>
      </c>
      <c r="BQ36" s="92">
        <v>0</v>
      </c>
      <c r="BR36" s="92">
        <v>0</v>
      </c>
      <c r="BS36" s="92">
        <v>0</v>
      </c>
      <c r="BT36" s="92">
        <v>0</v>
      </c>
      <c r="BU36" s="92">
        <v>0</v>
      </c>
      <c r="BV36" s="92">
        <v>0</v>
      </c>
      <c r="BW36" s="92">
        <v>0</v>
      </c>
      <c r="BX36" s="92">
        <v>0</v>
      </c>
      <c r="BY36" s="92">
        <v>0</v>
      </c>
      <c r="BZ36" s="92">
        <v>0</v>
      </c>
      <c r="CA36" s="92">
        <v>0</v>
      </c>
      <c r="CB36" s="92">
        <v>0</v>
      </c>
      <c r="CC36" s="92">
        <v>0</v>
      </c>
      <c r="CD36" s="92">
        <v>0</v>
      </c>
      <c r="CE36" s="92">
        <v>0</v>
      </c>
      <c r="CF36" s="92">
        <v>0</v>
      </c>
      <c r="CG36" s="92">
        <v>0</v>
      </c>
      <c r="CH36" s="92">
        <v>0</v>
      </c>
      <c r="CI36" s="92">
        <v>0</v>
      </c>
      <c r="CJ36" s="92">
        <v>0</v>
      </c>
      <c r="CK36" s="92">
        <v>0</v>
      </c>
      <c r="CL36" s="92">
        <v>0</v>
      </c>
      <c r="CM36" s="92">
        <v>0</v>
      </c>
      <c r="CN36" s="92">
        <v>0</v>
      </c>
      <c r="CO36" s="92">
        <v>0</v>
      </c>
      <c r="CP36" s="92">
        <v>0</v>
      </c>
      <c r="CQ36" s="90">
        <f t="shared" si="5"/>
        <v>0</v>
      </c>
      <c r="CR36" s="90">
        <f t="shared" si="2"/>
        <v>0</v>
      </c>
      <c r="CS36" s="90">
        <f t="shared" si="2"/>
        <v>0</v>
      </c>
      <c r="CT36" s="90">
        <f t="shared" si="2"/>
        <v>0</v>
      </c>
      <c r="CU36" s="90">
        <f t="shared" si="2"/>
        <v>0</v>
      </c>
      <c r="CV36" s="90">
        <f t="shared" si="2"/>
        <v>0</v>
      </c>
      <c r="CW36" s="90">
        <f t="shared" si="2"/>
        <v>0</v>
      </c>
      <c r="CX36" s="90">
        <f t="shared" si="2"/>
        <v>0</v>
      </c>
      <c r="CY36" s="90">
        <f t="shared" si="2"/>
        <v>0</v>
      </c>
      <c r="CZ36" s="29" t="str">
        <f>'[1]13квОС'!CU36</f>
        <v>нд</v>
      </c>
    </row>
    <row r="37" spans="1:106" ht="31.5" x14ac:dyDescent="0.25">
      <c r="A37" s="86" t="s">
        <v>153</v>
      </c>
      <c r="B37" s="87" t="s">
        <v>154</v>
      </c>
      <c r="C37" s="88" t="s">
        <v>130</v>
      </c>
      <c r="D37" s="32" t="str">
        <f>'[1]14квПп'!D37</f>
        <v>нд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92">
        <v>0</v>
      </c>
      <c r="Q37" s="92">
        <v>0</v>
      </c>
      <c r="R37" s="92">
        <v>0</v>
      </c>
      <c r="S37" s="92">
        <v>0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2">
        <v>0</v>
      </c>
      <c r="Z37" s="92">
        <v>0</v>
      </c>
      <c r="AA37" s="92">
        <v>0</v>
      </c>
      <c r="AB37" s="92">
        <v>0</v>
      </c>
      <c r="AC37" s="92">
        <v>0</v>
      </c>
      <c r="AD37" s="92">
        <v>0</v>
      </c>
      <c r="AE37" s="92">
        <v>0</v>
      </c>
      <c r="AF37" s="92">
        <v>0</v>
      </c>
      <c r="AG37" s="92">
        <v>0</v>
      </c>
      <c r="AH37" s="92">
        <v>0</v>
      </c>
      <c r="AI37" s="92">
        <v>0</v>
      </c>
      <c r="AJ37" s="92">
        <v>0</v>
      </c>
      <c r="AK37" s="92">
        <v>0</v>
      </c>
      <c r="AL37" s="92">
        <v>0</v>
      </c>
      <c r="AM37" s="92">
        <v>0</v>
      </c>
      <c r="AN37" s="92">
        <v>0</v>
      </c>
      <c r="AO37" s="92">
        <v>0</v>
      </c>
      <c r="AP37" s="92">
        <v>0</v>
      </c>
      <c r="AQ37" s="92">
        <v>0</v>
      </c>
      <c r="AR37" s="92">
        <v>0</v>
      </c>
      <c r="AS37" s="92">
        <v>0</v>
      </c>
      <c r="AT37" s="92">
        <v>0</v>
      </c>
      <c r="AU37" s="92">
        <v>0</v>
      </c>
      <c r="AV37" s="92">
        <v>0</v>
      </c>
      <c r="AW37" s="92">
        <v>0</v>
      </c>
      <c r="AX37" s="92">
        <v>0</v>
      </c>
      <c r="AY37" s="92">
        <v>0</v>
      </c>
      <c r="AZ37" s="92">
        <v>0</v>
      </c>
      <c r="BA37" s="92">
        <v>0</v>
      </c>
      <c r="BB37" s="92">
        <v>0</v>
      </c>
      <c r="BC37" s="92">
        <v>0</v>
      </c>
      <c r="BD37" s="92">
        <v>0</v>
      </c>
      <c r="BE37" s="92">
        <v>0</v>
      </c>
      <c r="BF37" s="92">
        <v>0</v>
      </c>
      <c r="BG37" s="92">
        <v>0</v>
      </c>
      <c r="BH37" s="92">
        <v>0</v>
      </c>
      <c r="BI37" s="92">
        <v>0</v>
      </c>
      <c r="BJ37" s="92">
        <v>0</v>
      </c>
      <c r="BK37" s="92">
        <v>0</v>
      </c>
      <c r="BL37" s="92">
        <v>0</v>
      </c>
      <c r="BM37" s="92">
        <v>0</v>
      </c>
      <c r="BN37" s="92">
        <v>0</v>
      </c>
      <c r="BO37" s="92">
        <v>0</v>
      </c>
      <c r="BP37" s="92">
        <v>0</v>
      </c>
      <c r="BQ37" s="92">
        <v>0</v>
      </c>
      <c r="BR37" s="92">
        <v>0</v>
      </c>
      <c r="BS37" s="92">
        <v>0</v>
      </c>
      <c r="BT37" s="92">
        <v>0</v>
      </c>
      <c r="BU37" s="92">
        <v>0</v>
      </c>
      <c r="BV37" s="92">
        <v>0</v>
      </c>
      <c r="BW37" s="92">
        <v>0</v>
      </c>
      <c r="BX37" s="92">
        <v>0</v>
      </c>
      <c r="BY37" s="92">
        <v>0</v>
      </c>
      <c r="BZ37" s="92">
        <v>0</v>
      </c>
      <c r="CA37" s="92">
        <v>0</v>
      </c>
      <c r="CB37" s="92">
        <v>0</v>
      </c>
      <c r="CC37" s="92">
        <v>0</v>
      </c>
      <c r="CD37" s="92">
        <v>0</v>
      </c>
      <c r="CE37" s="92">
        <v>0</v>
      </c>
      <c r="CF37" s="92">
        <v>0</v>
      </c>
      <c r="CG37" s="92">
        <v>0</v>
      </c>
      <c r="CH37" s="92">
        <v>0</v>
      </c>
      <c r="CI37" s="92">
        <v>0</v>
      </c>
      <c r="CJ37" s="92">
        <v>0</v>
      </c>
      <c r="CK37" s="92">
        <v>0</v>
      </c>
      <c r="CL37" s="92">
        <v>0</v>
      </c>
      <c r="CM37" s="92">
        <v>0</v>
      </c>
      <c r="CN37" s="92">
        <v>0</v>
      </c>
      <c r="CO37" s="92">
        <v>0</v>
      </c>
      <c r="CP37" s="92">
        <v>0</v>
      </c>
      <c r="CQ37" s="90">
        <f t="shared" si="5"/>
        <v>0</v>
      </c>
      <c r="CR37" s="90">
        <f t="shared" si="2"/>
        <v>0</v>
      </c>
      <c r="CS37" s="90">
        <f t="shared" si="2"/>
        <v>0</v>
      </c>
      <c r="CT37" s="90">
        <f t="shared" si="2"/>
        <v>0</v>
      </c>
      <c r="CU37" s="90">
        <f t="shared" si="2"/>
        <v>0</v>
      </c>
      <c r="CV37" s="90">
        <f t="shared" si="2"/>
        <v>0</v>
      </c>
      <c r="CW37" s="90">
        <f t="shared" si="2"/>
        <v>0</v>
      </c>
      <c r="CX37" s="90">
        <f t="shared" si="2"/>
        <v>0</v>
      </c>
      <c r="CY37" s="90">
        <f t="shared" si="2"/>
        <v>0</v>
      </c>
      <c r="CZ37" s="29" t="str">
        <f>'[1]13квОС'!CU37</f>
        <v>нд</v>
      </c>
    </row>
    <row r="38" spans="1:106" x14ac:dyDescent="0.25">
      <c r="A38" s="86" t="s">
        <v>155</v>
      </c>
      <c r="B38" s="87" t="s">
        <v>156</v>
      </c>
      <c r="C38" s="88" t="s">
        <v>130</v>
      </c>
      <c r="D38" s="32" t="str">
        <f>'[1]14квПп'!D38</f>
        <v>нд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  <c r="M38" s="92">
        <v>0</v>
      </c>
      <c r="N38" s="92">
        <v>0</v>
      </c>
      <c r="O38" s="92">
        <v>0</v>
      </c>
      <c r="P38" s="92">
        <v>0</v>
      </c>
      <c r="Q38" s="92">
        <v>0</v>
      </c>
      <c r="R38" s="92">
        <v>0</v>
      </c>
      <c r="S38" s="92">
        <v>0</v>
      </c>
      <c r="T38" s="92">
        <v>0</v>
      </c>
      <c r="U38" s="92">
        <v>0</v>
      </c>
      <c r="V38" s="92">
        <v>0</v>
      </c>
      <c r="W38" s="92">
        <v>0</v>
      </c>
      <c r="X38" s="92">
        <v>0</v>
      </c>
      <c r="Y38" s="92">
        <v>0</v>
      </c>
      <c r="Z38" s="92">
        <v>0</v>
      </c>
      <c r="AA38" s="92">
        <v>0</v>
      </c>
      <c r="AB38" s="92">
        <v>0</v>
      </c>
      <c r="AC38" s="92">
        <v>0</v>
      </c>
      <c r="AD38" s="92">
        <v>0</v>
      </c>
      <c r="AE38" s="92">
        <v>0</v>
      </c>
      <c r="AF38" s="92">
        <v>0</v>
      </c>
      <c r="AG38" s="92">
        <v>0</v>
      </c>
      <c r="AH38" s="92">
        <v>0</v>
      </c>
      <c r="AI38" s="92">
        <v>0</v>
      </c>
      <c r="AJ38" s="92">
        <v>0</v>
      </c>
      <c r="AK38" s="92">
        <v>0</v>
      </c>
      <c r="AL38" s="92">
        <v>0</v>
      </c>
      <c r="AM38" s="92">
        <v>0</v>
      </c>
      <c r="AN38" s="92">
        <v>0</v>
      </c>
      <c r="AO38" s="92">
        <v>0</v>
      </c>
      <c r="AP38" s="92">
        <v>0</v>
      </c>
      <c r="AQ38" s="92">
        <v>0</v>
      </c>
      <c r="AR38" s="92">
        <v>0</v>
      </c>
      <c r="AS38" s="92">
        <v>0</v>
      </c>
      <c r="AT38" s="92">
        <v>0</v>
      </c>
      <c r="AU38" s="92">
        <v>0</v>
      </c>
      <c r="AV38" s="92">
        <v>0</v>
      </c>
      <c r="AW38" s="92">
        <v>0</v>
      </c>
      <c r="AX38" s="92">
        <v>0</v>
      </c>
      <c r="AY38" s="92">
        <v>0</v>
      </c>
      <c r="AZ38" s="92">
        <v>0</v>
      </c>
      <c r="BA38" s="92">
        <v>0</v>
      </c>
      <c r="BB38" s="92">
        <v>0</v>
      </c>
      <c r="BC38" s="92">
        <v>0</v>
      </c>
      <c r="BD38" s="92">
        <v>0</v>
      </c>
      <c r="BE38" s="92">
        <v>0</v>
      </c>
      <c r="BF38" s="92">
        <v>0</v>
      </c>
      <c r="BG38" s="92">
        <v>0</v>
      </c>
      <c r="BH38" s="92">
        <v>0</v>
      </c>
      <c r="BI38" s="92">
        <v>0</v>
      </c>
      <c r="BJ38" s="92">
        <v>0</v>
      </c>
      <c r="BK38" s="92">
        <v>0</v>
      </c>
      <c r="BL38" s="92">
        <v>0</v>
      </c>
      <c r="BM38" s="92">
        <v>0</v>
      </c>
      <c r="BN38" s="92">
        <v>0</v>
      </c>
      <c r="BO38" s="92">
        <v>0</v>
      </c>
      <c r="BP38" s="92">
        <v>0</v>
      </c>
      <c r="BQ38" s="92">
        <v>0</v>
      </c>
      <c r="BR38" s="92">
        <v>0</v>
      </c>
      <c r="BS38" s="92">
        <v>0</v>
      </c>
      <c r="BT38" s="92">
        <v>0</v>
      </c>
      <c r="BU38" s="92">
        <v>0</v>
      </c>
      <c r="BV38" s="92">
        <v>0</v>
      </c>
      <c r="BW38" s="92">
        <v>0</v>
      </c>
      <c r="BX38" s="92">
        <v>0</v>
      </c>
      <c r="BY38" s="92">
        <v>0</v>
      </c>
      <c r="BZ38" s="92">
        <v>0</v>
      </c>
      <c r="CA38" s="92">
        <v>0</v>
      </c>
      <c r="CB38" s="92">
        <v>0</v>
      </c>
      <c r="CC38" s="92">
        <v>0</v>
      </c>
      <c r="CD38" s="92">
        <v>0</v>
      </c>
      <c r="CE38" s="92">
        <v>0</v>
      </c>
      <c r="CF38" s="92">
        <v>0</v>
      </c>
      <c r="CG38" s="92">
        <v>0</v>
      </c>
      <c r="CH38" s="92">
        <v>0</v>
      </c>
      <c r="CI38" s="92">
        <v>0</v>
      </c>
      <c r="CJ38" s="92">
        <v>0</v>
      </c>
      <c r="CK38" s="92">
        <v>0</v>
      </c>
      <c r="CL38" s="92">
        <v>0</v>
      </c>
      <c r="CM38" s="92">
        <v>0</v>
      </c>
      <c r="CN38" s="92">
        <v>0</v>
      </c>
      <c r="CO38" s="92">
        <v>0</v>
      </c>
      <c r="CP38" s="92">
        <v>0</v>
      </c>
      <c r="CQ38" s="90">
        <f t="shared" si="5"/>
        <v>0</v>
      </c>
      <c r="CR38" s="90">
        <f t="shared" si="2"/>
        <v>0</v>
      </c>
      <c r="CS38" s="90">
        <f t="shared" si="2"/>
        <v>0</v>
      </c>
      <c r="CT38" s="90">
        <f t="shared" si="2"/>
        <v>0</v>
      </c>
      <c r="CU38" s="90">
        <f t="shared" si="2"/>
        <v>0</v>
      </c>
      <c r="CV38" s="90">
        <f t="shared" si="2"/>
        <v>0</v>
      </c>
      <c r="CW38" s="90">
        <f t="shared" si="2"/>
        <v>0</v>
      </c>
      <c r="CX38" s="90">
        <f t="shared" si="2"/>
        <v>0</v>
      </c>
      <c r="CY38" s="90">
        <f t="shared" si="2"/>
        <v>0</v>
      </c>
      <c r="CZ38" s="29" t="str">
        <f>'[1]13квОС'!CU38</f>
        <v>нд</v>
      </c>
    </row>
    <row r="39" spans="1:106" ht="31.5" x14ac:dyDescent="0.25">
      <c r="A39" s="86" t="s">
        <v>157</v>
      </c>
      <c r="B39" s="87" t="s">
        <v>142</v>
      </c>
      <c r="C39" s="88" t="s">
        <v>130</v>
      </c>
      <c r="D39" s="32" t="str">
        <f>'[1]14квПп'!D39</f>
        <v>нд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92">
        <v>0</v>
      </c>
      <c r="Q39" s="92">
        <v>0</v>
      </c>
      <c r="R39" s="92">
        <v>0</v>
      </c>
      <c r="S39" s="92">
        <v>0</v>
      </c>
      <c r="T39" s="92">
        <v>0</v>
      </c>
      <c r="U39" s="92">
        <v>0</v>
      </c>
      <c r="V39" s="92">
        <v>0</v>
      </c>
      <c r="W39" s="92">
        <v>0</v>
      </c>
      <c r="X39" s="92">
        <v>0</v>
      </c>
      <c r="Y39" s="92">
        <v>0</v>
      </c>
      <c r="Z39" s="92">
        <v>0</v>
      </c>
      <c r="AA39" s="92">
        <v>0</v>
      </c>
      <c r="AB39" s="92">
        <v>0</v>
      </c>
      <c r="AC39" s="92">
        <v>0</v>
      </c>
      <c r="AD39" s="92">
        <v>0</v>
      </c>
      <c r="AE39" s="92">
        <v>0</v>
      </c>
      <c r="AF39" s="92">
        <v>0</v>
      </c>
      <c r="AG39" s="92">
        <v>0</v>
      </c>
      <c r="AH39" s="92">
        <v>0</v>
      </c>
      <c r="AI39" s="92">
        <v>0</v>
      </c>
      <c r="AJ39" s="92">
        <v>0</v>
      </c>
      <c r="AK39" s="92">
        <v>0</v>
      </c>
      <c r="AL39" s="92">
        <v>0</v>
      </c>
      <c r="AM39" s="92">
        <v>0</v>
      </c>
      <c r="AN39" s="92">
        <v>0</v>
      </c>
      <c r="AO39" s="92">
        <v>0</v>
      </c>
      <c r="AP39" s="92">
        <v>0</v>
      </c>
      <c r="AQ39" s="92">
        <v>0</v>
      </c>
      <c r="AR39" s="92">
        <v>0</v>
      </c>
      <c r="AS39" s="92">
        <v>0</v>
      </c>
      <c r="AT39" s="92">
        <v>0</v>
      </c>
      <c r="AU39" s="92">
        <v>0</v>
      </c>
      <c r="AV39" s="92">
        <v>0</v>
      </c>
      <c r="AW39" s="92">
        <v>0</v>
      </c>
      <c r="AX39" s="92">
        <v>0</v>
      </c>
      <c r="AY39" s="92">
        <v>0</v>
      </c>
      <c r="AZ39" s="92">
        <v>0</v>
      </c>
      <c r="BA39" s="92">
        <v>0</v>
      </c>
      <c r="BB39" s="92">
        <v>0</v>
      </c>
      <c r="BC39" s="92">
        <v>0</v>
      </c>
      <c r="BD39" s="92">
        <v>0</v>
      </c>
      <c r="BE39" s="92">
        <v>0</v>
      </c>
      <c r="BF39" s="92">
        <v>0</v>
      </c>
      <c r="BG39" s="92">
        <v>0</v>
      </c>
      <c r="BH39" s="92">
        <v>0</v>
      </c>
      <c r="BI39" s="92">
        <v>0</v>
      </c>
      <c r="BJ39" s="92">
        <v>0</v>
      </c>
      <c r="BK39" s="92">
        <v>0</v>
      </c>
      <c r="BL39" s="92">
        <v>0</v>
      </c>
      <c r="BM39" s="92">
        <v>0</v>
      </c>
      <c r="BN39" s="92">
        <v>0</v>
      </c>
      <c r="BO39" s="92">
        <v>0</v>
      </c>
      <c r="BP39" s="92">
        <v>0</v>
      </c>
      <c r="BQ39" s="92">
        <v>0</v>
      </c>
      <c r="BR39" s="92">
        <v>0</v>
      </c>
      <c r="BS39" s="92">
        <v>0</v>
      </c>
      <c r="BT39" s="92">
        <v>0</v>
      </c>
      <c r="BU39" s="92">
        <v>0</v>
      </c>
      <c r="BV39" s="92">
        <v>0</v>
      </c>
      <c r="BW39" s="92">
        <v>0</v>
      </c>
      <c r="BX39" s="92">
        <v>0</v>
      </c>
      <c r="BY39" s="92">
        <v>0</v>
      </c>
      <c r="BZ39" s="92">
        <v>0</v>
      </c>
      <c r="CA39" s="92">
        <v>0</v>
      </c>
      <c r="CB39" s="92">
        <v>0</v>
      </c>
      <c r="CC39" s="92">
        <v>0</v>
      </c>
      <c r="CD39" s="92">
        <v>0</v>
      </c>
      <c r="CE39" s="92">
        <v>0</v>
      </c>
      <c r="CF39" s="92">
        <v>0</v>
      </c>
      <c r="CG39" s="92">
        <v>0</v>
      </c>
      <c r="CH39" s="92">
        <v>0</v>
      </c>
      <c r="CI39" s="92">
        <v>0</v>
      </c>
      <c r="CJ39" s="92">
        <v>0</v>
      </c>
      <c r="CK39" s="92">
        <v>0</v>
      </c>
      <c r="CL39" s="92">
        <v>0</v>
      </c>
      <c r="CM39" s="92">
        <v>0</v>
      </c>
      <c r="CN39" s="92">
        <v>0</v>
      </c>
      <c r="CO39" s="92">
        <v>0</v>
      </c>
      <c r="CP39" s="92">
        <v>0</v>
      </c>
      <c r="CQ39" s="90">
        <f t="shared" si="5"/>
        <v>0</v>
      </c>
      <c r="CR39" s="90">
        <f t="shared" si="2"/>
        <v>0</v>
      </c>
      <c r="CS39" s="90">
        <f t="shared" si="2"/>
        <v>0</v>
      </c>
      <c r="CT39" s="90">
        <f t="shared" si="2"/>
        <v>0</v>
      </c>
      <c r="CU39" s="90">
        <f t="shared" si="2"/>
        <v>0</v>
      </c>
      <c r="CV39" s="90">
        <f t="shared" si="2"/>
        <v>0</v>
      </c>
      <c r="CW39" s="90">
        <f t="shared" si="2"/>
        <v>0</v>
      </c>
      <c r="CX39" s="90">
        <f t="shared" si="2"/>
        <v>0</v>
      </c>
      <c r="CY39" s="90">
        <f t="shared" si="2"/>
        <v>0</v>
      </c>
      <c r="CZ39" s="29" t="str">
        <f>'[1]13квОС'!CU39</f>
        <v>нд</v>
      </c>
    </row>
    <row r="40" spans="1:106" x14ac:dyDescent="0.25">
      <c r="A40" s="86" t="s">
        <v>158</v>
      </c>
      <c r="B40" s="87" t="s">
        <v>144</v>
      </c>
      <c r="C40" s="88" t="s">
        <v>130</v>
      </c>
      <c r="D40" s="32" t="str">
        <f>'[1]14квПп'!D40</f>
        <v>нд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92">
        <v>0</v>
      </c>
      <c r="Q40" s="92">
        <v>0</v>
      </c>
      <c r="R40" s="92">
        <v>0</v>
      </c>
      <c r="S40" s="92">
        <v>0</v>
      </c>
      <c r="T40" s="92">
        <v>0</v>
      </c>
      <c r="U40" s="92">
        <v>0</v>
      </c>
      <c r="V40" s="92">
        <v>0</v>
      </c>
      <c r="W40" s="92">
        <v>0</v>
      </c>
      <c r="X40" s="92">
        <v>0</v>
      </c>
      <c r="Y40" s="92">
        <v>0</v>
      </c>
      <c r="Z40" s="92">
        <v>0</v>
      </c>
      <c r="AA40" s="92">
        <v>0</v>
      </c>
      <c r="AB40" s="92">
        <v>0</v>
      </c>
      <c r="AC40" s="92">
        <v>0</v>
      </c>
      <c r="AD40" s="92">
        <v>0</v>
      </c>
      <c r="AE40" s="92">
        <v>0</v>
      </c>
      <c r="AF40" s="92">
        <v>0</v>
      </c>
      <c r="AG40" s="92">
        <v>0</v>
      </c>
      <c r="AH40" s="92">
        <v>0</v>
      </c>
      <c r="AI40" s="92">
        <v>0</v>
      </c>
      <c r="AJ40" s="92">
        <v>0</v>
      </c>
      <c r="AK40" s="92">
        <v>0</v>
      </c>
      <c r="AL40" s="92">
        <v>0</v>
      </c>
      <c r="AM40" s="92">
        <v>0</v>
      </c>
      <c r="AN40" s="92">
        <v>0</v>
      </c>
      <c r="AO40" s="92">
        <v>0</v>
      </c>
      <c r="AP40" s="92">
        <v>0</v>
      </c>
      <c r="AQ40" s="92">
        <v>0</v>
      </c>
      <c r="AR40" s="92">
        <v>0</v>
      </c>
      <c r="AS40" s="92">
        <v>0</v>
      </c>
      <c r="AT40" s="92">
        <v>0</v>
      </c>
      <c r="AU40" s="92">
        <v>0</v>
      </c>
      <c r="AV40" s="92">
        <v>0</v>
      </c>
      <c r="AW40" s="92">
        <v>0</v>
      </c>
      <c r="AX40" s="92">
        <v>0</v>
      </c>
      <c r="AY40" s="92">
        <v>0</v>
      </c>
      <c r="AZ40" s="92">
        <v>0</v>
      </c>
      <c r="BA40" s="92">
        <v>0</v>
      </c>
      <c r="BB40" s="92">
        <v>0</v>
      </c>
      <c r="BC40" s="92">
        <v>0</v>
      </c>
      <c r="BD40" s="92">
        <v>0</v>
      </c>
      <c r="BE40" s="92">
        <v>0</v>
      </c>
      <c r="BF40" s="92">
        <v>0</v>
      </c>
      <c r="BG40" s="92">
        <v>0</v>
      </c>
      <c r="BH40" s="92">
        <v>0</v>
      </c>
      <c r="BI40" s="92">
        <v>0</v>
      </c>
      <c r="BJ40" s="92">
        <v>0</v>
      </c>
      <c r="BK40" s="92">
        <v>0</v>
      </c>
      <c r="BL40" s="92">
        <v>0</v>
      </c>
      <c r="BM40" s="92">
        <v>0</v>
      </c>
      <c r="BN40" s="92">
        <v>0</v>
      </c>
      <c r="BO40" s="92">
        <v>0</v>
      </c>
      <c r="BP40" s="92">
        <v>0</v>
      </c>
      <c r="BQ40" s="92">
        <v>0</v>
      </c>
      <c r="BR40" s="92">
        <v>0</v>
      </c>
      <c r="BS40" s="92">
        <v>0</v>
      </c>
      <c r="BT40" s="92">
        <v>0</v>
      </c>
      <c r="BU40" s="92">
        <v>0</v>
      </c>
      <c r="BV40" s="92">
        <v>0</v>
      </c>
      <c r="BW40" s="92">
        <v>0</v>
      </c>
      <c r="BX40" s="92">
        <v>0</v>
      </c>
      <c r="BY40" s="92">
        <v>0</v>
      </c>
      <c r="BZ40" s="92">
        <v>0</v>
      </c>
      <c r="CA40" s="92">
        <v>0</v>
      </c>
      <c r="CB40" s="92">
        <v>0</v>
      </c>
      <c r="CC40" s="92">
        <v>0</v>
      </c>
      <c r="CD40" s="92">
        <v>0</v>
      </c>
      <c r="CE40" s="92">
        <v>0</v>
      </c>
      <c r="CF40" s="92">
        <v>0</v>
      </c>
      <c r="CG40" s="92">
        <v>0</v>
      </c>
      <c r="CH40" s="92">
        <v>0</v>
      </c>
      <c r="CI40" s="92">
        <v>0</v>
      </c>
      <c r="CJ40" s="92">
        <v>0</v>
      </c>
      <c r="CK40" s="92">
        <v>0</v>
      </c>
      <c r="CL40" s="92">
        <v>0</v>
      </c>
      <c r="CM40" s="92">
        <v>0</v>
      </c>
      <c r="CN40" s="92">
        <v>0</v>
      </c>
      <c r="CO40" s="92">
        <v>0</v>
      </c>
      <c r="CP40" s="92">
        <v>0</v>
      </c>
      <c r="CQ40" s="90">
        <f t="shared" si="5"/>
        <v>0</v>
      </c>
      <c r="CR40" s="90">
        <f t="shared" si="2"/>
        <v>0</v>
      </c>
      <c r="CS40" s="90">
        <f t="shared" si="2"/>
        <v>0</v>
      </c>
      <c r="CT40" s="90">
        <f t="shared" si="2"/>
        <v>0</v>
      </c>
      <c r="CU40" s="90">
        <f t="shared" si="2"/>
        <v>0</v>
      </c>
      <c r="CV40" s="90">
        <f t="shared" si="2"/>
        <v>0</v>
      </c>
      <c r="CW40" s="90">
        <f t="shared" si="2"/>
        <v>0</v>
      </c>
      <c r="CX40" s="90">
        <f t="shared" si="2"/>
        <v>0</v>
      </c>
      <c r="CY40" s="90">
        <f t="shared" si="2"/>
        <v>0</v>
      </c>
      <c r="CZ40" s="29" t="str">
        <f>'[1]13квОС'!CU40</f>
        <v>нд</v>
      </c>
    </row>
    <row r="41" spans="1:106" ht="63" x14ac:dyDescent="0.25">
      <c r="A41" s="86" t="s">
        <v>159</v>
      </c>
      <c r="B41" s="87" t="s">
        <v>160</v>
      </c>
      <c r="C41" s="88" t="s">
        <v>130</v>
      </c>
      <c r="D41" s="32" t="str">
        <f>'[1]14квПп'!D41</f>
        <v>нд</v>
      </c>
      <c r="E41" s="92">
        <f>E171</f>
        <v>0</v>
      </c>
      <c r="F41" s="92">
        <f t="shared" ref="F41:BY42" si="16">F171</f>
        <v>0</v>
      </c>
      <c r="G41" s="92">
        <f t="shared" si="16"/>
        <v>0</v>
      </c>
      <c r="H41" s="92">
        <f t="shared" si="16"/>
        <v>0</v>
      </c>
      <c r="I41" s="92">
        <f t="shared" si="16"/>
        <v>0</v>
      </c>
      <c r="J41" s="92">
        <f t="shared" si="16"/>
        <v>0</v>
      </c>
      <c r="K41" s="92">
        <f t="shared" si="16"/>
        <v>0</v>
      </c>
      <c r="L41" s="92">
        <f t="shared" si="16"/>
        <v>1568</v>
      </c>
      <c r="M41" s="92">
        <f t="shared" si="16"/>
        <v>0</v>
      </c>
      <c r="N41" s="92">
        <f t="shared" si="16"/>
        <v>0</v>
      </c>
      <c r="O41" s="92">
        <f t="shared" si="16"/>
        <v>0</v>
      </c>
      <c r="P41" s="92">
        <f t="shared" si="16"/>
        <v>0</v>
      </c>
      <c r="Q41" s="92">
        <f t="shared" si="16"/>
        <v>0</v>
      </c>
      <c r="R41" s="92">
        <f t="shared" si="16"/>
        <v>0</v>
      </c>
      <c r="S41" s="92">
        <f t="shared" si="16"/>
        <v>0</v>
      </c>
      <c r="T41" s="92">
        <f t="shared" si="16"/>
        <v>0</v>
      </c>
      <c r="U41" s="92">
        <f t="shared" si="16"/>
        <v>0</v>
      </c>
      <c r="V41" s="92">
        <f t="shared" si="16"/>
        <v>0</v>
      </c>
      <c r="W41" s="92">
        <f t="shared" si="16"/>
        <v>0</v>
      </c>
      <c r="X41" s="92">
        <f t="shared" si="16"/>
        <v>0</v>
      </c>
      <c r="Y41" s="92">
        <f t="shared" si="16"/>
        <v>0</v>
      </c>
      <c r="Z41" s="92">
        <f t="shared" si="16"/>
        <v>0</v>
      </c>
      <c r="AA41" s="92">
        <f t="shared" si="16"/>
        <v>0</v>
      </c>
      <c r="AB41" s="92">
        <f t="shared" si="16"/>
        <v>0</v>
      </c>
      <c r="AC41" s="92">
        <f t="shared" si="16"/>
        <v>0</v>
      </c>
      <c r="AD41" s="92">
        <f t="shared" si="16"/>
        <v>0</v>
      </c>
      <c r="AE41" s="92">
        <f t="shared" si="16"/>
        <v>0</v>
      </c>
      <c r="AF41" s="92">
        <f t="shared" si="16"/>
        <v>0</v>
      </c>
      <c r="AG41" s="92">
        <f t="shared" si="16"/>
        <v>0</v>
      </c>
      <c r="AH41" s="92">
        <f t="shared" si="16"/>
        <v>0</v>
      </c>
      <c r="AI41" s="92">
        <f t="shared" si="16"/>
        <v>0</v>
      </c>
      <c r="AJ41" s="92">
        <f t="shared" si="16"/>
        <v>0</v>
      </c>
      <c r="AK41" s="92">
        <f t="shared" si="16"/>
        <v>0</v>
      </c>
      <c r="AL41" s="92">
        <f t="shared" si="16"/>
        <v>0</v>
      </c>
      <c r="AM41" s="92">
        <f t="shared" si="16"/>
        <v>0</v>
      </c>
      <c r="AN41" s="92">
        <f t="shared" si="16"/>
        <v>0</v>
      </c>
      <c r="AO41" s="92">
        <f t="shared" si="16"/>
        <v>0</v>
      </c>
      <c r="AP41" s="92">
        <f t="shared" si="16"/>
        <v>0</v>
      </c>
      <c r="AQ41" s="92">
        <f t="shared" si="16"/>
        <v>0</v>
      </c>
      <c r="AR41" s="92">
        <f t="shared" si="16"/>
        <v>0</v>
      </c>
      <c r="AS41" s="92">
        <f t="shared" si="16"/>
        <v>0</v>
      </c>
      <c r="AT41" s="92">
        <f t="shared" si="16"/>
        <v>0</v>
      </c>
      <c r="AU41" s="92">
        <f t="shared" si="16"/>
        <v>0</v>
      </c>
      <c r="AV41" s="92">
        <f t="shared" si="16"/>
        <v>1568</v>
      </c>
      <c r="AW41" s="92">
        <f t="shared" si="16"/>
        <v>0</v>
      </c>
      <c r="AX41" s="92">
        <f t="shared" si="16"/>
        <v>0</v>
      </c>
      <c r="AY41" s="92">
        <f t="shared" si="16"/>
        <v>0</v>
      </c>
      <c r="AZ41" s="92">
        <f t="shared" si="16"/>
        <v>0</v>
      </c>
      <c r="BA41" s="92">
        <f t="shared" si="16"/>
        <v>0</v>
      </c>
      <c r="BB41" s="92">
        <f t="shared" si="16"/>
        <v>0</v>
      </c>
      <c r="BC41" s="92">
        <f t="shared" si="16"/>
        <v>0</v>
      </c>
      <c r="BD41" s="92">
        <f t="shared" si="16"/>
        <v>0</v>
      </c>
      <c r="BE41" s="92">
        <f t="shared" si="16"/>
        <v>0</v>
      </c>
      <c r="BF41" s="92">
        <f t="shared" si="16"/>
        <v>0</v>
      </c>
      <c r="BG41" s="92">
        <f t="shared" si="16"/>
        <v>0</v>
      </c>
      <c r="BH41" s="92">
        <f t="shared" si="16"/>
        <v>0</v>
      </c>
      <c r="BI41" s="92">
        <f t="shared" si="16"/>
        <v>0</v>
      </c>
      <c r="BJ41" s="92">
        <f t="shared" si="16"/>
        <v>0</v>
      </c>
      <c r="BK41" s="92">
        <f t="shared" si="16"/>
        <v>0</v>
      </c>
      <c r="BL41" s="92">
        <f t="shared" si="16"/>
        <v>0</v>
      </c>
      <c r="BM41" s="92">
        <f t="shared" si="16"/>
        <v>0</v>
      </c>
      <c r="BN41" s="92">
        <f t="shared" si="16"/>
        <v>0</v>
      </c>
      <c r="BO41" s="92">
        <f t="shared" si="16"/>
        <v>0</v>
      </c>
      <c r="BP41" s="92">
        <f t="shared" si="16"/>
        <v>0</v>
      </c>
      <c r="BQ41" s="92">
        <f t="shared" si="16"/>
        <v>0</v>
      </c>
      <c r="BR41" s="92">
        <f t="shared" si="16"/>
        <v>0</v>
      </c>
      <c r="BS41" s="92">
        <f t="shared" si="16"/>
        <v>0</v>
      </c>
      <c r="BT41" s="92">
        <f t="shared" si="16"/>
        <v>0</v>
      </c>
      <c r="BU41" s="92">
        <f t="shared" si="16"/>
        <v>0</v>
      </c>
      <c r="BV41" s="92">
        <f t="shared" si="16"/>
        <v>0</v>
      </c>
      <c r="BW41" s="92">
        <f t="shared" si="16"/>
        <v>0</v>
      </c>
      <c r="BX41" s="92">
        <f t="shared" si="16"/>
        <v>0</v>
      </c>
      <c r="BY41" s="92">
        <f t="shared" si="16"/>
        <v>0</v>
      </c>
      <c r="BZ41" s="92">
        <f t="shared" ref="BZ41:CP42" si="17">BZ171</f>
        <v>0</v>
      </c>
      <c r="CA41" s="92">
        <f t="shared" si="17"/>
        <v>0</v>
      </c>
      <c r="CB41" s="92">
        <f t="shared" si="17"/>
        <v>0</v>
      </c>
      <c r="CC41" s="92">
        <f t="shared" si="17"/>
        <v>0</v>
      </c>
      <c r="CD41" s="92">
        <f t="shared" si="17"/>
        <v>0</v>
      </c>
      <c r="CE41" s="92">
        <f t="shared" si="17"/>
        <v>0</v>
      </c>
      <c r="CF41" s="92">
        <f t="shared" si="17"/>
        <v>0</v>
      </c>
      <c r="CG41" s="92">
        <f t="shared" si="17"/>
        <v>0</v>
      </c>
      <c r="CH41" s="92">
        <f t="shared" si="17"/>
        <v>0</v>
      </c>
      <c r="CI41" s="92">
        <f t="shared" si="17"/>
        <v>0</v>
      </c>
      <c r="CJ41" s="92">
        <f t="shared" si="17"/>
        <v>0</v>
      </c>
      <c r="CK41" s="92">
        <f t="shared" si="17"/>
        <v>0</v>
      </c>
      <c r="CL41" s="92">
        <f t="shared" si="17"/>
        <v>0</v>
      </c>
      <c r="CM41" s="92">
        <f t="shared" si="17"/>
        <v>0</v>
      </c>
      <c r="CN41" s="92">
        <f t="shared" si="17"/>
        <v>0</v>
      </c>
      <c r="CO41" s="92">
        <f t="shared" si="17"/>
        <v>0</v>
      </c>
      <c r="CP41" s="92">
        <f t="shared" si="17"/>
        <v>0</v>
      </c>
      <c r="CQ41" s="90">
        <f t="shared" si="5"/>
        <v>0</v>
      </c>
      <c r="CR41" s="90">
        <f t="shared" si="5"/>
        <v>0</v>
      </c>
      <c r="CS41" s="90">
        <f t="shared" si="5"/>
        <v>0</v>
      </c>
      <c r="CT41" s="90">
        <f t="shared" si="5"/>
        <v>0</v>
      </c>
      <c r="CU41" s="90">
        <f t="shared" si="5"/>
        <v>0</v>
      </c>
      <c r="CV41" s="90">
        <f t="shared" si="5"/>
        <v>0</v>
      </c>
      <c r="CW41" s="90">
        <f t="shared" si="5"/>
        <v>0</v>
      </c>
      <c r="CX41" s="90">
        <f t="shared" si="5"/>
        <v>0</v>
      </c>
      <c r="CY41" s="90">
        <f t="shared" si="5"/>
        <v>0</v>
      </c>
      <c r="CZ41" s="29" t="str">
        <f>'[1]13квОС'!CU41</f>
        <v>нд</v>
      </c>
    </row>
    <row r="42" spans="1:106" x14ac:dyDescent="0.25">
      <c r="A42" s="86" t="s">
        <v>161</v>
      </c>
      <c r="B42" s="87" t="s">
        <v>150</v>
      </c>
      <c r="C42" s="88" t="s">
        <v>130</v>
      </c>
      <c r="D42" s="32" t="str">
        <f>'[1]14квПп'!D42</f>
        <v>нд</v>
      </c>
      <c r="E42" s="92">
        <f>E172</f>
        <v>0</v>
      </c>
      <c r="F42" s="92">
        <f t="shared" si="16"/>
        <v>0</v>
      </c>
      <c r="G42" s="92">
        <f t="shared" si="16"/>
        <v>0</v>
      </c>
      <c r="H42" s="92">
        <f t="shared" si="16"/>
        <v>0</v>
      </c>
      <c r="I42" s="92">
        <f t="shared" si="16"/>
        <v>0</v>
      </c>
      <c r="J42" s="92">
        <f t="shared" si="16"/>
        <v>0</v>
      </c>
      <c r="K42" s="92">
        <f t="shared" si="16"/>
        <v>0</v>
      </c>
      <c r="L42" s="92">
        <f t="shared" si="16"/>
        <v>0</v>
      </c>
      <c r="M42" s="92">
        <f t="shared" si="16"/>
        <v>0</v>
      </c>
      <c r="N42" s="92">
        <f t="shared" si="16"/>
        <v>0</v>
      </c>
      <c r="O42" s="92">
        <f t="shared" si="16"/>
        <v>0</v>
      </c>
      <c r="P42" s="92">
        <f t="shared" si="16"/>
        <v>0</v>
      </c>
      <c r="Q42" s="92">
        <f t="shared" si="16"/>
        <v>0</v>
      </c>
      <c r="R42" s="92">
        <f t="shared" si="16"/>
        <v>0</v>
      </c>
      <c r="S42" s="92">
        <f t="shared" si="16"/>
        <v>0</v>
      </c>
      <c r="T42" s="92">
        <f t="shared" si="16"/>
        <v>0</v>
      </c>
      <c r="U42" s="92">
        <f t="shared" si="16"/>
        <v>0</v>
      </c>
      <c r="V42" s="92">
        <f t="shared" si="16"/>
        <v>0</v>
      </c>
      <c r="W42" s="92">
        <f t="shared" si="16"/>
        <v>0</v>
      </c>
      <c r="X42" s="92">
        <f t="shared" si="16"/>
        <v>0</v>
      </c>
      <c r="Y42" s="92">
        <f t="shared" si="16"/>
        <v>0</v>
      </c>
      <c r="Z42" s="92">
        <f t="shared" si="16"/>
        <v>0</v>
      </c>
      <c r="AA42" s="92">
        <f t="shared" si="16"/>
        <v>0</v>
      </c>
      <c r="AB42" s="92">
        <f t="shared" si="16"/>
        <v>0</v>
      </c>
      <c r="AC42" s="92">
        <f t="shared" si="16"/>
        <v>0</v>
      </c>
      <c r="AD42" s="92">
        <f t="shared" si="16"/>
        <v>0</v>
      </c>
      <c r="AE42" s="92">
        <f t="shared" si="16"/>
        <v>0</v>
      </c>
      <c r="AF42" s="92">
        <f t="shared" si="16"/>
        <v>0</v>
      </c>
      <c r="AG42" s="92">
        <f t="shared" si="16"/>
        <v>0</v>
      </c>
      <c r="AH42" s="92">
        <f t="shared" si="16"/>
        <v>0</v>
      </c>
      <c r="AI42" s="92">
        <f t="shared" si="16"/>
        <v>0</v>
      </c>
      <c r="AJ42" s="92">
        <f t="shared" si="16"/>
        <v>0</v>
      </c>
      <c r="AK42" s="92">
        <f t="shared" si="16"/>
        <v>0</v>
      </c>
      <c r="AL42" s="92">
        <f t="shared" si="16"/>
        <v>0</v>
      </c>
      <c r="AM42" s="92">
        <f t="shared" si="16"/>
        <v>0</v>
      </c>
      <c r="AN42" s="92">
        <f t="shared" si="16"/>
        <v>0</v>
      </c>
      <c r="AO42" s="92">
        <f t="shared" si="16"/>
        <v>0</v>
      </c>
      <c r="AP42" s="92">
        <f t="shared" si="16"/>
        <v>0</v>
      </c>
      <c r="AQ42" s="92">
        <f t="shared" si="16"/>
        <v>0</v>
      </c>
      <c r="AR42" s="92">
        <f t="shared" si="16"/>
        <v>0</v>
      </c>
      <c r="AS42" s="92">
        <f t="shared" si="16"/>
        <v>0</v>
      </c>
      <c r="AT42" s="92">
        <f t="shared" si="16"/>
        <v>0</v>
      </c>
      <c r="AU42" s="92">
        <f t="shared" si="16"/>
        <v>0</v>
      </c>
      <c r="AV42" s="92">
        <f t="shared" si="16"/>
        <v>0</v>
      </c>
      <c r="AW42" s="92">
        <f t="shared" si="16"/>
        <v>0</v>
      </c>
      <c r="AX42" s="92">
        <f t="shared" si="16"/>
        <v>0</v>
      </c>
      <c r="AY42" s="92">
        <f t="shared" si="16"/>
        <v>0</v>
      </c>
      <c r="AZ42" s="92">
        <f t="shared" si="16"/>
        <v>0</v>
      </c>
      <c r="BA42" s="92">
        <f t="shared" si="16"/>
        <v>0</v>
      </c>
      <c r="BB42" s="92">
        <f t="shared" si="16"/>
        <v>0</v>
      </c>
      <c r="BC42" s="92">
        <f t="shared" si="16"/>
        <v>0</v>
      </c>
      <c r="BD42" s="92">
        <f t="shared" si="16"/>
        <v>0</v>
      </c>
      <c r="BE42" s="92">
        <f t="shared" si="16"/>
        <v>0</v>
      </c>
      <c r="BF42" s="92">
        <f t="shared" si="16"/>
        <v>0</v>
      </c>
      <c r="BG42" s="92">
        <f t="shared" si="16"/>
        <v>0</v>
      </c>
      <c r="BH42" s="92">
        <f t="shared" si="16"/>
        <v>0</v>
      </c>
      <c r="BI42" s="92">
        <f t="shared" si="16"/>
        <v>0</v>
      </c>
      <c r="BJ42" s="92">
        <f t="shared" si="16"/>
        <v>0</v>
      </c>
      <c r="BK42" s="92">
        <f t="shared" si="16"/>
        <v>0</v>
      </c>
      <c r="BL42" s="92">
        <f t="shared" si="16"/>
        <v>0</v>
      </c>
      <c r="BM42" s="92">
        <f t="shared" si="16"/>
        <v>0</v>
      </c>
      <c r="BN42" s="92">
        <f t="shared" si="16"/>
        <v>0</v>
      </c>
      <c r="BO42" s="92">
        <f t="shared" si="16"/>
        <v>0</v>
      </c>
      <c r="BP42" s="92">
        <f t="shared" si="16"/>
        <v>0</v>
      </c>
      <c r="BQ42" s="92">
        <f t="shared" si="16"/>
        <v>0</v>
      </c>
      <c r="BR42" s="92">
        <f t="shared" si="16"/>
        <v>0</v>
      </c>
      <c r="BS42" s="92">
        <f t="shared" si="16"/>
        <v>0</v>
      </c>
      <c r="BT42" s="92">
        <f t="shared" si="16"/>
        <v>0</v>
      </c>
      <c r="BU42" s="92">
        <f t="shared" si="16"/>
        <v>0</v>
      </c>
      <c r="BV42" s="92">
        <f t="shared" si="16"/>
        <v>0</v>
      </c>
      <c r="BW42" s="92">
        <f t="shared" si="16"/>
        <v>0</v>
      </c>
      <c r="BX42" s="92">
        <f t="shared" si="16"/>
        <v>0</v>
      </c>
      <c r="BY42" s="92">
        <f t="shared" si="16"/>
        <v>0</v>
      </c>
      <c r="BZ42" s="92">
        <f t="shared" si="17"/>
        <v>0</v>
      </c>
      <c r="CA42" s="92">
        <f t="shared" si="17"/>
        <v>0</v>
      </c>
      <c r="CB42" s="92">
        <f t="shared" si="17"/>
        <v>0</v>
      </c>
      <c r="CC42" s="92">
        <f t="shared" si="17"/>
        <v>0</v>
      </c>
      <c r="CD42" s="92">
        <f t="shared" si="17"/>
        <v>0</v>
      </c>
      <c r="CE42" s="92">
        <f t="shared" si="17"/>
        <v>0</v>
      </c>
      <c r="CF42" s="92">
        <f t="shared" si="17"/>
        <v>0</v>
      </c>
      <c r="CG42" s="92">
        <f t="shared" si="17"/>
        <v>0</v>
      </c>
      <c r="CH42" s="92">
        <f t="shared" si="17"/>
        <v>0</v>
      </c>
      <c r="CI42" s="92">
        <f t="shared" si="17"/>
        <v>0</v>
      </c>
      <c r="CJ42" s="92">
        <f t="shared" si="17"/>
        <v>0</v>
      </c>
      <c r="CK42" s="92">
        <f t="shared" si="17"/>
        <v>0</v>
      </c>
      <c r="CL42" s="92">
        <f t="shared" si="17"/>
        <v>0</v>
      </c>
      <c r="CM42" s="92">
        <f t="shared" si="17"/>
        <v>0</v>
      </c>
      <c r="CN42" s="92">
        <f t="shared" si="17"/>
        <v>0</v>
      </c>
      <c r="CO42" s="92">
        <f t="shared" si="17"/>
        <v>0</v>
      </c>
      <c r="CP42" s="92">
        <f t="shared" si="17"/>
        <v>0</v>
      </c>
      <c r="CQ42" s="90">
        <f t="shared" si="5"/>
        <v>0</v>
      </c>
      <c r="CR42" s="90">
        <f t="shared" si="5"/>
        <v>0</v>
      </c>
      <c r="CS42" s="90">
        <f t="shared" si="5"/>
        <v>0</v>
      </c>
      <c r="CT42" s="90">
        <f t="shared" si="5"/>
        <v>0</v>
      </c>
      <c r="CU42" s="90">
        <f t="shared" si="5"/>
        <v>0</v>
      </c>
      <c r="CV42" s="90">
        <f t="shared" si="5"/>
        <v>0</v>
      </c>
      <c r="CW42" s="90">
        <f t="shared" si="5"/>
        <v>0</v>
      </c>
      <c r="CX42" s="90">
        <f t="shared" si="5"/>
        <v>0</v>
      </c>
      <c r="CY42" s="90">
        <f t="shared" si="5"/>
        <v>0</v>
      </c>
      <c r="CZ42" s="29" t="str">
        <f>'[1]13квОС'!CU42</f>
        <v>нд</v>
      </c>
    </row>
    <row r="43" spans="1:106" ht="31.5" x14ac:dyDescent="0.25">
      <c r="A43" s="86" t="s">
        <v>162</v>
      </c>
      <c r="B43" s="87" t="s">
        <v>163</v>
      </c>
      <c r="C43" s="88" t="s">
        <v>130</v>
      </c>
      <c r="D43" s="32" t="str">
        <f>'[1]14квПп'!D43</f>
        <v>нд</v>
      </c>
      <c r="E43" s="92">
        <f>E178</f>
        <v>0</v>
      </c>
      <c r="F43" s="92">
        <f t="shared" ref="F43:BY43" si="18">F178</f>
        <v>0</v>
      </c>
      <c r="G43" s="92">
        <f t="shared" si="18"/>
        <v>0</v>
      </c>
      <c r="H43" s="92">
        <f t="shared" si="18"/>
        <v>0</v>
      </c>
      <c r="I43" s="92">
        <f t="shared" si="18"/>
        <v>0</v>
      </c>
      <c r="J43" s="92">
        <f t="shared" si="18"/>
        <v>0</v>
      </c>
      <c r="K43" s="92">
        <f t="shared" si="18"/>
        <v>0</v>
      </c>
      <c r="L43" s="92">
        <f t="shared" si="18"/>
        <v>0</v>
      </c>
      <c r="M43" s="92">
        <f t="shared" si="18"/>
        <v>0</v>
      </c>
      <c r="N43" s="92">
        <f t="shared" si="18"/>
        <v>0</v>
      </c>
      <c r="O43" s="92">
        <f t="shared" si="18"/>
        <v>0</v>
      </c>
      <c r="P43" s="92">
        <f t="shared" si="18"/>
        <v>0</v>
      </c>
      <c r="Q43" s="92">
        <f t="shared" si="18"/>
        <v>0</v>
      </c>
      <c r="R43" s="92">
        <f t="shared" si="18"/>
        <v>0</v>
      </c>
      <c r="S43" s="92">
        <f t="shared" si="18"/>
        <v>0</v>
      </c>
      <c r="T43" s="92">
        <f t="shared" si="18"/>
        <v>0</v>
      </c>
      <c r="U43" s="92">
        <f t="shared" si="18"/>
        <v>0</v>
      </c>
      <c r="V43" s="92">
        <f t="shared" si="18"/>
        <v>0</v>
      </c>
      <c r="W43" s="92">
        <f t="shared" si="18"/>
        <v>0</v>
      </c>
      <c r="X43" s="92">
        <f t="shared" si="18"/>
        <v>0</v>
      </c>
      <c r="Y43" s="92">
        <f t="shared" si="18"/>
        <v>0</v>
      </c>
      <c r="Z43" s="92">
        <f t="shared" si="18"/>
        <v>0</v>
      </c>
      <c r="AA43" s="92">
        <f t="shared" si="18"/>
        <v>0</v>
      </c>
      <c r="AB43" s="92">
        <f t="shared" si="18"/>
        <v>0</v>
      </c>
      <c r="AC43" s="92">
        <f t="shared" si="18"/>
        <v>0</v>
      </c>
      <c r="AD43" s="92">
        <f t="shared" si="18"/>
        <v>0</v>
      </c>
      <c r="AE43" s="92">
        <f t="shared" si="18"/>
        <v>0</v>
      </c>
      <c r="AF43" s="92">
        <f t="shared" si="18"/>
        <v>0</v>
      </c>
      <c r="AG43" s="92">
        <f t="shared" si="18"/>
        <v>0</v>
      </c>
      <c r="AH43" s="92">
        <f t="shared" si="18"/>
        <v>0</v>
      </c>
      <c r="AI43" s="92">
        <f t="shared" si="18"/>
        <v>0</v>
      </c>
      <c r="AJ43" s="92">
        <f t="shared" si="18"/>
        <v>0</v>
      </c>
      <c r="AK43" s="92">
        <f t="shared" si="18"/>
        <v>0</v>
      </c>
      <c r="AL43" s="92">
        <f t="shared" si="18"/>
        <v>0</v>
      </c>
      <c r="AM43" s="92">
        <f t="shared" si="18"/>
        <v>0</v>
      </c>
      <c r="AN43" s="92">
        <f t="shared" si="18"/>
        <v>0</v>
      </c>
      <c r="AO43" s="92">
        <f t="shared" si="18"/>
        <v>0</v>
      </c>
      <c r="AP43" s="92">
        <f t="shared" si="18"/>
        <v>0</v>
      </c>
      <c r="AQ43" s="92">
        <f t="shared" si="18"/>
        <v>0</v>
      </c>
      <c r="AR43" s="92">
        <f t="shared" si="18"/>
        <v>0</v>
      </c>
      <c r="AS43" s="92">
        <f t="shared" si="18"/>
        <v>0</v>
      </c>
      <c r="AT43" s="92">
        <f t="shared" si="18"/>
        <v>0</v>
      </c>
      <c r="AU43" s="92">
        <f t="shared" si="18"/>
        <v>0</v>
      </c>
      <c r="AV43" s="92">
        <f t="shared" si="18"/>
        <v>0</v>
      </c>
      <c r="AW43" s="92">
        <f t="shared" si="18"/>
        <v>0</v>
      </c>
      <c r="AX43" s="92">
        <f t="shared" si="18"/>
        <v>0</v>
      </c>
      <c r="AY43" s="92">
        <f t="shared" si="18"/>
        <v>0</v>
      </c>
      <c r="AZ43" s="92">
        <f t="shared" si="18"/>
        <v>0</v>
      </c>
      <c r="BA43" s="92">
        <f t="shared" si="18"/>
        <v>0</v>
      </c>
      <c r="BB43" s="92">
        <f t="shared" si="18"/>
        <v>0</v>
      </c>
      <c r="BC43" s="92">
        <f t="shared" si="18"/>
        <v>0</v>
      </c>
      <c r="BD43" s="92">
        <f t="shared" si="18"/>
        <v>0</v>
      </c>
      <c r="BE43" s="92">
        <f t="shared" si="18"/>
        <v>0</v>
      </c>
      <c r="BF43" s="92">
        <f t="shared" si="18"/>
        <v>0</v>
      </c>
      <c r="BG43" s="92">
        <f t="shared" si="18"/>
        <v>0</v>
      </c>
      <c r="BH43" s="92">
        <f t="shared" si="18"/>
        <v>0</v>
      </c>
      <c r="BI43" s="92">
        <f t="shared" si="18"/>
        <v>0</v>
      </c>
      <c r="BJ43" s="92">
        <f t="shared" si="18"/>
        <v>0</v>
      </c>
      <c r="BK43" s="92">
        <f t="shared" si="18"/>
        <v>0</v>
      </c>
      <c r="BL43" s="92">
        <f t="shared" si="18"/>
        <v>0</v>
      </c>
      <c r="BM43" s="92">
        <f t="shared" si="18"/>
        <v>0</v>
      </c>
      <c r="BN43" s="92">
        <f t="shared" si="18"/>
        <v>0</v>
      </c>
      <c r="BO43" s="92">
        <f t="shared" si="18"/>
        <v>0</v>
      </c>
      <c r="BP43" s="92">
        <f t="shared" si="18"/>
        <v>0</v>
      </c>
      <c r="BQ43" s="92">
        <f t="shared" si="18"/>
        <v>0</v>
      </c>
      <c r="BR43" s="92">
        <f t="shared" si="18"/>
        <v>0</v>
      </c>
      <c r="BS43" s="92">
        <f t="shared" si="18"/>
        <v>0</v>
      </c>
      <c r="BT43" s="92">
        <f t="shared" si="18"/>
        <v>0</v>
      </c>
      <c r="BU43" s="92">
        <f t="shared" si="18"/>
        <v>0</v>
      </c>
      <c r="BV43" s="92">
        <f t="shared" si="18"/>
        <v>0</v>
      </c>
      <c r="BW43" s="92">
        <f t="shared" si="18"/>
        <v>0</v>
      </c>
      <c r="BX43" s="92">
        <f t="shared" si="18"/>
        <v>0</v>
      </c>
      <c r="BY43" s="92">
        <f t="shared" si="18"/>
        <v>0</v>
      </c>
      <c r="BZ43" s="92">
        <f t="shared" ref="BZ43:CP43" si="19">BZ178</f>
        <v>0</v>
      </c>
      <c r="CA43" s="92">
        <f t="shared" si="19"/>
        <v>0</v>
      </c>
      <c r="CB43" s="92">
        <f t="shared" si="19"/>
        <v>0</v>
      </c>
      <c r="CC43" s="92">
        <f t="shared" si="19"/>
        <v>0</v>
      </c>
      <c r="CD43" s="92">
        <f t="shared" si="19"/>
        <v>0</v>
      </c>
      <c r="CE43" s="92">
        <f t="shared" si="19"/>
        <v>0</v>
      </c>
      <c r="CF43" s="92">
        <f t="shared" si="19"/>
        <v>0</v>
      </c>
      <c r="CG43" s="92">
        <f t="shared" si="19"/>
        <v>0</v>
      </c>
      <c r="CH43" s="92">
        <f t="shared" si="19"/>
        <v>0</v>
      </c>
      <c r="CI43" s="92">
        <f t="shared" si="19"/>
        <v>0</v>
      </c>
      <c r="CJ43" s="92">
        <f t="shared" si="19"/>
        <v>0</v>
      </c>
      <c r="CK43" s="92">
        <f t="shared" si="19"/>
        <v>0</v>
      </c>
      <c r="CL43" s="92">
        <f t="shared" si="19"/>
        <v>0</v>
      </c>
      <c r="CM43" s="92">
        <f t="shared" si="19"/>
        <v>0</v>
      </c>
      <c r="CN43" s="92">
        <f t="shared" si="19"/>
        <v>0</v>
      </c>
      <c r="CO43" s="92">
        <f t="shared" si="19"/>
        <v>0</v>
      </c>
      <c r="CP43" s="92">
        <f t="shared" si="19"/>
        <v>0</v>
      </c>
      <c r="CQ43" s="90">
        <f t="shared" si="5"/>
        <v>0</v>
      </c>
      <c r="CR43" s="90">
        <f t="shared" si="5"/>
        <v>0</v>
      </c>
      <c r="CS43" s="90">
        <f t="shared" si="5"/>
        <v>0</v>
      </c>
      <c r="CT43" s="90">
        <f t="shared" si="5"/>
        <v>0</v>
      </c>
      <c r="CU43" s="90">
        <f t="shared" si="5"/>
        <v>0</v>
      </c>
      <c r="CV43" s="90">
        <f t="shared" si="5"/>
        <v>0</v>
      </c>
      <c r="CW43" s="90">
        <f t="shared" si="5"/>
        <v>0</v>
      </c>
      <c r="CX43" s="90">
        <f t="shared" si="5"/>
        <v>0</v>
      </c>
      <c r="CY43" s="90">
        <f t="shared" si="5"/>
        <v>0</v>
      </c>
      <c r="CZ43" s="29" t="str">
        <f>'[1]13квОС'!CU43</f>
        <v>нд</v>
      </c>
    </row>
    <row r="44" spans="1:106" x14ac:dyDescent="0.25">
      <c r="A44" s="86" t="s">
        <v>164</v>
      </c>
      <c r="B44" s="87" t="s">
        <v>165</v>
      </c>
      <c r="C44" s="88" t="s">
        <v>130</v>
      </c>
      <c r="D44" s="32" t="str">
        <f>'[1]14квПп'!D44</f>
        <v>нд</v>
      </c>
      <c r="E44" s="92">
        <f>E185</f>
        <v>0</v>
      </c>
      <c r="F44" s="92">
        <f t="shared" ref="F44:BY44" si="20">F185</f>
        <v>0</v>
      </c>
      <c r="G44" s="92">
        <f t="shared" si="20"/>
        <v>0</v>
      </c>
      <c r="H44" s="92">
        <f t="shared" si="20"/>
        <v>0</v>
      </c>
      <c r="I44" s="92">
        <f t="shared" si="20"/>
        <v>0</v>
      </c>
      <c r="J44" s="92">
        <f t="shared" si="20"/>
        <v>0</v>
      </c>
      <c r="K44" s="92">
        <f t="shared" si="20"/>
        <v>0</v>
      </c>
      <c r="L44" s="92">
        <f t="shared" si="20"/>
        <v>0</v>
      </c>
      <c r="M44" s="92">
        <f t="shared" si="20"/>
        <v>0</v>
      </c>
      <c r="N44" s="92">
        <f t="shared" si="20"/>
        <v>0</v>
      </c>
      <c r="O44" s="92">
        <f t="shared" si="20"/>
        <v>0</v>
      </c>
      <c r="P44" s="92">
        <f t="shared" si="20"/>
        <v>0</v>
      </c>
      <c r="Q44" s="92">
        <f t="shared" si="20"/>
        <v>0</v>
      </c>
      <c r="R44" s="92">
        <f t="shared" si="20"/>
        <v>0</v>
      </c>
      <c r="S44" s="92">
        <f t="shared" si="20"/>
        <v>0</v>
      </c>
      <c r="T44" s="92">
        <f t="shared" si="20"/>
        <v>0</v>
      </c>
      <c r="U44" s="92">
        <f t="shared" si="20"/>
        <v>0</v>
      </c>
      <c r="V44" s="92">
        <f t="shared" si="20"/>
        <v>0</v>
      </c>
      <c r="W44" s="92">
        <f t="shared" si="20"/>
        <v>0</v>
      </c>
      <c r="X44" s="92">
        <f t="shared" si="20"/>
        <v>0</v>
      </c>
      <c r="Y44" s="92">
        <f t="shared" si="20"/>
        <v>0</v>
      </c>
      <c r="Z44" s="92">
        <f t="shared" si="20"/>
        <v>0</v>
      </c>
      <c r="AA44" s="92">
        <f t="shared" si="20"/>
        <v>0</v>
      </c>
      <c r="AB44" s="92">
        <f t="shared" si="20"/>
        <v>0</v>
      </c>
      <c r="AC44" s="92">
        <f t="shared" si="20"/>
        <v>0</v>
      </c>
      <c r="AD44" s="92">
        <f t="shared" si="20"/>
        <v>0</v>
      </c>
      <c r="AE44" s="92">
        <f t="shared" si="20"/>
        <v>0</v>
      </c>
      <c r="AF44" s="92">
        <f t="shared" si="20"/>
        <v>0</v>
      </c>
      <c r="AG44" s="92">
        <f t="shared" si="20"/>
        <v>0</v>
      </c>
      <c r="AH44" s="92">
        <f t="shared" si="20"/>
        <v>0</v>
      </c>
      <c r="AI44" s="92">
        <f t="shared" si="20"/>
        <v>0</v>
      </c>
      <c r="AJ44" s="92">
        <f t="shared" si="20"/>
        <v>0</v>
      </c>
      <c r="AK44" s="92">
        <f t="shared" si="20"/>
        <v>0</v>
      </c>
      <c r="AL44" s="92">
        <f t="shared" si="20"/>
        <v>0</v>
      </c>
      <c r="AM44" s="92">
        <f t="shared" si="20"/>
        <v>0</v>
      </c>
      <c r="AN44" s="92">
        <f t="shared" si="20"/>
        <v>0</v>
      </c>
      <c r="AO44" s="92">
        <f t="shared" si="20"/>
        <v>0</v>
      </c>
      <c r="AP44" s="92">
        <f t="shared" si="20"/>
        <v>0</v>
      </c>
      <c r="AQ44" s="92">
        <f t="shared" si="20"/>
        <v>0</v>
      </c>
      <c r="AR44" s="92">
        <f t="shared" si="20"/>
        <v>0</v>
      </c>
      <c r="AS44" s="92">
        <f t="shared" si="20"/>
        <v>0</v>
      </c>
      <c r="AT44" s="92">
        <f t="shared" si="20"/>
        <v>0</v>
      </c>
      <c r="AU44" s="92">
        <f t="shared" si="20"/>
        <v>0</v>
      </c>
      <c r="AV44" s="92">
        <f t="shared" si="20"/>
        <v>0</v>
      </c>
      <c r="AW44" s="92">
        <f t="shared" si="20"/>
        <v>0</v>
      </c>
      <c r="AX44" s="92">
        <f t="shared" si="20"/>
        <v>0</v>
      </c>
      <c r="AY44" s="92">
        <f t="shared" si="20"/>
        <v>0</v>
      </c>
      <c r="AZ44" s="92">
        <f t="shared" si="20"/>
        <v>0</v>
      </c>
      <c r="BA44" s="92">
        <f t="shared" si="20"/>
        <v>0</v>
      </c>
      <c r="BB44" s="92">
        <f t="shared" si="20"/>
        <v>0</v>
      </c>
      <c r="BC44" s="92">
        <f t="shared" si="20"/>
        <v>0</v>
      </c>
      <c r="BD44" s="92">
        <f t="shared" si="20"/>
        <v>0</v>
      </c>
      <c r="BE44" s="92">
        <f t="shared" si="20"/>
        <v>0</v>
      </c>
      <c r="BF44" s="92">
        <f t="shared" si="20"/>
        <v>0</v>
      </c>
      <c r="BG44" s="92">
        <f t="shared" si="20"/>
        <v>0</v>
      </c>
      <c r="BH44" s="92">
        <f t="shared" si="20"/>
        <v>0</v>
      </c>
      <c r="BI44" s="92">
        <f t="shared" si="20"/>
        <v>0</v>
      </c>
      <c r="BJ44" s="92">
        <f t="shared" si="20"/>
        <v>0</v>
      </c>
      <c r="BK44" s="92">
        <f t="shared" si="20"/>
        <v>0</v>
      </c>
      <c r="BL44" s="92">
        <f t="shared" si="20"/>
        <v>0</v>
      </c>
      <c r="BM44" s="92">
        <f t="shared" si="20"/>
        <v>0</v>
      </c>
      <c r="BN44" s="92">
        <f t="shared" si="20"/>
        <v>0</v>
      </c>
      <c r="BO44" s="92">
        <f t="shared" si="20"/>
        <v>0</v>
      </c>
      <c r="BP44" s="92">
        <f t="shared" si="20"/>
        <v>0</v>
      </c>
      <c r="BQ44" s="92">
        <f t="shared" si="20"/>
        <v>0</v>
      </c>
      <c r="BR44" s="92">
        <f t="shared" si="20"/>
        <v>0</v>
      </c>
      <c r="BS44" s="92">
        <f t="shared" si="20"/>
        <v>0</v>
      </c>
      <c r="BT44" s="92">
        <f t="shared" si="20"/>
        <v>0</v>
      </c>
      <c r="BU44" s="92">
        <f t="shared" si="20"/>
        <v>0</v>
      </c>
      <c r="BV44" s="92">
        <f t="shared" si="20"/>
        <v>0</v>
      </c>
      <c r="BW44" s="92">
        <f t="shared" si="20"/>
        <v>0</v>
      </c>
      <c r="BX44" s="92">
        <f t="shared" si="20"/>
        <v>0</v>
      </c>
      <c r="BY44" s="92">
        <f t="shared" si="20"/>
        <v>0</v>
      </c>
      <c r="BZ44" s="92">
        <f t="shared" ref="BZ44:CP44" si="21">BZ185</f>
        <v>0</v>
      </c>
      <c r="CA44" s="92">
        <f t="shared" si="21"/>
        <v>0</v>
      </c>
      <c r="CB44" s="92">
        <f t="shared" si="21"/>
        <v>0</v>
      </c>
      <c r="CC44" s="92">
        <f t="shared" si="21"/>
        <v>0</v>
      </c>
      <c r="CD44" s="92">
        <f t="shared" si="21"/>
        <v>0</v>
      </c>
      <c r="CE44" s="92">
        <f t="shared" si="21"/>
        <v>0</v>
      </c>
      <c r="CF44" s="92">
        <f t="shared" si="21"/>
        <v>0</v>
      </c>
      <c r="CG44" s="92">
        <f t="shared" si="21"/>
        <v>0</v>
      </c>
      <c r="CH44" s="92">
        <f t="shared" si="21"/>
        <v>0</v>
      </c>
      <c r="CI44" s="92">
        <f t="shared" si="21"/>
        <v>0</v>
      </c>
      <c r="CJ44" s="92">
        <f t="shared" si="21"/>
        <v>0</v>
      </c>
      <c r="CK44" s="92">
        <f t="shared" si="21"/>
        <v>0</v>
      </c>
      <c r="CL44" s="92">
        <f t="shared" si="21"/>
        <v>0</v>
      </c>
      <c r="CM44" s="92">
        <f t="shared" si="21"/>
        <v>0</v>
      </c>
      <c r="CN44" s="92">
        <f t="shared" si="21"/>
        <v>0</v>
      </c>
      <c r="CO44" s="92">
        <f t="shared" si="21"/>
        <v>0</v>
      </c>
      <c r="CP44" s="92">
        <f t="shared" si="21"/>
        <v>0</v>
      </c>
      <c r="CQ44" s="90">
        <f t="shared" si="5"/>
        <v>0</v>
      </c>
      <c r="CR44" s="90">
        <f t="shared" si="5"/>
        <v>0</v>
      </c>
      <c r="CS44" s="90">
        <f t="shared" si="5"/>
        <v>0</v>
      </c>
      <c r="CT44" s="90">
        <f t="shared" si="5"/>
        <v>0</v>
      </c>
      <c r="CU44" s="90">
        <f t="shared" si="5"/>
        <v>0</v>
      </c>
      <c r="CV44" s="90">
        <f t="shared" si="5"/>
        <v>0</v>
      </c>
      <c r="CW44" s="90">
        <f t="shared" si="5"/>
        <v>0</v>
      </c>
      <c r="CX44" s="90">
        <f t="shared" si="5"/>
        <v>0</v>
      </c>
      <c r="CY44" s="90">
        <f t="shared" si="5"/>
        <v>0</v>
      </c>
      <c r="CZ44" s="29" t="str">
        <f>'[1]13квОС'!CU44</f>
        <v>нд</v>
      </c>
    </row>
    <row r="45" spans="1:106" ht="31.5" x14ac:dyDescent="0.25">
      <c r="A45" s="86" t="s">
        <v>166</v>
      </c>
      <c r="B45" s="87" t="s">
        <v>142</v>
      </c>
      <c r="C45" s="88" t="s">
        <v>130</v>
      </c>
      <c r="D45" s="32" t="str">
        <f>'[1]14квПп'!D45</f>
        <v>нд</v>
      </c>
      <c r="E45" s="92">
        <f>E192</f>
        <v>0</v>
      </c>
      <c r="F45" s="92">
        <f t="shared" ref="F45:BY46" si="22">F192</f>
        <v>0</v>
      </c>
      <c r="G45" s="92">
        <f t="shared" si="22"/>
        <v>0</v>
      </c>
      <c r="H45" s="92">
        <f t="shared" si="22"/>
        <v>0</v>
      </c>
      <c r="I45" s="92">
        <f t="shared" si="22"/>
        <v>0</v>
      </c>
      <c r="J45" s="92">
        <f t="shared" si="22"/>
        <v>0</v>
      </c>
      <c r="K45" s="92">
        <f t="shared" si="22"/>
        <v>0</v>
      </c>
      <c r="L45" s="92">
        <f t="shared" si="22"/>
        <v>0</v>
      </c>
      <c r="M45" s="92">
        <f t="shared" si="22"/>
        <v>0</v>
      </c>
      <c r="N45" s="92">
        <f t="shared" si="22"/>
        <v>0</v>
      </c>
      <c r="O45" s="92">
        <f t="shared" si="22"/>
        <v>0</v>
      </c>
      <c r="P45" s="92">
        <f t="shared" si="22"/>
        <v>0</v>
      </c>
      <c r="Q45" s="92">
        <f t="shared" si="22"/>
        <v>0</v>
      </c>
      <c r="R45" s="92">
        <f t="shared" si="22"/>
        <v>0</v>
      </c>
      <c r="S45" s="92">
        <f t="shared" si="22"/>
        <v>0</v>
      </c>
      <c r="T45" s="92">
        <f t="shared" si="22"/>
        <v>0</v>
      </c>
      <c r="U45" s="92">
        <f t="shared" si="22"/>
        <v>0</v>
      </c>
      <c r="V45" s="92">
        <f t="shared" si="22"/>
        <v>0</v>
      </c>
      <c r="W45" s="92">
        <f t="shared" si="22"/>
        <v>0</v>
      </c>
      <c r="X45" s="92">
        <f t="shared" si="22"/>
        <v>0</v>
      </c>
      <c r="Y45" s="92">
        <f t="shared" si="22"/>
        <v>0</v>
      </c>
      <c r="Z45" s="92">
        <f t="shared" si="22"/>
        <v>0</v>
      </c>
      <c r="AA45" s="92">
        <f t="shared" si="22"/>
        <v>0</v>
      </c>
      <c r="AB45" s="92">
        <f t="shared" si="22"/>
        <v>0</v>
      </c>
      <c r="AC45" s="92">
        <f t="shared" si="22"/>
        <v>0</v>
      </c>
      <c r="AD45" s="92">
        <f t="shared" si="22"/>
        <v>0</v>
      </c>
      <c r="AE45" s="92">
        <f t="shared" si="22"/>
        <v>0</v>
      </c>
      <c r="AF45" s="92">
        <f t="shared" si="22"/>
        <v>0</v>
      </c>
      <c r="AG45" s="92">
        <f t="shared" si="22"/>
        <v>0</v>
      </c>
      <c r="AH45" s="92">
        <f t="shared" si="22"/>
        <v>0</v>
      </c>
      <c r="AI45" s="92">
        <f t="shared" si="22"/>
        <v>0</v>
      </c>
      <c r="AJ45" s="92">
        <f t="shared" si="22"/>
        <v>0</v>
      </c>
      <c r="AK45" s="92">
        <f t="shared" si="22"/>
        <v>0</v>
      </c>
      <c r="AL45" s="92">
        <f t="shared" si="22"/>
        <v>0</v>
      </c>
      <c r="AM45" s="92">
        <f t="shared" si="22"/>
        <v>0</v>
      </c>
      <c r="AN45" s="92">
        <f t="shared" si="22"/>
        <v>0</v>
      </c>
      <c r="AO45" s="92">
        <f t="shared" si="22"/>
        <v>0</v>
      </c>
      <c r="AP45" s="92">
        <f t="shared" si="22"/>
        <v>0</v>
      </c>
      <c r="AQ45" s="92">
        <f t="shared" si="22"/>
        <v>0</v>
      </c>
      <c r="AR45" s="92">
        <f t="shared" si="22"/>
        <v>0</v>
      </c>
      <c r="AS45" s="92">
        <f t="shared" si="22"/>
        <v>0</v>
      </c>
      <c r="AT45" s="92">
        <f t="shared" si="22"/>
        <v>0</v>
      </c>
      <c r="AU45" s="92">
        <f t="shared" si="22"/>
        <v>0</v>
      </c>
      <c r="AV45" s="92">
        <f t="shared" si="22"/>
        <v>0</v>
      </c>
      <c r="AW45" s="92">
        <f t="shared" si="22"/>
        <v>0</v>
      </c>
      <c r="AX45" s="92">
        <f t="shared" si="22"/>
        <v>0</v>
      </c>
      <c r="AY45" s="92">
        <f t="shared" si="22"/>
        <v>0</v>
      </c>
      <c r="AZ45" s="92">
        <f t="shared" si="22"/>
        <v>0</v>
      </c>
      <c r="BA45" s="92">
        <f t="shared" si="22"/>
        <v>0</v>
      </c>
      <c r="BB45" s="92">
        <f t="shared" si="22"/>
        <v>0</v>
      </c>
      <c r="BC45" s="92">
        <f t="shared" si="22"/>
        <v>0</v>
      </c>
      <c r="BD45" s="92">
        <f t="shared" si="22"/>
        <v>0</v>
      </c>
      <c r="BE45" s="92">
        <f t="shared" si="22"/>
        <v>0</v>
      </c>
      <c r="BF45" s="92">
        <f t="shared" si="22"/>
        <v>0</v>
      </c>
      <c r="BG45" s="92">
        <f t="shared" si="22"/>
        <v>0</v>
      </c>
      <c r="BH45" s="92">
        <f t="shared" si="22"/>
        <v>0</v>
      </c>
      <c r="BI45" s="92">
        <f t="shared" si="22"/>
        <v>0</v>
      </c>
      <c r="BJ45" s="92">
        <f t="shared" si="22"/>
        <v>0</v>
      </c>
      <c r="BK45" s="92">
        <f t="shared" si="22"/>
        <v>0</v>
      </c>
      <c r="BL45" s="92">
        <f t="shared" si="22"/>
        <v>0</v>
      </c>
      <c r="BM45" s="92">
        <f t="shared" si="22"/>
        <v>0</v>
      </c>
      <c r="BN45" s="92">
        <f t="shared" si="22"/>
        <v>0</v>
      </c>
      <c r="BO45" s="92">
        <f t="shared" si="22"/>
        <v>0</v>
      </c>
      <c r="BP45" s="92">
        <f t="shared" si="22"/>
        <v>0</v>
      </c>
      <c r="BQ45" s="92">
        <f t="shared" si="22"/>
        <v>0</v>
      </c>
      <c r="BR45" s="92">
        <f t="shared" si="22"/>
        <v>0</v>
      </c>
      <c r="BS45" s="92">
        <f t="shared" si="22"/>
        <v>0</v>
      </c>
      <c r="BT45" s="92">
        <f t="shared" si="22"/>
        <v>0</v>
      </c>
      <c r="BU45" s="92">
        <f t="shared" si="22"/>
        <v>0</v>
      </c>
      <c r="BV45" s="92">
        <f t="shared" si="22"/>
        <v>0</v>
      </c>
      <c r="BW45" s="92">
        <f t="shared" si="22"/>
        <v>0</v>
      </c>
      <c r="BX45" s="92">
        <f t="shared" si="22"/>
        <v>0</v>
      </c>
      <c r="BY45" s="92">
        <f t="shared" si="22"/>
        <v>0</v>
      </c>
      <c r="BZ45" s="92">
        <f t="shared" ref="BZ45:CP46" si="23">BZ192</f>
        <v>0</v>
      </c>
      <c r="CA45" s="92">
        <f t="shared" si="23"/>
        <v>0</v>
      </c>
      <c r="CB45" s="92">
        <f t="shared" si="23"/>
        <v>0</v>
      </c>
      <c r="CC45" s="92">
        <f t="shared" si="23"/>
        <v>0</v>
      </c>
      <c r="CD45" s="92">
        <f t="shared" si="23"/>
        <v>0</v>
      </c>
      <c r="CE45" s="92">
        <f t="shared" si="23"/>
        <v>0</v>
      </c>
      <c r="CF45" s="92">
        <f t="shared" si="23"/>
        <v>0</v>
      </c>
      <c r="CG45" s="92">
        <f t="shared" si="23"/>
        <v>0</v>
      </c>
      <c r="CH45" s="92">
        <f t="shared" si="23"/>
        <v>0</v>
      </c>
      <c r="CI45" s="92">
        <f t="shared" si="23"/>
        <v>0</v>
      </c>
      <c r="CJ45" s="92">
        <f t="shared" si="23"/>
        <v>0</v>
      </c>
      <c r="CK45" s="92">
        <f t="shared" si="23"/>
        <v>0</v>
      </c>
      <c r="CL45" s="92">
        <f t="shared" si="23"/>
        <v>0</v>
      </c>
      <c r="CM45" s="92">
        <f t="shared" si="23"/>
        <v>0</v>
      </c>
      <c r="CN45" s="92">
        <f t="shared" si="23"/>
        <v>0</v>
      </c>
      <c r="CO45" s="92">
        <f t="shared" si="23"/>
        <v>0</v>
      </c>
      <c r="CP45" s="92">
        <f t="shared" si="23"/>
        <v>0</v>
      </c>
      <c r="CQ45" s="90">
        <f t="shared" si="5"/>
        <v>0</v>
      </c>
      <c r="CR45" s="90">
        <f t="shared" si="5"/>
        <v>0</v>
      </c>
      <c r="CS45" s="90">
        <f t="shared" si="5"/>
        <v>0</v>
      </c>
      <c r="CT45" s="90">
        <f t="shared" si="5"/>
        <v>0</v>
      </c>
      <c r="CU45" s="90">
        <f t="shared" si="5"/>
        <v>0</v>
      </c>
      <c r="CV45" s="90">
        <f t="shared" si="5"/>
        <v>0</v>
      </c>
      <c r="CW45" s="90">
        <f t="shared" si="5"/>
        <v>0</v>
      </c>
      <c r="CX45" s="90">
        <f t="shared" si="5"/>
        <v>0</v>
      </c>
      <c r="CY45" s="90">
        <f t="shared" si="5"/>
        <v>0</v>
      </c>
      <c r="CZ45" s="29" t="str">
        <f>'[1]13квОС'!CU45</f>
        <v>нд</v>
      </c>
    </row>
    <row r="46" spans="1:106" x14ac:dyDescent="0.25">
      <c r="A46" s="86" t="s">
        <v>167</v>
      </c>
      <c r="B46" s="87" t="s">
        <v>144</v>
      </c>
      <c r="C46" s="88" t="s">
        <v>130</v>
      </c>
      <c r="D46" s="32" t="str">
        <f>'[1]14квПп'!D46</f>
        <v>нд</v>
      </c>
      <c r="E46" s="92">
        <f>E193</f>
        <v>0</v>
      </c>
      <c r="F46" s="92">
        <f t="shared" si="22"/>
        <v>0</v>
      </c>
      <c r="G46" s="92">
        <f t="shared" si="22"/>
        <v>0</v>
      </c>
      <c r="H46" s="92">
        <f t="shared" si="22"/>
        <v>0</v>
      </c>
      <c r="I46" s="92">
        <f t="shared" si="22"/>
        <v>0</v>
      </c>
      <c r="J46" s="92">
        <f t="shared" si="22"/>
        <v>0</v>
      </c>
      <c r="K46" s="92">
        <f t="shared" si="22"/>
        <v>0</v>
      </c>
      <c r="L46" s="92">
        <f t="shared" si="22"/>
        <v>1568</v>
      </c>
      <c r="M46" s="92">
        <f t="shared" si="22"/>
        <v>0</v>
      </c>
      <c r="N46" s="92">
        <f t="shared" si="22"/>
        <v>0</v>
      </c>
      <c r="O46" s="92">
        <f t="shared" si="22"/>
        <v>0</v>
      </c>
      <c r="P46" s="92">
        <f t="shared" si="22"/>
        <v>0</v>
      </c>
      <c r="Q46" s="92">
        <f t="shared" si="22"/>
        <v>0</v>
      </c>
      <c r="R46" s="92">
        <f t="shared" si="22"/>
        <v>0</v>
      </c>
      <c r="S46" s="92">
        <f t="shared" si="22"/>
        <v>0</v>
      </c>
      <c r="T46" s="92">
        <f t="shared" si="22"/>
        <v>0</v>
      </c>
      <c r="U46" s="92">
        <f t="shared" si="22"/>
        <v>0</v>
      </c>
      <c r="V46" s="92">
        <f t="shared" si="22"/>
        <v>0</v>
      </c>
      <c r="W46" s="92">
        <f t="shared" si="22"/>
        <v>0</v>
      </c>
      <c r="X46" s="92">
        <f t="shared" si="22"/>
        <v>0</v>
      </c>
      <c r="Y46" s="92">
        <f t="shared" si="22"/>
        <v>0</v>
      </c>
      <c r="Z46" s="92">
        <f t="shared" si="22"/>
        <v>0</v>
      </c>
      <c r="AA46" s="92">
        <f t="shared" si="22"/>
        <v>0</v>
      </c>
      <c r="AB46" s="92">
        <f t="shared" si="22"/>
        <v>0</v>
      </c>
      <c r="AC46" s="92">
        <f t="shared" si="22"/>
        <v>0</v>
      </c>
      <c r="AD46" s="92">
        <f t="shared" si="22"/>
        <v>0</v>
      </c>
      <c r="AE46" s="92">
        <f t="shared" si="22"/>
        <v>0</v>
      </c>
      <c r="AF46" s="92">
        <f t="shared" si="22"/>
        <v>0</v>
      </c>
      <c r="AG46" s="92">
        <f t="shared" si="22"/>
        <v>0</v>
      </c>
      <c r="AH46" s="92">
        <f t="shared" si="22"/>
        <v>0</v>
      </c>
      <c r="AI46" s="92">
        <f t="shared" si="22"/>
        <v>0</v>
      </c>
      <c r="AJ46" s="92">
        <f t="shared" si="22"/>
        <v>0</v>
      </c>
      <c r="AK46" s="92">
        <f t="shared" si="22"/>
        <v>0</v>
      </c>
      <c r="AL46" s="92">
        <f t="shared" si="22"/>
        <v>0</v>
      </c>
      <c r="AM46" s="92">
        <f t="shared" si="22"/>
        <v>0</v>
      </c>
      <c r="AN46" s="92">
        <f t="shared" si="22"/>
        <v>0</v>
      </c>
      <c r="AO46" s="92">
        <f t="shared" si="22"/>
        <v>0</v>
      </c>
      <c r="AP46" s="92">
        <f t="shared" si="22"/>
        <v>0</v>
      </c>
      <c r="AQ46" s="92">
        <f t="shared" si="22"/>
        <v>0</v>
      </c>
      <c r="AR46" s="92">
        <f t="shared" si="22"/>
        <v>0</v>
      </c>
      <c r="AS46" s="92">
        <f t="shared" si="22"/>
        <v>0</v>
      </c>
      <c r="AT46" s="92">
        <f t="shared" si="22"/>
        <v>0</v>
      </c>
      <c r="AU46" s="92">
        <f t="shared" si="22"/>
        <v>0</v>
      </c>
      <c r="AV46" s="92">
        <f t="shared" si="22"/>
        <v>1568</v>
      </c>
      <c r="AW46" s="92">
        <f t="shared" si="22"/>
        <v>0</v>
      </c>
      <c r="AX46" s="92">
        <f t="shared" si="22"/>
        <v>0</v>
      </c>
      <c r="AY46" s="92">
        <f t="shared" si="22"/>
        <v>0</v>
      </c>
      <c r="AZ46" s="92">
        <f t="shared" si="22"/>
        <v>0</v>
      </c>
      <c r="BA46" s="92">
        <f t="shared" si="22"/>
        <v>0</v>
      </c>
      <c r="BB46" s="92">
        <f t="shared" si="22"/>
        <v>0</v>
      </c>
      <c r="BC46" s="92">
        <f t="shared" si="22"/>
        <v>0</v>
      </c>
      <c r="BD46" s="92">
        <f t="shared" si="22"/>
        <v>0</v>
      </c>
      <c r="BE46" s="92">
        <f t="shared" si="22"/>
        <v>0</v>
      </c>
      <c r="BF46" s="92">
        <f t="shared" si="22"/>
        <v>0</v>
      </c>
      <c r="BG46" s="92">
        <f t="shared" si="22"/>
        <v>0</v>
      </c>
      <c r="BH46" s="92">
        <f t="shared" si="22"/>
        <v>0</v>
      </c>
      <c r="BI46" s="92">
        <f t="shared" si="22"/>
        <v>0</v>
      </c>
      <c r="BJ46" s="92">
        <f t="shared" si="22"/>
        <v>0</v>
      </c>
      <c r="BK46" s="92">
        <f t="shared" si="22"/>
        <v>0</v>
      </c>
      <c r="BL46" s="92">
        <f t="shared" si="22"/>
        <v>0</v>
      </c>
      <c r="BM46" s="92">
        <f t="shared" si="22"/>
        <v>0</v>
      </c>
      <c r="BN46" s="92">
        <f t="shared" si="22"/>
        <v>0</v>
      </c>
      <c r="BO46" s="92">
        <f t="shared" si="22"/>
        <v>0</v>
      </c>
      <c r="BP46" s="92">
        <f t="shared" si="22"/>
        <v>0</v>
      </c>
      <c r="BQ46" s="92">
        <f t="shared" si="22"/>
        <v>0</v>
      </c>
      <c r="BR46" s="92">
        <f t="shared" si="22"/>
        <v>0</v>
      </c>
      <c r="BS46" s="92">
        <f t="shared" si="22"/>
        <v>0</v>
      </c>
      <c r="BT46" s="92">
        <f t="shared" si="22"/>
        <v>0</v>
      </c>
      <c r="BU46" s="92">
        <f t="shared" si="22"/>
        <v>0</v>
      </c>
      <c r="BV46" s="92">
        <f t="shared" si="22"/>
        <v>0</v>
      </c>
      <c r="BW46" s="92">
        <f t="shared" si="22"/>
        <v>0</v>
      </c>
      <c r="BX46" s="92">
        <f t="shared" si="22"/>
        <v>0</v>
      </c>
      <c r="BY46" s="92">
        <f t="shared" si="22"/>
        <v>0</v>
      </c>
      <c r="BZ46" s="92">
        <f t="shared" si="23"/>
        <v>0</v>
      </c>
      <c r="CA46" s="92">
        <f t="shared" si="23"/>
        <v>0</v>
      </c>
      <c r="CB46" s="92">
        <f t="shared" si="23"/>
        <v>0</v>
      </c>
      <c r="CC46" s="92">
        <f t="shared" si="23"/>
        <v>0</v>
      </c>
      <c r="CD46" s="92">
        <f t="shared" si="23"/>
        <v>0</v>
      </c>
      <c r="CE46" s="92">
        <f t="shared" si="23"/>
        <v>0</v>
      </c>
      <c r="CF46" s="92">
        <f t="shared" si="23"/>
        <v>0</v>
      </c>
      <c r="CG46" s="92">
        <f t="shared" si="23"/>
        <v>0</v>
      </c>
      <c r="CH46" s="92">
        <f t="shared" si="23"/>
        <v>0</v>
      </c>
      <c r="CI46" s="92">
        <f t="shared" si="23"/>
        <v>0</v>
      </c>
      <c r="CJ46" s="92">
        <f t="shared" si="23"/>
        <v>0</v>
      </c>
      <c r="CK46" s="92">
        <f t="shared" si="23"/>
        <v>0</v>
      </c>
      <c r="CL46" s="92">
        <f t="shared" si="23"/>
        <v>0</v>
      </c>
      <c r="CM46" s="92">
        <f t="shared" si="23"/>
        <v>0</v>
      </c>
      <c r="CN46" s="92">
        <f t="shared" si="23"/>
        <v>0</v>
      </c>
      <c r="CO46" s="92">
        <f t="shared" si="23"/>
        <v>0</v>
      </c>
      <c r="CP46" s="92">
        <f t="shared" si="23"/>
        <v>0</v>
      </c>
      <c r="CQ46" s="90">
        <f t="shared" si="5"/>
        <v>0</v>
      </c>
      <c r="CR46" s="90">
        <f t="shared" si="5"/>
        <v>0</v>
      </c>
      <c r="CS46" s="90">
        <f t="shared" si="5"/>
        <v>0</v>
      </c>
      <c r="CT46" s="90">
        <f t="shared" si="5"/>
        <v>0</v>
      </c>
      <c r="CU46" s="90">
        <f t="shared" si="5"/>
        <v>0</v>
      </c>
      <c r="CV46" s="90">
        <f t="shared" si="5"/>
        <v>0</v>
      </c>
      <c r="CW46" s="90">
        <f t="shared" si="5"/>
        <v>0</v>
      </c>
      <c r="CX46" s="90">
        <f t="shared" si="5"/>
        <v>0</v>
      </c>
      <c r="CY46" s="90">
        <f t="shared" si="5"/>
        <v>0</v>
      </c>
      <c r="CZ46" s="29" t="str">
        <f>'[1]13квОС'!CU46</f>
        <v>нд</v>
      </c>
    </row>
    <row r="47" spans="1:106" x14ac:dyDescent="0.25">
      <c r="A47" s="86" t="s">
        <v>168</v>
      </c>
      <c r="B47" s="87" t="s">
        <v>169</v>
      </c>
      <c r="C47" s="88" t="s">
        <v>130</v>
      </c>
      <c r="D47" s="32" t="str">
        <f>'[1]14квПп'!D47</f>
        <v>нд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2">
        <v>0</v>
      </c>
      <c r="AC47" s="92">
        <v>0</v>
      </c>
      <c r="AD47" s="92">
        <v>0</v>
      </c>
      <c r="AE47" s="92">
        <v>0</v>
      </c>
      <c r="AF47" s="92">
        <v>0</v>
      </c>
      <c r="AG47" s="92">
        <v>0</v>
      </c>
      <c r="AH47" s="92">
        <v>0</v>
      </c>
      <c r="AI47" s="92">
        <v>0</v>
      </c>
      <c r="AJ47" s="92">
        <v>0</v>
      </c>
      <c r="AK47" s="92">
        <v>0</v>
      </c>
      <c r="AL47" s="92">
        <v>0</v>
      </c>
      <c r="AM47" s="92">
        <v>0</v>
      </c>
      <c r="AN47" s="92">
        <v>0</v>
      </c>
      <c r="AO47" s="92">
        <v>0</v>
      </c>
      <c r="AP47" s="92">
        <v>0</v>
      </c>
      <c r="AQ47" s="92">
        <v>0</v>
      </c>
      <c r="AR47" s="92">
        <v>0</v>
      </c>
      <c r="AS47" s="92">
        <v>0</v>
      </c>
      <c r="AT47" s="92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2">
        <v>0</v>
      </c>
      <c r="BA47" s="92">
        <v>0</v>
      </c>
      <c r="BB47" s="92">
        <v>0</v>
      </c>
      <c r="BC47" s="92">
        <v>0</v>
      </c>
      <c r="BD47" s="92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2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2">
        <v>0</v>
      </c>
      <c r="BR47" s="92">
        <v>0</v>
      </c>
      <c r="BS47" s="92">
        <v>0</v>
      </c>
      <c r="BT47" s="92">
        <v>0</v>
      </c>
      <c r="BU47" s="92">
        <v>0</v>
      </c>
      <c r="BV47" s="92">
        <v>0</v>
      </c>
      <c r="BW47" s="92">
        <v>0</v>
      </c>
      <c r="BX47" s="92">
        <v>0</v>
      </c>
      <c r="BY47" s="92">
        <v>0</v>
      </c>
      <c r="BZ47" s="92">
        <v>0</v>
      </c>
      <c r="CA47" s="92">
        <v>0</v>
      </c>
      <c r="CB47" s="92">
        <v>0</v>
      </c>
      <c r="CC47" s="92">
        <v>0</v>
      </c>
      <c r="CD47" s="92">
        <v>0</v>
      </c>
      <c r="CE47" s="92">
        <v>0</v>
      </c>
      <c r="CF47" s="92">
        <v>0</v>
      </c>
      <c r="CG47" s="92">
        <v>0</v>
      </c>
      <c r="CH47" s="92">
        <v>0</v>
      </c>
      <c r="CI47" s="92">
        <v>0</v>
      </c>
      <c r="CJ47" s="92">
        <v>0</v>
      </c>
      <c r="CK47" s="92">
        <v>0</v>
      </c>
      <c r="CL47" s="92">
        <v>0</v>
      </c>
      <c r="CM47" s="92">
        <v>0</v>
      </c>
      <c r="CN47" s="92">
        <v>0</v>
      </c>
      <c r="CO47" s="92">
        <v>0</v>
      </c>
      <c r="CP47" s="92">
        <v>0</v>
      </c>
      <c r="CQ47" s="90">
        <f t="shared" si="5"/>
        <v>0</v>
      </c>
      <c r="CR47" s="90">
        <f t="shared" si="5"/>
        <v>0</v>
      </c>
      <c r="CS47" s="90">
        <f t="shared" si="5"/>
        <v>0</v>
      </c>
      <c r="CT47" s="90">
        <f t="shared" si="5"/>
        <v>0</v>
      </c>
      <c r="CU47" s="90">
        <f t="shared" si="5"/>
        <v>0</v>
      </c>
      <c r="CV47" s="90">
        <f t="shared" si="5"/>
        <v>0</v>
      </c>
      <c r="CW47" s="90">
        <f t="shared" si="5"/>
        <v>0</v>
      </c>
      <c r="CX47" s="90">
        <f t="shared" si="5"/>
        <v>0</v>
      </c>
      <c r="CY47" s="90">
        <f t="shared" si="5"/>
        <v>0</v>
      </c>
      <c r="CZ47" s="29" t="str">
        <f>'[1]13квОС'!CU47</f>
        <v>нд</v>
      </c>
    </row>
    <row r="48" spans="1:106" ht="27.75" customHeight="1" x14ac:dyDescent="0.25">
      <c r="A48" s="93" t="s">
        <v>170</v>
      </c>
      <c r="B48" s="30" t="s">
        <v>171</v>
      </c>
      <c r="C48" s="88" t="s">
        <v>130</v>
      </c>
      <c r="D48" s="32" t="str">
        <f>'[1]14квПп'!D48</f>
        <v>нд</v>
      </c>
      <c r="E48" s="92">
        <f t="shared" ref="E48:BP48" si="24">SUM(E49,E132,E171,E195)</f>
        <v>258.77600000000001</v>
      </c>
      <c r="F48" s="92">
        <f t="shared" si="24"/>
        <v>0</v>
      </c>
      <c r="G48" s="92">
        <f t="shared" si="24"/>
        <v>1232.03</v>
      </c>
      <c r="H48" s="92">
        <f t="shared" si="24"/>
        <v>0</v>
      </c>
      <c r="I48" s="92">
        <f t="shared" si="24"/>
        <v>51.734000000000002</v>
      </c>
      <c r="J48" s="92">
        <f t="shared" si="24"/>
        <v>13.855</v>
      </c>
      <c r="K48" s="92">
        <f t="shared" si="24"/>
        <v>0</v>
      </c>
      <c r="L48" s="92">
        <f t="shared" si="24"/>
        <v>75828</v>
      </c>
      <c r="M48" s="92">
        <f t="shared" si="24"/>
        <v>0</v>
      </c>
      <c r="N48" s="92">
        <f t="shared" si="24"/>
        <v>0</v>
      </c>
      <c r="O48" s="92">
        <f t="shared" si="24"/>
        <v>0</v>
      </c>
      <c r="P48" s="92">
        <f t="shared" si="24"/>
        <v>0</v>
      </c>
      <c r="Q48" s="92">
        <f t="shared" si="24"/>
        <v>0</v>
      </c>
      <c r="R48" s="92">
        <f t="shared" si="24"/>
        <v>0</v>
      </c>
      <c r="S48" s="92">
        <f t="shared" si="24"/>
        <v>0</v>
      </c>
      <c r="T48" s="92">
        <f t="shared" si="24"/>
        <v>0</v>
      </c>
      <c r="U48" s="92">
        <f t="shared" si="24"/>
        <v>0</v>
      </c>
      <c r="V48" s="92">
        <f t="shared" si="24"/>
        <v>0</v>
      </c>
      <c r="W48" s="92">
        <f t="shared" si="24"/>
        <v>0</v>
      </c>
      <c r="X48" s="92">
        <f t="shared" si="24"/>
        <v>0</v>
      </c>
      <c r="Y48" s="92">
        <f t="shared" si="24"/>
        <v>0</v>
      </c>
      <c r="Z48" s="92">
        <f t="shared" si="24"/>
        <v>0</v>
      </c>
      <c r="AA48" s="92">
        <f t="shared" si="24"/>
        <v>0</v>
      </c>
      <c r="AB48" s="92">
        <f t="shared" si="24"/>
        <v>0</v>
      </c>
      <c r="AC48" s="92">
        <f t="shared" si="24"/>
        <v>0</v>
      </c>
      <c r="AD48" s="92">
        <f t="shared" si="24"/>
        <v>0</v>
      </c>
      <c r="AE48" s="92">
        <f t="shared" si="24"/>
        <v>0</v>
      </c>
      <c r="AF48" s="92">
        <f t="shared" si="24"/>
        <v>105</v>
      </c>
      <c r="AG48" s="92">
        <f t="shared" si="24"/>
        <v>0</v>
      </c>
      <c r="AH48" s="92">
        <f t="shared" si="24"/>
        <v>0</v>
      </c>
      <c r="AI48" s="92">
        <f t="shared" si="24"/>
        <v>0</v>
      </c>
      <c r="AJ48" s="92">
        <f t="shared" si="24"/>
        <v>0</v>
      </c>
      <c r="AK48" s="92">
        <f t="shared" si="24"/>
        <v>0</v>
      </c>
      <c r="AL48" s="92">
        <f t="shared" si="24"/>
        <v>0</v>
      </c>
      <c r="AM48" s="92">
        <f t="shared" si="24"/>
        <v>1</v>
      </c>
      <c r="AN48" s="92">
        <f t="shared" si="24"/>
        <v>0</v>
      </c>
      <c r="AO48" s="92">
        <f t="shared" si="24"/>
        <v>153.77599999999998</v>
      </c>
      <c r="AP48" s="92">
        <f t="shared" si="24"/>
        <v>0</v>
      </c>
      <c r="AQ48" s="92">
        <f t="shared" si="24"/>
        <v>1232.03</v>
      </c>
      <c r="AR48" s="92">
        <f t="shared" si="24"/>
        <v>0</v>
      </c>
      <c r="AS48" s="92">
        <f t="shared" si="24"/>
        <v>51.734000000000002</v>
      </c>
      <c r="AT48" s="92">
        <f t="shared" si="24"/>
        <v>13.855</v>
      </c>
      <c r="AU48" s="92">
        <f t="shared" si="24"/>
        <v>0</v>
      </c>
      <c r="AV48" s="92">
        <f t="shared" si="24"/>
        <v>75827</v>
      </c>
      <c r="AW48" s="92">
        <f t="shared" si="24"/>
        <v>0</v>
      </c>
      <c r="AX48" s="92">
        <f t="shared" si="24"/>
        <v>116.062</v>
      </c>
      <c r="AY48" s="92">
        <f t="shared" si="24"/>
        <v>0</v>
      </c>
      <c r="AZ48" s="92">
        <f t="shared" si="24"/>
        <v>561.71399999999994</v>
      </c>
      <c r="BA48" s="92">
        <f t="shared" si="24"/>
        <v>0</v>
      </c>
      <c r="BB48" s="92">
        <f t="shared" si="24"/>
        <v>0</v>
      </c>
      <c r="BC48" s="92">
        <f t="shared" si="24"/>
        <v>0</v>
      </c>
      <c r="BD48" s="92">
        <f t="shared" si="24"/>
        <v>0</v>
      </c>
      <c r="BE48" s="92">
        <f t="shared" si="24"/>
        <v>73</v>
      </c>
      <c r="BF48" s="92">
        <f t="shared" si="24"/>
        <v>0</v>
      </c>
      <c r="BG48" s="92">
        <f t="shared" si="24"/>
        <v>7.0890000000000004</v>
      </c>
      <c r="BH48" s="92">
        <f t="shared" si="24"/>
        <v>0</v>
      </c>
      <c r="BI48" s="92">
        <f t="shared" si="24"/>
        <v>126.196</v>
      </c>
      <c r="BJ48" s="92">
        <f t="shared" si="24"/>
        <v>0</v>
      </c>
      <c r="BK48" s="92">
        <f t="shared" si="24"/>
        <v>0</v>
      </c>
      <c r="BL48" s="92">
        <f t="shared" si="24"/>
        <v>0</v>
      </c>
      <c r="BM48" s="92">
        <f t="shared" si="24"/>
        <v>0</v>
      </c>
      <c r="BN48" s="92">
        <f t="shared" si="24"/>
        <v>1</v>
      </c>
      <c r="BO48" s="92">
        <f t="shared" si="24"/>
        <v>0</v>
      </c>
      <c r="BP48" s="92">
        <f t="shared" si="24"/>
        <v>17.832999999999998</v>
      </c>
      <c r="BQ48" s="92">
        <f t="shared" ref="BQ48:CP48" si="25">SUM(BQ49,BQ132,BQ171,BQ195)</f>
        <v>0</v>
      </c>
      <c r="BR48" s="92">
        <f t="shared" si="25"/>
        <v>250.94800000000001</v>
      </c>
      <c r="BS48" s="92">
        <f t="shared" si="25"/>
        <v>0</v>
      </c>
      <c r="BT48" s="92">
        <f t="shared" si="25"/>
        <v>0</v>
      </c>
      <c r="BU48" s="92">
        <f t="shared" si="25"/>
        <v>0</v>
      </c>
      <c r="BV48" s="92">
        <f t="shared" si="25"/>
        <v>0</v>
      </c>
      <c r="BW48" s="92">
        <f t="shared" si="25"/>
        <v>32</v>
      </c>
      <c r="BX48" s="92">
        <f t="shared" si="25"/>
        <v>0</v>
      </c>
      <c r="BY48" s="92">
        <f t="shared" si="25"/>
        <v>91.14</v>
      </c>
      <c r="BZ48" s="92">
        <f t="shared" si="25"/>
        <v>0</v>
      </c>
      <c r="CA48" s="92">
        <f t="shared" si="25"/>
        <v>184.57</v>
      </c>
      <c r="CB48" s="92">
        <f t="shared" si="25"/>
        <v>0</v>
      </c>
      <c r="CC48" s="92">
        <f t="shared" si="25"/>
        <v>0</v>
      </c>
      <c r="CD48" s="92">
        <f t="shared" si="25"/>
        <v>0</v>
      </c>
      <c r="CE48" s="92">
        <f t="shared" si="25"/>
        <v>0</v>
      </c>
      <c r="CF48" s="92">
        <f t="shared" si="25"/>
        <v>40</v>
      </c>
      <c r="CG48" s="92">
        <f t="shared" si="25"/>
        <v>0</v>
      </c>
      <c r="CH48" s="92">
        <f t="shared" si="25"/>
        <v>0</v>
      </c>
      <c r="CI48" s="92">
        <f t="shared" si="25"/>
        <v>0</v>
      </c>
      <c r="CJ48" s="92">
        <f t="shared" si="25"/>
        <v>0</v>
      </c>
      <c r="CK48" s="92">
        <f t="shared" si="25"/>
        <v>0</v>
      </c>
      <c r="CL48" s="92">
        <f t="shared" si="25"/>
        <v>0</v>
      </c>
      <c r="CM48" s="92">
        <f t="shared" si="25"/>
        <v>0</v>
      </c>
      <c r="CN48" s="92">
        <f t="shared" si="25"/>
        <v>0</v>
      </c>
      <c r="CO48" s="92">
        <f t="shared" si="25"/>
        <v>0</v>
      </c>
      <c r="CP48" s="92">
        <f t="shared" si="25"/>
        <v>0</v>
      </c>
      <c r="CQ48" s="90">
        <f t="shared" si="5"/>
        <v>11.061999999999998</v>
      </c>
      <c r="CR48" s="90">
        <f t="shared" si="5"/>
        <v>0</v>
      </c>
      <c r="CS48" s="90">
        <f t="shared" si="5"/>
        <v>561.71399999999994</v>
      </c>
      <c r="CT48" s="90">
        <f t="shared" si="5"/>
        <v>0</v>
      </c>
      <c r="CU48" s="90">
        <f t="shared" si="5"/>
        <v>0</v>
      </c>
      <c r="CV48" s="90">
        <f t="shared" si="5"/>
        <v>0</v>
      </c>
      <c r="CW48" s="90">
        <f t="shared" si="5"/>
        <v>0</v>
      </c>
      <c r="CX48" s="90">
        <f t="shared" si="5"/>
        <v>72</v>
      </c>
      <c r="CY48" s="90">
        <f t="shared" si="5"/>
        <v>0</v>
      </c>
      <c r="CZ48" s="29" t="str">
        <f>'[1]13квОС'!CU48</f>
        <v>нд</v>
      </c>
      <c r="DA48" s="17"/>
      <c r="DB48" s="17"/>
    </row>
    <row r="49" spans="1:108" ht="27.75" customHeight="1" x14ac:dyDescent="0.25">
      <c r="A49" s="93" t="s">
        <v>172</v>
      </c>
      <c r="B49" s="30" t="s">
        <v>173</v>
      </c>
      <c r="C49" s="88" t="s">
        <v>130</v>
      </c>
      <c r="D49" s="32" t="str">
        <f>'[1]14квПп'!D49</f>
        <v>нд</v>
      </c>
      <c r="E49" s="92">
        <f t="shared" ref="E49:BP49" si="26">E50+E81+E105+E108+E119+E120</f>
        <v>258.77600000000001</v>
      </c>
      <c r="F49" s="92">
        <f t="shared" si="26"/>
        <v>0</v>
      </c>
      <c r="G49" s="92">
        <f t="shared" si="26"/>
        <v>1232.03</v>
      </c>
      <c r="H49" s="92">
        <f t="shared" si="26"/>
        <v>0</v>
      </c>
      <c r="I49" s="92">
        <f t="shared" si="26"/>
        <v>51.734000000000002</v>
      </c>
      <c r="J49" s="92">
        <f t="shared" si="26"/>
        <v>13.855</v>
      </c>
      <c r="K49" s="92">
        <f t="shared" si="26"/>
        <v>0</v>
      </c>
      <c r="L49" s="92">
        <f t="shared" si="26"/>
        <v>74260</v>
      </c>
      <c r="M49" s="92">
        <f t="shared" si="26"/>
        <v>0</v>
      </c>
      <c r="N49" s="92">
        <f t="shared" si="26"/>
        <v>0</v>
      </c>
      <c r="O49" s="92">
        <f t="shared" si="26"/>
        <v>0</v>
      </c>
      <c r="P49" s="92">
        <f t="shared" si="26"/>
        <v>0</v>
      </c>
      <c r="Q49" s="92">
        <f t="shared" si="26"/>
        <v>0</v>
      </c>
      <c r="R49" s="92">
        <f t="shared" si="26"/>
        <v>0</v>
      </c>
      <c r="S49" s="92">
        <f t="shared" si="26"/>
        <v>0</v>
      </c>
      <c r="T49" s="92">
        <f t="shared" si="26"/>
        <v>0</v>
      </c>
      <c r="U49" s="92">
        <f t="shared" si="26"/>
        <v>0</v>
      </c>
      <c r="V49" s="92">
        <f t="shared" si="26"/>
        <v>0</v>
      </c>
      <c r="W49" s="92">
        <f t="shared" si="26"/>
        <v>0</v>
      </c>
      <c r="X49" s="92">
        <f t="shared" si="26"/>
        <v>0</v>
      </c>
      <c r="Y49" s="92">
        <f t="shared" si="26"/>
        <v>0</v>
      </c>
      <c r="Z49" s="92">
        <f t="shared" si="26"/>
        <v>0</v>
      </c>
      <c r="AA49" s="92">
        <f t="shared" si="26"/>
        <v>0</v>
      </c>
      <c r="AB49" s="92">
        <f t="shared" si="26"/>
        <v>0</v>
      </c>
      <c r="AC49" s="92">
        <f t="shared" si="26"/>
        <v>0</v>
      </c>
      <c r="AD49" s="92">
        <f t="shared" si="26"/>
        <v>0</v>
      </c>
      <c r="AE49" s="92">
        <f t="shared" si="26"/>
        <v>0</v>
      </c>
      <c r="AF49" s="92">
        <f t="shared" si="26"/>
        <v>105</v>
      </c>
      <c r="AG49" s="92">
        <f t="shared" si="26"/>
        <v>0</v>
      </c>
      <c r="AH49" s="92">
        <f t="shared" si="26"/>
        <v>0</v>
      </c>
      <c r="AI49" s="92">
        <f t="shared" si="26"/>
        <v>0</v>
      </c>
      <c r="AJ49" s="92">
        <f t="shared" si="26"/>
        <v>0</v>
      </c>
      <c r="AK49" s="92">
        <f t="shared" si="26"/>
        <v>0</v>
      </c>
      <c r="AL49" s="92">
        <f t="shared" si="26"/>
        <v>0</v>
      </c>
      <c r="AM49" s="92">
        <f t="shared" si="26"/>
        <v>1</v>
      </c>
      <c r="AN49" s="92">
        <f t="shared" si="26"/>
        <v>0</v>
      </c>
      <c r="AO49" s="92">
        <f t="shared" si="26"/>
        <v>153.77599999999998</v>
      </c>
      <c r="AP49" s="92">
        <f t="shared" si="26"/>
        <v>0</v>
      </c>
      <c r="AQ49" s="92">
        <f t="shared" si="26"/>
        <v>1232.03</v>
      </c>
      <c r="AR49" s="92">
        <f t="shared" si="26"/>
        <v>0</v>
      </c>
      <c r="AS49" s="92">
        <f t="shared" si="26"/>
        <v>51.734000000000002</v>
      </c>
      <c r="AT49" s="92">
        <f t="shared" si="26"/>
        <v>13.855</v>
      </c>
      <c r="AU49" s="92">
        <f t="shared" si="26"/>
        <v>0</v>
      </c>
      <c r="AV49" s="92">
        <f t="shared" si="26"/>
        <v>74259</v>
      </c>
      <c r="AW49" s="92">
        <f t="shared" si="26"/>
        <v>0</v>
      </c>
      <c r="AX49" s="92">
        <f t="shared" si="26"/>
        <v>116.062</v>
      </c>
      <c r="AY49" s="92">
        <f t="shared" si="26"/>
        <v>0</v>
      </c>
      <c r="AZ49" s="92">
        <f t="shared" si="26"/>
        <v>561.71399999999994</v>
      </c>
      <c r="BA49" s="92">
        <f t="shared" si="26"/>
        <v>0</v>
      </c>
      <c r="BB49" s="92">
        <f t="shared" si="26"/>
        <v>0</v>
      </c>
      <c r="BC49" s="92">
        <f t="shared" si="26"/>
        <v>0</v>
      </c>
      <c r="BD49" s="92">
        <f t="shared" si="26"/>
        <v>0</v>
      </c>
      <c r="BE49" s="92">
        <f t="shared" si="26"/>
        <v>73</v>
      </c>
      <c r="BF49" s="92">
        <f t="shared" si="26"/>
        <v>0</v>
      </c>
      <c r="BG49" s="92">
        <f t="shared" si="26"/>
        <v>7.0890000000000004</v>
      </c>
      <c r="BH49" s="92">
        <f t="shared" si="26"/>
        <v>0</v>
      </c>
      <c r="BI49" s="92">
        <f t="shared" si="26"/>
        <v>126.196</v>
      </c>
      <c r="BJ49" s="92">
        <f t="shared" si="26"/>
        <v>0</v>
      </c>
      <c r="BK49" s="92">
        <f t="shared" si="26"/>
        <v>0</v>
      </c>
      <c r="BL49" s="92">
        <f t="shared" si="26"/>
        <v>0</v>
      </c>
      <c r="BM49" s="92">
        <f t="shared" si="26"/>
        <v>0</v>
      </c>
      <c r="BN49" s="92">
        <f t="shared" si="26"/>
        <v>1</v>
      </c>
      <c r="BO49" s="92">
        <f t="shared" si="26"/>
        <v>0</v>
      </c>
      <c r="BP49" s="92">
        <f t="shared" si="26"/>
        <v>17.832999999999998</v>
      </c>
      <c r="BQ49" s="92">
        <f t="shared" ref="BQ49:CP49" si="27">BQ50+BQ81+BQ105+BQ108+BQ119+BQ120</f>
        <v>0</v>
      </c>
      <c r="BR49" s="92">
        <f t="shared" si="27"/>
        <v>250.94800000000001</v>
      </c>
      <c r="BS49" s="92">
        <f t="shared" si="27"/>
        <v>0</v>
      </c>
      <c r="BT49" s="92">
        <f t="shared" si="27"/>
        <v>0</v>
      </c>
      <c r="BU49" s="92">
        <f t="shared" si="27"/>
        <v>0</v>
      </c>
      <c r="BV49" s="92">
        <f t="shared" si="27"/>
        <v>0</v>
      </c>
      <c r="BW49" s="92">
        <f t="shared" si="27"/>
        <v>32</v>
      </c>
      <c r="BX49" s="92">
        <f t="shared" si="27"/>
        <v>0</v>
      </c>
      <c r="BY49" s="92">
        <f t="shared" si="27"/>
        <v>91.14</v>
      </c>
      <c r="BZ49" s="92">
        <f t="shared" si="27"/>
        <v>0</v>
      </c>
      <c r="CA49" s="92">
        <f t="shared" si="27"/>
        <v>184.57</v>
      </c>
      <c r="CB49" s="92">
        <f t="shared" si="27"/>
        <v>0</v>
      </c>
      <c r="CC49" s="92">
        <f t="shared" si="27"/>
        <v>0</v>
      </c>
      <c r="CD49" s="92">
        <f t="shared" si="27"/>
        <v>0</v>
      </c>
      <c r="CE49" s="92">
        <f t="shared" si="27"/>
        <v>0</v>
      </c>
      <c r="CF49" s="92">
        <f t="shared" si="27"/>
        <v>40</v>
      </c>
      <c r="CG49" s="92">
        <f t="shared" si="27"/>
        <v>0</v>
      </c>
      <c r="CH49" s="92">
        <f t="shared" si="27"/>
        <v>0</v>
      </c>
      <c r="CI49" s="92">
        <f t="shared" si="27"/>
        <v>0</v>
      </c>
      <c r="CJ49" s="92">
        <f t="shared" si="27"/>
        <v>0</v>
      </c>
      <c r="CK49" s="92">
        <f t="shared" si="27"/>
        <v>0</v>
      </c>
      <c r="CL49" s="92">
        <f t="shared" si="27"/>
        <v>0</v>
      </c>
      <c r="CM49" s="92">
        <f t="shared" si="27"/>
        <v>0</v>
      </c>
      <c r="CN49" s="92">
        <f t="shared" si="27"/>
        <v>0</v>
      </c>
      <c r="CO49" s="92">
        <f t="shared" si="27"/>
        <v>0</v>
      </c>
      <c r="CP49" s="92">
        <f t="shared" si="27"/>
        <v>0</v>
      </c>
      <c r="CQ49" s="90">
        <f t="shared" si="5"/>
        <v>11.061999999999998</v>
      </c>
      <c r="CR49" s="90">
        <f t="shared" si="5"/>
        <v>0</v>
      </c>
      <c r="CS49" s="90">
        <f t="shared" si="5"/>
        <v>561.71399999999994</v>
      </c>
      <c r="CT49" s="90">
        <f t="shared" si="5"/>
        <v>0</v>
      </c>
      <c r="CU49" s="90">
        <f t="shared" si="5"/>
        <v>0</v>
      </c>
      <c r="CV49" s="90">
        <f t="shared" si="5"/>
        <v>0</v>
      </c>
      <c r="CW49" s="90">
        <f t="shared" si="5"/>
        <v>0</v>
      </c>
      <c r="CX49" s="90">
        <f t="shared" si="5"/>
        <v>72</v>
      </c>
      <c r="CY49" s="90">
        <f t="shared" si="5"/>
        <v>0</v>
      </c>
      <c r="CZ49" s="29" t="str">
        <f>'[1]13квОС'!CU49</f>
        <v>нд</v>
      </c>
      <c r="DA49" s="17"/>
      <c r="DB49" s="17"/>
    </row>
    <row r="50" spans="1:108" ht="27.75" customHeight="1" x14ac:dyDescent="0.25">
      <c r="A50" s="93" t="s">
        <v>174</v>
      </c>
      <c r="B50" s="30" t="s">
        <v>175</v>
      </c>
      <c r="C50" s="88" t="s">
        <v>130</v>
      </c>
      <c r="D50" s="32" t="str">
        <f>'[1]14квПп'!D50</f>
        <v>нд</v>
      </c>
      <c r="E50" s="92">
        <f t="shared" ref="E50:BP50" si="28">E51+E61+E64+E74</f>
        <v>112.6</v>
      </c>
      <c r="F50" s="92">
        <f t="shared" si="28"/>
        <v>0</v>
      </c>
      <c r="G50" s="92">
        <f t="shared" si="28"/>
        <v>17.375</v>
      </c>
      <c r="H50" s="92">
        <f t="shared" si="28"/>
        <v>0</v>
      </c>
      <c r="I50" s="92">
        <f t="shared" si="28"/>
        <v>51.734000000000002</v>
      </c>
      <c r="J50" s="92">
        <f t="shared" si="28"/>
        <v>13.855</v>
      </c>
      <c r="K50" s="92">
        <f t="shared" si="28"/>
        <v>0</v>
      </c>
      <c r="L50" s="92">
        <f t="shared" si="28"/>
        <v>85</v>
      </c>
      <c r="M50" s="92">
        <f t="shared" si="28"/>
        <v>0</v>
      </c>
      <c r="N50" s="92">
        <f t="shared" si="28"/>
        <v>0</v>
      </c>
      <c r="O50" s="92">
        <f t="shared" si="28"/>
        <v>0</v>
      </c>
      <c r="P50" s="92">
        <f t="shared" si="28"/>
        <v>0</v>
      </c>
      <c r="Q50" s="92">
        <f t="shared" si="28"/>
        <v>0</v>
      </c>
      <c r="R50" s="92">
        <f t="shared" si="28"/>
        <v>0</v>
      </c>
      <c r="S50" s="92">
        <f t="shared" si="28"/>
        <v>0</v>
      </c>
      <c r="T50" s="92">
        <f t="shared" si="28"/>
        <v>0</v>
      </c>
      <c r="U50" s="92">
        <f t="shared" si="28"/>
        <v>0</v>
      </c>
      <c r="V50" s="92">
        <f t="shared" si="28"/>
        <v>0</v>
      </c>
      <c r="W50" s="92">
        <f t="shared" si="28"/>
        <v>0</v>
      </c>
      <c r="X50" s="92">
        <f t="shared" si="28"/>
        <v>0</v>
      </c>
      <c r="Y50" s="92">
        <f t="shared" si="28"/>
        <v>0</v>
      </c>
      <c r="Z50" s="92">
        <f t="shared" si="28"/>
        <v>0</v>
      </c>
      <c r="AA50" s="92">
        <f t="shared" si="28"/>
        <v>0</v>
      </c>
      <c r="AB50" s="92">
        <f t="shared" si="28"/>
        <v>0</v>
      </c>
      <c r="AC50" s="92">
        <f t="shared" si="28"/>
        <v>0</v>
      </c>
      <c r="AD50" s="92">
        <f t="shared" si="28"/>
        <v>0</v>
      </c>
      <c r="AE50" s="92">
        <f t="shared" si="28"/>
        <v>0</v>
      </c>
      <c r="AF50" s="92">
        <f t="shared" si="28"/>
        <v>20</v>
      </c>
      <c r="AG50" s="92">
        <f t="shared" si="28"/>
        <v>0</v>
      </c>
      <c r="AH50" s="92">
        <f t="shared" si="28"/>
        <v>0</v>
      </c>
      <c r="AI50" s="92">
        <f t="shared" si="28"/>
        <v>0</v>
      </c>
      <c r="AJ50" s="92">
        <f t="shared" si="28"/>
        <v>0</v>
      </c>
      <c r="AK50" s="92">
        <f t="shared" si="28"/>
        <v>0</v>
      </c>
      <c r="AL50" s="92">
        <f t="shared" si="28"/>
        <v>0</v>
      </c>
      <c r="AM50" s="92">
        <f t="shared" si="28"/>
        <v>1</v>
      </c>
      <c r="AN50" s="92">
        <f t="shared" si="28"/>
        <v>0</v>
      </c>
      <c r="AO50" s="92">
        <f t="shared" si="28"/>
        <v>92.6</v>
      </c>
      <c r="AP50" s="92">
        <f t="shared" si="28"/>
        <v>0</v>
      </c>
      <c r="AQ50" s="92">
        <f t="shared" si="28"/>
        <v>17.375</v>
      </c>
      <c r="AR50" s="92">
        <f t="shared" si="28"/>
        <v>0</v>
      </c>
      <c r="AS50" s="92">
        <f t="shared" si="28"/>
        <v>51.734000000000002</v>
      </c>
      <c r="AT50" s="92">
        <f t="shared" si="28"/>
        <v>13.855</v>
      </c>
      <c r="AU50" s="92">
        <f t="shared" si="28"/>
        <v>0</v>
      </c>
      <c r="AV50" s="92">
        <f t="shared" si="28"/>
        <v>84</v>
      </c>
      <c r="AW50" s="92">
        <f t="shared" si="28"/>
        <v>0</v>
      </c>
      <c r="AX50" s="92">
        <f t="shared" si="28"/>
        <v>0</v>
      </c>
      <c r="AY50" s="92">
        <f t="shared" si="28"/>
        <v>0</v>
      </c>
      <c r="AZ50" s="92">
        <f t="shared" si="28"/>
        <v>0</v>
      </c>
      <c r="BA50" s="92">
        <f t="shared" si="28"/>
        <v>0</v>
      </c>
      <c r="BB50" s="92">
        <f t="shared" si="28"/>
        <v>0</v>
      </c>
      <c r="BC50" s="92">
        <f t="shared" si="28"/>
        <v>0</v>
      </c>
      <c r="BD50" s="92">
        <f t="shared" si="28"/>
        <v>0</v>
      </c>
      <c r="BE50" s="92">
        <f t="shared" si="28"/>
        <v>0</v>
      </c>
      <c r="BF50" s="92">
        <f t="shared" si="28"/>
        <v>0</v>
      </c>
      <c r="BG50" s="92">
        <f t="shared" si="28"/>
        <v>0</v>
      </c>
      <c r="BH50" s="92">
        <f t="shared" si="28"/>
        <v>0</v>
      </c>
      <c r="BI50" s="92">
        <f t="shared" si="28"/>
        <v>0</v>
      </c>
      <c r="BJ50" s="92">
        <f t="shared" si="28"/>
        <v>0</v>
      </c>
      <c r="BK50" s="92">
        <f t="shared" si="28"/>
        <v>0</v>
      </c>
      <c r="BL50" s="92">
        <f t="shared" si="28"/>
        <v>0</v>
      </c>
      <c r="BM50" s="92">
        <f t="shared" si="28"/>
        <v>0</v>
      </c>
      <c r="BN50" s="92">
        <f t="shared" si="28"/>
        <v>0</v>
      </c>
      <c r="BO50" s="92">
        <f t="shared" si="28"/>
        <v>0</v>
      </c>
      <c r="BP50" s="92">
        <f t="shared" si="28"/>
        <v>0</v>
      </c>
      <c r="BQ50" s="92">
        <f t="shared" ref="BQ50:CP50" si="29">BQ51+BQ61+BQ64+BQ74</f>
        <v>0</v>
      </c>
      <c r="BR50" s="92">
        <f t="shared" si="29"/>
        <v>0</v>
      </c>
      <c r="BS50" s="92">
        <f t="shared" si="29"/>
        <v>0</v>
      </c>
      <c r="BT50" s="92">
        <f t="shared" si="29"/>
        <v>0</v>
      </c>
      <c r="BU50" s="92">
        <f t="shared" si="29"/>
        <v>0</v>
      </c>
      <c r="BV50" s="92">
        <f t="shared" si="29"/>
        <v>0</v>
      </c>
      <c r="BW50" s="92">
        <f t="shared" si="29"/>
        <v>0</v>
      </c>
      <c r="BX50" s="92">
        <f t="shared" si="29"/>
        <v>0</v>
      </c>
      <c r="BY50" s="92">
        <f t="shared" si="29"/>
        <v>0</v>
      </c>
      <c r="BZ50" s="92">
        <f t="shared" si="29"/>
        <v>0</v>
      </c>
      <c r="CA50" s="92">
        <f t="shared" si="29"/>
        <v>0</v>
      </c>
      <c r="CB50" s="92">
        <f t="shared" si="29"/>
        <v>0</v>
      </c>
      <c r="CC50" s="92">
        <f t="shared" si="29"/>
        <v>0</v>
      </c>
      <c r="CD50" s="92">
        <f t="shared" si="29"/>
        <v>0</v>
      </c>
      <c r="CE50" s="92">
        <f t="shared" si="29"/>
        <v>0</v>
      </c>
      <c r="CF50" s="92">
        <f t="shared" si="29"/>
        <v>0</v>
      </c>
      <c r="CG50" s="92">
        <f t="shared" si="29"/>
        <v>0</v>
      </c>
      <c r="CH50" s="92">
        <f t="shared" si="29"/>
        <v>0</v>
      </c>
      <c r="CI50" s="92">
        <f t="shared" si="29"/>
        <v>0</v>
      </c>
      <c r="CJ50" s="92">
        <f t="shared" si="29"/>
        <v>0</v>
      </c>
      <c r="CK50" s="92">
        <f t="shared" si="29"/>
        <v>0</v>
      </c>
      <c r="CL50" s="92">
        <f t="shared" si="29"/>
        <v>0</v>
      </c>
      <c r="CM50" s="92">
        <f t="shared" si="29"/>
        <v>0</v>
      </c>
      <c r="CN50" s="92">
        <f t="shared" si="29"/>
        <v>0</v>
      </c>
      <c r="CO50" s="92">
        <f t="shared" si="29"/>
        <v>0</v>
      </c>
      <c r="CP50" s="92">
        <f t="shared" si="29"/>
        <v>0</v>
      </c>
      <c r="CQ50" s="90">
        <f t="shared" si="5"/>
        <v>-20</v>
      </c>
      <c r="CR50" s="90">
        <f t="shared" si="5"/>
        <v>0</v>
      </c>
      <c r="CS50" s="90">
        <f t="shared" si="5"/>
        <v>0</v>
      </c>
      <c r="CT50" s="90">
        <f t="shared" si="5"/>
        <v>0</v>
      </c>
      <c r="CU50" s="90">
        <f t="shared" si="5"/>
        <v>0</v>
      </c>
      <c r="CV50" s="90">
        <f t="shared" si="5"/>
        <v>0</v>
      </c>
      <c r="CW50" s="90">
        <f t="shared" si="5"/>
        <v>0</v>
      </c>
      <c r="CX50" s="90">
        <f t="shared" si="5"/>
        <v>-1</v>
      </c>
      <c r="CY50" s="90">
        <f t="shared" si="5"/>
        <v>0</v>
      </c>
      <c r="CZ50" s="29" t="str">
        <f>'[1]13квОС'!CU50</f>
        <v>нд</v>
      </c>
      <c r="DA50" s="17"/>
      <c r="DB50" s="17"/>
    </row>
    <row r="51" spans="1:108" ht="27.75" customHeight="1" x14ac:dyDescent="0.25">
      <c r="A51" s="93" t="s">
        <v>176</v>
      </c>
      <c r="B51" s="30" t="s">
        <v>177</v>
      </c>
      <c r="C51" s="88" t="s">
        <v>130</v>
      </c>
      <c r="D51" s="32" t="str">
        <f>'[1]14квПп'!D51</f>
        <v>нд</v>
      </c>
      <c r="E51" s="92">
        <f>SUM(E52,E53,E54)</f>
        <v>12.6</v>
      </c>
      <c r="F51" s="92">
        <f t="shared" ref="F51:BY51" si="30">SUM(F52,F53,F54)</f>
        <v>0</v>
      </c>
      <c r="G51" s="92">
        <f t="shared" si="30"/>
        <v>17.375</v>
      </c>
      <c r="H51" s="92">
        <f t="shared" si="30"/>
        <v>0</v>
      </c>
      <c r="I51" s="92">
        <f t="shared" si="30"/>
        <v>51.734000000000002</v>
      </c>
      <c r="J51" s="92">
        <f t="shared" si="30"/>
        <v>13.855</v>
      </c>
      <c r="K51" s="92">
        <f t="shared" si="30"/>
        <v>0</v>
      </c>
      <c r="L51" s="92">
        <f t="shared" si="30"/>
        <v>84</v>
      </c>
      <c r="M51" s="92">
        <f t="shared" si="30"/>
        <v>0</v>
      </c>
      <c r="N51" s="92">
        <f t="shared" si="30"/>
        <v>0</v>
      </c>
      <c r="O51" s="92">
        <f t="shared" si="30"/>
        <v>0</v>
      </c>
      <c r="P51" s="92">
        <f t="shared" si="30"/>
        <v>0</v>
      </c>
      <c r="Q51" s="92">
        <f t="shared" si="30"/>
        <v>0</v>
      </c>
      <c r="R51" s="92">
        <f t="shared" si="30"/>
        <v>0</v>
      </c>
      <c r="S51" s="92">
        <f t="shared" si="30"/>
        <v>0</v>
      </c>
      <c r="T51" s="92">
        <f t="shared" si="30"/>
        <v>0</v>
      </c>
      <c r="U51" s="92">
        <f t="shared" si="30"/>
        <v>0</v>
      </c>
      <c r="V51" s="92">
        <f t="shared" si="30"/>
        <v>0</v>
      </c>
      <c r="W51" s="92">
        <f t="shared" si="30"/>
        <v>0</v>
      </c>
      <c r="X51" s="92">
        <f t="shared" si="30"/>
        <v>0</v>
      </c>
      <c r="Y51" s="92">
        <f t="shared" si="30"/>
        <v>0</v>
      </c>
      <c r="Z51" s="92">
        <f t="shared" si="30"/>
        <v>0</v>
      </c>
      <c r="AA51" s="92">
        <f t="shared" si="30"/>
        <v>0</v>
      </c>
      <c r="AB51" s="92">
        <f t="shared" si="30"/>
        <v>0</v>
      </c>
      <c r="AC51" s="92">
        <f t="shared" si="30"/>
        <v>0</v>
      </c>
      <c r="AD51" s="92">
        <f t="shared" si="30"/>
        <v>0</v>
      </c>
      <c r="AE51" s="92">
        <f t="shared" si="30"/>
        <v>0</v>
      </c>
      <c r="AF51" s="92">
        <f t="shared" si="30"/>
        <v>0</v>
      </c>
      <c r="AG51" s="92">
        <f t="shared" si="30"/>
        <v>0</v>
      </c>
      <c r="AH51" s="92">
        <f t="shared" si="30"/>
        <v>0</v>
      </c>
      <c r="AI51" s="92">
        <f t="shared" si="30"/>
        <v>0</v>
      </c>
      <c r="AJ51" s="92">
        <f t="shared" si="30"/>
        <v>0</v>
      </c>
      <c r="AK51" s="92">
        <f t="shared" si="30"/>
        <v>0</v>
      </c>
      <c r="AL51" s="92">
        <f t="shared" si="30"/>
        <v>0</v>
      </c>
      <c r="AM51" s="92">
        <f t="shared" si="30"/>
        <v>0</v>
      </c>
      <c r="AN51" s="92">
        <f t="shared" si="30"/>
        <v>0</v>
      </c>
      <c r="AO51" s="92">
        <f t="shared" si="30"/>
        <v>12.6</v>
      </c>
      <c r="AP51" s="92">
        <f t="shared" si="30"/>
        <v>0</v>
      </c>
      <c r="AQ51" s="92">
        <f t="shared" si="30"/>
        <v>17.375</v>
      </c>
      <c r="AR51" s="92">
        <f t="shared" si="30"/>
        <v>0</v>
      </c>
      <c r="AS51" s="92">
        <f t="shared" si="30"/>
        <v>51.734000000000002</v>
      </c>
      <c r="AT51" s="92">
        <f t="shared" si="30"/>
        <v>13.855</v>
      </c>
      <c r="AU51" s="92">
        <f t="shared" si="30"/>
        <v>0</v>
      </c>
      <c r="AV51" s="92">
        <f t="shared" si="30"/>
        <v>84</v>
      </c>
      <c r="AW51" s="92">
        <f t="shared" si="30"/>
        <v>0</v>
      </c>
      <c r="AX51" s="92">
        <f t="shared" si="30"/>
        <v>0</v>
      </c>
      <c r="AY51" s="92">
        <f t="shared" si="30"/>
        <v>0</v>
      </c>
      <c r="AZ51" s="92">
        <f t="shared" si="30"/>
        <v>0</v>
      </c>
      <c r="BA51" s="92">
        <f t="shared" si="30"/>
        <v>0</v>
      </c>
      <c r="BB51" s="92">
        <f t="shared" si="30"/>
        <v>0</v>
      </c>
      <c r="BC51" s="92">
        <f t="shared" si="30"/>
        <v>0</v>
      </c>
      <c r="BD51" s="92">
        <f t="shared" si="30"/>
        <v>0</v>
      </c>
      <c r="BE51" s="92">
        <f t="shared" si="30"/>
        <v>0</v>
      </c>
      <c r="BF51" s="92">
        <f t="shared" si="30"/>
        <v>0</v>
      </c>
      <c r="BG51" s="92">
        <f t="shared" si="30"/>
        <v>0</v>
      </c>
      <c r="BH51" s="92">
        <f t="shared" si="30"/>
        <v>0</v>
      </c>
      <c r="BI51" s="92">
        <f t="shared" si="30"/>
        <v>0</v>
      </c>
      <c r="BJ51" s="92">
        <f t="shared" si="30"/>
        <v>0</v>
      </c>
      <c r="BK51" s="92">
        <f t="shared" si="30"/>
        <v>0</v>
      </c>
      <c r="BL51" s="92">
        <f t="shared" si="30"/>
        <v>0</v>
      </c>
      <c r="BM51" s="92">
        <f t="shared" si="30"/>
        <v>0</v>
      </c>
      <c r="BN51" s="92">
        <f t="shared" si="30"/>
        <v>0</v>
      </c>
      <c r="BO51" s="92">
        <f t="shared" si="30"/>
        <v>0</v>
      </c>
      <c r="BP51" s="92">
        <f t="shared" si="30"/>
        <v>0</v>
      </c>
      <c r="BQ51" s="92">
        <f t="shared" si="30"/>
        <v>0</v>
      </c>
      <c r="BR51" s="92">
        <f t="shared" si="30"/>
        <v>0</v>
      </c>
      <c r="BS51" s="92">
        <f t="shared" si="30"/>
        <v>0</v>
      </c>
      <c r="BT51" s="92">
        <f t="shared" si="30"/>
        <v>0</v>
      </c>
      <c r="BU51" s="92">
        <f t="shared" si="30"/>
        <v>0</v>
      </c>
      <c r="BV51" s="92">
        <f t="shared" si="30"/>
        <v>0</v>
      </c>
      <c r="BW51" s="92">
        <f t="shared" si="30"/>
        <v>0</v>
      </c>
      <c r="BX51" s="92">
        <f t="shared" si="30"/>
        <v>0</v>
      </c>
      <c r="BY51" s="92">
        <f t="shared" si="30"/>
        <v>0</v>
      </c>
      <c r="BZ51" s="92">
        <f t="shared" ref="BZ51:CP51" si="31">SUM(BZ52,BZ53,BZ54)</f>
        <v>0</v>
      </c>
      <c r="CA51" s="92">
        <f t="shared" si="31"/>
        <v>0</v>
      </c>
      <c r="CB51" s="92">
        <f t="shared" si="31"/>
        <v>0</v>
      </c>
      <c r="CC51" s="92">
        <f t="shared" si="31"/>
        <v>0</v>
      </c>
      <c r="CD51" s="92">
        <f t="shared" si="31"/>
        <v>0</v>
      </c>
      <c r="CE51" s="92">
        <f t="shared" si="31"/>
        <v>0</v>
      </c>
      <c r="CF51" s="92">
        <f t="shared" si="31"/>
        <v>0</v>
      </c>
      <c r="CG51" s="92">
        <f t="shared" si="31"/>
        <v>0</v>
      </c>
      <c r="CH51" s="92">
        <f t="shared" si="31"/>
        <v>0</v>
      </c>
      <c r="CI51" s="92">
        <f t="shared" si="31"/>
        <v>0</v>
      </c>
      <c r="CJ51" s="92">
        <f>SUM(CJ52,CJ53,CJ54)</f>
        <v>0</v>
      </c>
      <c r="CK51" s="92">
        <f t="shared" si="31"/>
        <v>0</v>
      </c>
      <c r="CL51" s="92">
        <f t="shared" si="31"/>
        <v>0</v>
      </c>
      <c r="CM51" s="92">
        <f t="shared" si="31"/>
        <v>0</v>
      </c>
      <c r="CN51" s="92">
        <f t="shared" si="31"/>
        <v>0</v>
      </c>
      <c r="CO51" s="92">
        <f t="shared" si="31"/>
        <v>0</v>
      </c>
      <c r="CP51" s="92">
        <f t="shared" si="31"/>
        <v>0</v>
      </c>
      <c r="CQ51" s="90">
        <f t="shared" si="5"/>
        <v>0</v>
      </c>
      <c r="CR51" s="90">
        <f t="shared" si="5"/>
        <v>0</v>
      </c>
      <c r="CS51" s="90">
        <f t="shared" si="5"/>
        <v>0</v>
      </c>
      <c r="CT51" s="90">
        <f t="shared" si="5"/>
        <v>0</v>
      </c>
      <c r="CU51" s="90">
        <f t="shared" si="5"/>
        <v>0</v>
      </c>
      <c r="CV51" s="90">
        <f t="shared" si="5"/>
        <v>0</v>
      </c>
      <c r="CW51" s="90">
        <f t="shared" si="5"/>
        <v>0</v>
      </c>
      <c r="CX51" s="90">
        <f t="shared" si="5"/>
        <v>0</v>
      </c>
      <c r="CY51" s="90">
        <f t="shared" si="5"/>
        <v>0</v>
      </c>
      <c r="CZ51" s="29" t="str">
        <f>'[1]13квОС'!CU51</f>
        <v>нд</v>
      </c>
      <c r="DA51" s="17"/>
      <c r="DB51" s="17"/>
    </row>
    <row r="52" spans="1:108" ht="47.25" x14ac:dyDescent="0.25">
      <c r="A52" s="30" t="str">
        <f>'[1]Формат ИПР'!A36</f>
        <v>1.1.1.1.1</v>
      </c>
      <c r="B52" s="30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31" t="str">
        <f>'[1]Формат ИПР'!C36</f>
        <v>1.1.1.1.1</v>
      </c>
      <c r="D52" s="32" t="str">
        <f>'[1]14квПп'!D52</f>
        <v>нд</v>
      </c>
      <c r="E52" s="33">
        <v>0</v>
      </c>
      <c r="F52" s="33">
        <v>0</v>
      </c>
      <c r="G52" s="33">
        <v>3.5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f>IF(VLOOKUP($C52,'[1]Формат ИПР'!$C:IL,105,0)&gt;0,E52,0)</f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f>IF(VLOOKUP($C52,'[1]Формат ИПР'!$C:IQ,105,0)&gt;0,J52,0)</f>
        <v>0</v>
      </c>
      <c r="AL52" s="34">
        <v>0</v>
      </c>
      <c r="AM52" s="34">
        <f>VLOOKUP($C52,'[1]Формат ИПР'!$C:IS,104,0)</f>
        <v>0</v>
      </c>
      <c r="AN52" s="34">
        <v>0</v>
      </c>
      <c r="AO52" s="34">
        <f>IF(VLOOKUP($C52,'[1]Формат ИПР'!$C:IU,115,0)&gt;0,E52,0)</f>
        <v>0</v>
      </c>
      <c r="AP52" s="34">
        <v>0</v>
      </c>
      <c r="AQ52" s="34">
        <f>IF(VLOOKUP($C52,'[1]Формат ИПР'!$C:IW,115,0)&gt;0,G52,0)</f>
        <v>3.5</v>
      </c>
      <c r="AR52" s="34">
        <v>0</v>
      </c>
      <c r="AS52" s="34">
        <f>IF(VLOOKUP($C52,'[1]Формат ИПР'!$C:IY,115,0)&gt;0,I52,0)</f>
        <v>0</v>
      </c>
      <c r="AT52" s="34">
        <f>IF(VLOOKUP($C52,'[1]Формат ИПР'!$C:IZ,115,0)&gt;0,J52,0)</f>
        <v>0</v>
      </c>
      <c r="AU52" s="34">
        <v>0</v>
      </c>
      <c r="AV52" s="34">
        <f>IF(VLOOKUP($C52,'[1]Формат ИПР'!$C:JB,115,0)&gt;0,L52,0)</f>
        <v>0</v>
      </c>
      <c r="AW52" s="34">
        <v>0</v>
      </c>
      <c r="AX52" s="33">
        <f t="shared" ref="AX52:BF53" si="32">BG52+BP52+BY52+CH52</f>
        <v>0</v>
      </c>
      <c r="AY52" s="33">
        <f t="shared" si="32"/>
        <v>0</v>
      </c>
      <c r="AZ52" s="33">
        <f t="shared" si="32"/>
        <v>0</v>
      </c>
      <c r="BA52" s="33">
        <f t="shared" si="32"/>
        <v>0</v>
      </c>
      <c r="BB52" s="33">
        <f t="shared" si="32"/>
        <v>0</v>
      </c>
      <c r="BC52" s="33">
        <f t="shared" si="32"/>
        <v>0</v>
      </c>
      <c r="BD52" s="33">
        <f t="shared" si="32"/>
        <v>0</v>
      </c>
      <c r="BE52" s="33">
        <f t="shared" si="32"/>
        <v>0</v>
      </c>
      <c r="BF52" s="33">
        <f t="shared" si="32"/>
        <v>0</v>
      </c>
      <c r="BG52" s="34">
        <f>VLOOKUP($C52,'[1]Формат ИПР'!$C:JM,87,0)</f>
        <v>0</v>
      </c>
      <c r="BH52" s="34">
        <f>VLOOKUP($C52,'[1]Формат ИПР'!$C:JN,88,0)</f>
        <v>0</v>
      </c>
      <c r="BI52" s="34">
        <f>VLOOKUP($C52,'[1]Формат ИПР'!$C:JO,86,0)</f>
        <v>0</v>
      </c>
      <c r="BJ52" s="34">
        <v>0</v>
      </c>
      <c r="BK52" s="34">
        <v>0</v>
      </c>
      <c r="BL52" s="34">
        <v>0</v>
      </c>
      <c r="BM52" s="34">
        <v>0</v>
      </c>
      <c r="BN52" s="34">
        <f>VLOOKUP($C52,'[1]Формат ИПР'!$C:JT,89,0)</f>
        <v>0</v>
      </c>
      <c r="BO52" s="34">
        <v>0</v>
      </c>
      <c r="BP52" s="34">
        <f>VLOOKUP($C52,'[1]Формат ИПР'!$C:JV,97,0)</f>
        <v>0</v>
      </c>
      <c r="BQ52" s="34">
        <f>VLOOKUP($C52,'[1]Формат ИПР'!$C:JW,98,0)</f>
        <v>0</v>
      </c>
      <c r="BR52" s="34">
        <f>VLOOKUP($C52,'[1]Формат ИПР'!$C:JX,96,0)</f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f>VLOOKUP($C52,'[1]Формат ИПР'!$C:KC,99,0)</f>
        <v>0</v>
      </c>
      <c r="BX52" s="34">
        <v>0</v>
      </c>
      <c r="BY52" s="34">
        <f>VLOOKUP($C52,'[1]Формат ИПР'!$C:KE,107,0)</f>
        <v>0</v>
      </c>
      <c r="BZ52" s="34">
        <f>VLOOKUP($C52,'[1]Формат ИПР'!$C:KF,108,0)</f>
        <v>0</v>
      </c>
      <c r="CA52" s="34">
        <f>VLOOKUP($C52,'[1]Формат ИПР'!$C:KG,106,0)</f>
        <v>0</v>
      </c>
      <c r="CB52" s="34">
        <v>0</v>
      </c>
      <c r="CC52" s="34">
        <v>0</v>
      </c>
      <c r="CD52" s="34">
        <v>0</v>
      </c>
      <c r="CE52" s="34">
        <v>0</v>
      </c>
      <c r="CF52" s="34">
        <f>VLOOKUP($C52,'[1]Формат ИПР'!$C:KL,109,0)</f>
        <v>0</v>
      </c>
      <c r="CG52" s="34">
        <v>0</v>
      </c>
      <c r="CH52" s="34">
        <f>VLOOKUP($C52,'[1]Формат ИПР'!$C:KN,117,0)</f>
        <v>0</v>
      </c>
      <c r="CI52" s="34">
        <f>VLOOKUP($C52,'[1]Формат ИПР'!$C:KO,118,0)</f>
        <v>0</v>
      </c>
      <c r="CJ52" s="34">
        <f>VLOOKUP($C52,'[1]Формат ИПР'!$C:KP,116,0)</f>
        <v>0</v>
      </c>
      <c r="CK52" s="34">
        <v>0</v>
      </c>
      <c r="CL52" s="34">
        <v>0</v>
      </c>
      <c r="CM52" s="34">
        <v>0</v>
      </c>
      <c r="CN52" s="34">
        <v>0</v>
      </c>
      <c r="CO52" s="34">
        <f>VLOOKUP($C52,'[1]Формат ИПР'!$C:KU,119,0)</f>
        <v>0</v>
      </c>
      <c r="CP52" s="34">
        <v>0</v>
      </c>
      <c r="CQ52" s="90">
        <f t="shared" si="5"/>
        <v>0</v>
      </c>
      <c r="CR52" s="90">
        <f t="shared" si="5"/>
        <v>0</v>
      </c>
      <c r="CS52" s="90">
        <f t="shared" si="5"/>
        <v>0</v>
      </c>
      <c r="CT52" s="90">
        <f t="shared" si="5"/>
        <v>0</v>
      </c>
      <c r="CU52" s="90">
        <f t="shared" si="5"/>
        <v>0</v>
      </c>
      <c r="CV52" s="90">
        <f t="shared" si="5"/>
        <v>0</v>
      </c>
      <c r="CW52" s="90">
        <f t="shared" si="5"/>
        <v>0</v>
      </c>
      <c r="CX52" s="90">
        <f t="shared" si="5"/>
        <v>0</v>
      </c>
      <c r="CY52" s="90">
        <f t="shared" si="5"/>
        <v>0</v>
      </c>
      <c r="CZ52" s="29" t="str">
        <f>'[1]13квОС'!CU52</f>
        <v>нд</v>
      </c>
      <c r="DA52" s="17"/>
      <c r="DB52" s="17"/>
      <c r="DD52" s="35"/>
    </row>
    <row r="53" spans="1:108" ht="47.25" x14ac:dyDescent="0.25">
      <c r="A53" s="30" t="str">
        <f>'[1]Формат ИПР'!A39</f>
        <v>1.1.1.1.2</v>
      </c>
      <c r="B53" s="30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31" t="str">
        <f>'[1]Формат ИПР'!C39</f>
        <v>1.1.1.1.2</v>
      </c>
      <c r="D53" s="32" t="str">
        <f>'[1]14квПп'!D53</f>
        <v>нд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84</v>
      </c>
      <c r="M53" s="33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f>IF(VLOOKUP($C53,'[1]Формат ИПР'!$C:IL,105,0)&gt;0,E53,0)</f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f>IF(VLOOKUP($C53,'[1]Формат ИПР'!$C:IQ,105,0)&gt;0,J53,0)</f>
        <v>0</v>
      </c>
      <c r="AL53" s="34">
        <v>0</v>
      </c>
      <c r="AM53" s="34">
        <f>VLOOKUP($C53,'[1]Формат ИПР'!$C:IS,104,0)</f>
        <v>0</v>
      </c>
      <c r="AN53" s="34">
        <v>0</v>
      </c>
      <c r="AO53" s="34">
        <f>IF(VLOOKUP($C53,'[1]Формат ИПР'!$C:IU,115,0)&gt;0,E53,0)</f>
        <v>0</v>
      </c>
      <c r="AP53" s="34">
        <v>0</v>
      </c>
      <c r="AQ53" s="34">
        <f>IF(VLOOKUP($C53,'[1]Формат ИПР'!$C:IW,115,0)&gt;0,G53,0)</f>
        <v>0</v>
      </c>
      <c r="AR53" s="34">
        <v>0</v>
      </c>
      <c r="AS53" s="34">
        <f>IF(VLOOKUP($C53,'[1]Формат ИПР'!$C:IY,115,0)&gt;0,I53,0)</f>
        <v>0</v>
      </c>
      <c r="AT53" s="34">
        <f>IF(VLOOKUP($C53,'[1]Формат ИПР'!$C:IZ,115,0)&gt;0,J53,0)</f>
        <v>0</v>
      </c>
      <c r="AU53" s="34">
        <v>0</v>
      </c>
      <c r="AV53" s="34">
        <f>IF(VLOOKUP($C53,'[1]Формат ИПР'!$C:JB,115,0)&gt;0,L53,0)</f>
        <v>84</v>
      </c>
      <c r="AW53" s="34">
        <v>0</v>
      </c>
      <c r="AX53" s="33">
        <f t="shared" si="32"/>
        <v>0</v>
      </c>
      <c r="AY53" s="33">
        <f t="shared" si="32"/>
        <v>0</v>
      </c>
      <c r="AZ53" s="33">
        <f t="shared" si="32"/>
        <v>0</v>
      </c>
      <c r="BA53" s="33">
        <f t="shared" si="32"/>
        <v>0</v>
      </c>
      <c r="BB53" s="33">
        <f t="shared" si="32"/>
        <v>0</v>
      </c>
      <c r="BC53" s="33">
        <f t="shared" si="32"/>
        <v>0</v>
      </c>
      <c r="BD53" s="33">
        <f t="shared" si="32"/>
        <v>0</v>
      </c>
      <c r="BE53" s="33">
        <f t="shared" si="32"/>
        <v>0</v>
      </c>
      <c r="BF53" s="33">
        <f>BO53+BX53+CG53+CP53</f>
        <v>0</v>
      </c>
      <c r="BG53" s="34">
        <f>VLOOKUP($C53,'[1]Формат ИПР'!$C:JM,87,0)</f>
        <v>0</v>
      </c>
      <c r="BH53" s="34">
        <f>VLOOKUP($C53,'[1]Формат ИПР'!$C:JN,88,0)</f>
        <v>0</v>
      </c>
      <c r="BI53" s="34">
        <f>VLOOKUP($C53,'[1]Формат ИПР'!$C:JO,86,0)</f>
        <v>0</v>
      </c>
      <c r="BJ53" s="34">
        <v>0</v>
      </c>
      <c r="BK53" s="34">
        <v>0</v>
      </c>
      <c r="BL53" s="34">
        <v>0</v>
      </c>
      <c r="BM53" s="34">
        <v>0</v>
      </c>
      <c r="BN53" s="34">
        <f>VLOOKUP($C53,'[1]Формат ИПР'!$C:JT,89,0)</f>
        <v>0</v>
      </c>
      <c r="BO53" s="34">
        <v>0</v>
      </c>
      <c r="BP53" s="34">
        <f>VLOOKUP($C53,'[1]Формат ИПР'!$C:JV,97,0)</f>
        <v>0</v>
      </c>
      <c r="BQ53" s="34">
        <f>VLOOKUP($C53,'[1]Формат ИПР'!$C:JW,98,0)</f>
        <v>0</v>
      </c>
      <c r="BR53" s="34">
        <f>VLOOKUP($C53,'[1]Формат ИПР'!$C:JX,96,0)</f>
        <v>0</v>
      </c>
      <c r="BS53" s="34">
        <v>0</v>
      </c>
      <c r="BT53" s="34">
        <v>0</v>
      </c>
      <c r="BU53" s="34">
        <v>0</v>
      </c>
      <c r="BV53" s="34">
        <v>0</v>
      </c>
      <c r="BW53" s="34">
        <f>VLOOKUP($C53,'[1]Формат ИПР'!$C:KC,99,0)</f>
        <v>0</v>
      </c>
      <c r="BX53" s="34">
        <v>0</v>
      </c>
      <c r="BY53" s="34">
        <f>VLOOKUP($C53,'[1]Формат ИПР'!$C:KE,107,0)</f>
        <v>0</v>
      </c>
      <c r="BZ53" s="34">
        <f>VLOOKUP($C53,'[1]Формат ИПР'!$C:KF,108,0)</f>
        <v>0</v>
      </c>
      <c r="CA53" s="34">
        <f>VLOOKUP($C53,'[1]Формат ИПР'!$C:KG,106,0)</f>
        <v>0</v>
      </c>
      <c r="CB53" s="34">
        <v>0</v>
      </c>
      <c r="CC53" s="34">
        <v>0</v>
      </c>
      <c r="CD53" s="34">
        <v>0</v>
      </c>
      <c r="CE53" s="34">
        <v>0</v>
      </c>
      <c r="CF53" s="34">
        <f>VLOOKUP($C53,'[1]Формат ИПР'!$C:KL,109,0)</f>
        <v>0</v>
      </c>
      <c r="CG53" s="34">
        <v>0</v>
      </c>
      <c r="CH53" s="34">
        <f>VLOOKUP($C53,'[1]Формат ИПР'!$C:KN,117,0)</f>
        <v>0</v>
      </c>
      <c r="CI53" s="34">
        <f>VLOOKUP($C53,'[1]Формат ИПР'!$C:KO,118,0)</f>
        <v>0</v>
      </c>
      <c r="CJ53" s="34">
        <f>VLOOKUP($C53,'[1]Формат ИПР'!$C:KP,116,0)</f>
        <v>0</v>
      </c>
      <c r="CK53" s="34">
        <v>0</v>
      </c>
      <c r="CL53" s="34">
        <v>0</v>
      </c>
      <c r="CM53" s="34">
        <v>0</v>
      </c>
      <c r="CN53" s="34">
        <v>0</v>
      </c>
      <c r="CO53" s="34">
        <f>VLOOKUP($C53,'[1]Формат ИПР'!$C:KU,119,0)</f>
        <v>0</v>
      </c>
      <c r="CP53" s="34">
        <v>0</v>
      </c>
      <c r="CQ53" s="90">
        <f t="shared" si="5"/>
        <v>0</v>
      </c>
      <c r="CR53" s="90">
        <f t="shared" si="5"/>
        <v>0</v>
      </c>
      <c r="CS53" s="90">
        <f t="shared" si="5"/>
        <v>0</v>
      </c>
      <c r="CT53" s="90">
        <f t="shared" si="5"/>
        <v>0</v>
      </c>
      <c r="CU53" s="90">
        <f t="shared" si="5"/>
        <v>0</v>
      </c>
      <c r="CV53" s="90">
        <f t="shared" si="5"/>
        <v>0</v>
      </c>
      <c r="CW53" s="90">
        <f t="shared" si="5"/>
        <v>0</v>
      </c>
      <c r="CX53" s="90">
        <f t="shared" si="5"/>
        <v>0</v>
      </c>
      <c r="CY53" s="90">
        <f t="shared" si="5"/>
        <v>0</v>
      </c>
      <c r="CZ53" s="29" t="str">
        <f>'[1]13квОС'!CU53</f>
        <v>нд</v>
      </c>
      <c r="DA53" s="17"/>
      <c r="DB53" s="17"/>
      <c r="DD53" s="35"/>
    </row>
    <row r="54" spans="1:108" ht="27.75" customHeight="1" x14ac:dyDescent="0.25">
      <c r="A54" s="93" t="s">
        <v>178</v>
      </c>
      <c r="B54" s="30" t="s">
        <v>179</v>
      </c>
      <c r="C54" s="94" t="s">
        <v>130</v>
      </c>
      <c r="D54" s="32" t="str">
        <f>'[1]14квПп'!D54</f>
        <v>нд</v>
      </c>
      <c r="E54" s="92">
        <f>SUM(E55:E60)</f>
        <v>12.6</v>
      </c>
      <c r="F54" s="92">
        <f t="shared" ref="F54:BQ54" si="33">SUM(F55:F60)</f>
        <v>0</v>
      </c>
      <c r="G54" s="92">
        <f t="shared" si="33"/>
        <v>13.875</v>
      </c>
      <c r="H54" s="92">
        <f t="shared" si="33"/>
        <v>0</v>
      </c>
      <c r="I54" s="92">
        <f t="shared" si="33"/>
        <v>51.734000000000002</v>
      </c>
      <c r="J54" s="92">
        <f t="shared" si="33"/>
        <v>13.855</v>
      </c>
      <c r="K54" s="92">
        <f t="shared" si="33"/>
        <v>0</v>
      </c>
      <c r="L54" s="92">
        <f t="shared" si="33"/>
        <v>0</v>
      </c>
      <c r="M54" s="92">
        <f t="shared" si="33"/>
        <v>0</v>
      </c>
      <c r="N54" s="92">
        <f t="shared" si="33"/>
        <v>0</v>
      </c>
      <c r="O54" s="92">
        <f t="shared" si="33"/>
        <v>0</v>
      </c>
      <c r="P54" s="92">
        <f t="shared" si="33"/>
        <v>0</v>
      </c>
      <c r="Q54" s="92">
        <f t="shared" si="33"/>
        <v>0</v>
      </c>
      <c r="R54" s="92">
        <f t="shared" si="33"/>
        <v>0</v>
      </c>
      <c r="S54" s="92">
        <f t="shared" si="33"/>
        <v>0</v>
      </c>
      <c r="T54" s="92">
        <f t="shared" si="33"/>
        <v>0</v>
      </c>
      <c r="U54" s="92">
        <f t="shared" si="33"/>
        <v>0</v>
      </c>
      <c r="V54" s="92">
        <f t="shared" si="33"/>
        <v>0</v>
      </c>
      <c r="W54" s="92">
        <f t="shared" si="33"/>
        <v>0</v>
      </c>
      <c r="X54" s="92">
        <f t="shared" si="33"/>
        <v>0</v>
      </c>
      <c r="Y54" s="92">
        <f t="shared" si="33"/>
        <v>0</v>
      </c>
      <c r="Z54" s="92">
        <f t="shared" si="33"/>
        <v>0</v>
      </c>
      <c r="AA54" s="92">
        <f t="shared" si="33"/>
        <v>0</v>
      </c>
      <c r="AB54" s="92">
        <f t="shared" si="33"/>
        <v>0</v>
      </c>
      <c r="AC54" s="92">
        <f t="shared" si="33"/>
        <v>0</v>
      </c>
      <c r="AD54" s="92">
        <f t="shared" si="33"/>
        <v>0</v>
      </c>
      <c r="AE54" s="92">
        <f t="shared" si="33"/>
        <v>0</v>
      </c>
      <c r="AF54" s="92">
        <f t="shared" si="33"/>
        <v>0</v>
      </c>
      <c r="AG54" s="92">
        <f t="shared" si="33"/>
        <v>0</v>
      </c>
      <c r="AH54" s="92">
        <f t="shared" si="33"/>
        <v>0</v>
      </c>
      <c r="AI54" s="92">
        <f t="shared" si="33"/>
        <v>0</v>
      </c>
      <c r="AJ54" s="92">
        <f t="shared" si="33"/>
        <v>0</v>
      </c>
      <c r="AK54" s="92">
        <f t="shared" si="33"/>
        <v>0</v>
      </c>
      <c r="AL54" s="92">
        <f t="shared" si="33"/>
        <v>0</v>
      </c>
      <c r="AM54" s="92">
        <f t="shared" si="33"/>
        <v>0</v>
      </c>
      <c r="AN54" s="92">
        <f t="shared" si="33"/>
        <v>0</v>
      </c>
      <c r="AO54" s="92">
        <f t="shared" si="33"/>
        <v>12.6</v>
      </c>
      <c r="AP54" s="92">
        <f t="shared" si="33"/>
        <v>0</v>
      </c>
      <c r="AQ54" s="92">
        <f t="shared" si="33"/>
        <v>13.875</v>
      </c>
      <c r="AR54" s="92">
        <f t="shared" si="33"/>
        <v>0</v>
      </c>
      <c r="AS54" s="92">
        <f t="shared" si="33"/>
        <v>51.734000000000002</v>
      </c>
      <c r="AT54" s="92">
        <f t="shared" si="33"/>
        <v>13.855</v>
      </c>
      <c r="AU54" s="92">
        <f t="shared" si="33"/>
        <v>0</v>
      </c>
      <c r="AV54" s="92">
        <f t="shared" si="33"/>
        <v>0</v>
      </c>
      <c r="AW54" s="92">
        <f t="shared" si="33"/>
        <v>0</v>
      </c>
      <c r="AX54" s="92">
        <f t="shared" si="33"/>
        <v>0</v>
      </c>
      <c r="AY54" s="92">
        <f t="shared" si="33"/>
        <v>0</v>
      </c>
      <c r="AZ54" s="92">
        <f t="shared" si="33"/>
        <v>0</v>
      </c>
      <c r="BA54" s="92">
        <f t="shared" si="33"/>
        <v>0</v>
      </c>
      <c r="BB54" s="92">
        <f t="shared" si="33"/>
        <v>0</v>
      </c>
      <c r="BC54" s="92">
        <f t="shared" si="33"/>
        <v>0</v>
      </c>
      <c r="BD54" s="92">
        <f t="shared" si="33"/>
        <v>0</v>
      </c>
      <c r="BE54" s="92">
        <f t="shared" si="33"/>
        <v>0</v>
      </c>
      <c r="BF54" s="92">
        <f t="shared" si="33"/>
        <v>0</v>
      </c>
      <c r="BG54" s="92">
        <f t="shared" si="33"/>
        <v>0</v>
      </c>
      <c r="BH54" s="92">
        <f t="shared" si="33"/>
        <v>0</v>
      </c>
      <c r="BI54" s="92">
        <f t="shared" si="33"/>
        <v>0</v>
      </c>
      <c r="BJ54" s="92">
        <f t="shared" si="33"/>
        <v>0</v>
      </c>
      <c r="BK54" s="92">
        <f t="shared" si="33"/>
        <v>0</v>
      </c>
      <c r="BL54" s="92">
        <f t="shared" si="33"/>
        <v>0</v>
      </c>
      <c r="BM54" s="92">
        <f t="shared" si="33"/>
        <v>0</v>
      </c>
      <c r="BN54" s="92">
        <f t="shared" si="33"/>
        <v>0</v>
      </c>
      <c r="BO54" s="92">
        <f t="shared" si="33"/>
        <v>0</v>
      </c>
      <c r="BP54" s="92">
        <f t="shared" si="33"/>
        <v>0</v>
      </c>
      <c r="BQ54" s="92">
        <f t="shared" si="33"/>
        <v>0</v>
      </c>
      <c r="BR54" s="92">
        <f t="shared" ref="BR54:CP54" si="34">SUM(BR55:BR60)</f>
        <v>0</v>
      </c>
      <c r="BS54" s="92">
        <f t="shared" si="34"/>
        <v>0</v>
      </c>
      <c r="BT54" s="92">
        <f t="shared" si="34"/>
        <v>0</v>
      </c>
      <c r="BU54" s="92">
        <f t="shared" si="34"/>
        <v>0</v>
      </c>
      <c r="BV54" s="92">
        <f t="shared" si="34"/>
        <v>0</v>
      </c>
      <c r="BW54" s="92">
        <f t="shared" si="34"/>
        <v>0</v>
      </c>
      <c r="BX54" s="92">
        <f t="shared" si="34"/>
        <v>0</v>
      </c>
      <c r="BY54" s="92">
        <f t="shared" si="34"/>
        <v>0</v>
      </c>
      <c r="BZ54" s="92">
        <f t="shared" si="34"/>
        <v>0</v>
      </c>
      <c r="CA54" s="92">
        <f t="shared" si="34"/>
        <v>0</v>
      </c>
      <c r="CB54" s="92">
        <f t="shared" si="34"/>
        <v>0</v>
      </c>
      <c r="CC54" s="92">
        <f t="shared" si="34"/>
        <v>0</v>
      </c>
      <c r="CD54" s="92">
        <f t="shared" si="34"/>
        <v>0</v>
      </c>
      <c r="CE54" s="92">
        <f t="shared" si="34"/>
        <v>0</v>
      </c>
      <c r="CF54" s="92">
        <f t="shared" si="34"/>
        <v>0</v>
      </c>
      <c r="CG54" s="92">
        <f t="shared" si="34"/>
        <v>0</v>
      </c>
      <c r="CH54" s="92">
        <f t="shared" si="34"/>
        <v>0</v>
      </c>
      <c r="CI54" s="92">
        <f t="shared" si="34"/>
        <v>0</v>
      </c>
      <c r="CJ54" s="92">
        <f t="shared" si="34"/>
        <v>0</v>
      </c>
      <c r="CK54" s="92">
        <f t="shared" si="34"/>
        <v>0</v>
      </c>
      <c r="CL54" s="92">
        <f t="shared" si="34"/>
        <v>0</v>
      </c>
      <c r="CM54" s="92">
        <f t="shared" si="34"/>
        <v>0</v>
      </c>
      <c r="CN54" s="92">
        <f t="shared" si="34"/>
        <v>0</v>
      </c>
      <c r="CO54" s="92">
        <f t="shared" si="34"/>
        <v>0</v>
      </c>
      <c r="CP54" s="92">
        <f t="shared" si="34"/>
        <v>0</v>
      </c>
      <c r="CQ54" s="90">
        <f t="shared" si="5"/>
        <v>0</v>
      </c>
      <c r="CR54" s="90">
        <f t="shared" si="5"/>
        <v>0</v>
      </c>
      <c r="CS54" s="90">
        <f t="shared" si="5"/>
        <v>0</v>
      </c>
      <c r="CT54" s="90">
        <f t="shared" si="5"/>
        <v>0</v>
      </c>
      <c r="CU54" s="90">
        <f t="shared" si="5"/>
        <v>0</v>
      </c>
      <c r="CV54" s="90">
        <f t="shared" si="5"/>
        <v>0</v>
      </c>
      <c r="CW54" s="90">
        <f t="shared" si="5"/>
        <v>0</v>
      </c>
      <c r="CX54" s="90">
        <f t="shared" si="5"/>
        <v>0</v>
      </c>
      <c r="CY54" s="90">
        <f t="shared" si="5"/>
        <v>0</v>
      </c>
      <c r="CZ54" s="29" t="str">
        <f>'[1]13квОС'!CU54</f>
        <v>нд</v>
      </c>
      <c r="DA54" s="17"/>
      <c r="DB54" s="17"/>
    </row>
    <row r="55" spans="1:108" ht="27.75" customHeight="1" x14ac:dyDescent="0.25">
      <c r="A55" s="30" t="str">
        <f>'[1]Формат ИПР'!A43</f>
        <v>1.1.1.1.3</v>
      </c>
      <c r="B55" s="30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31" t="str">
        <f>'[1]Формат ИПР'!C43</f>
        <v>I_Che146</v>
      </c>
      <c r="D55" s="32" t="str">
        <f>'[1]14квПп'!D55</f>
        <v>нд</v>
      </c>
      <c r="E55" s="33">
        <f>VLOOKUP($C55,'[2]Форма 7'!$C:$ER,65,0)</f>
        <v>0</v>
      </c>
      <c r="F55" s="33">
        <f>VLOOKUP($C55,'[2]Форма 7'!$C:$ER,66,0)</f>
        <v>0</v>
      </c>
      <c r="G55" s="33">
        <f>VLOOKUP($C55,'[2]Форма 7'!$C:$ER,67,0)</f>
        <v>0</v>
      </c>
      <c r="H55" s="33">
        <f>VLOOKUP($C55,'[2]Форма 7'!$C:$ER,68,0)</f>
        <v>0</v>
      </c>
      <c r="I55" s="33">
        <f>VLOOKUP($C55,'[2]Форма 7'!$C:$ER,69,0)</f>
        <v>42.414000000000001</v>
      </c>
      <c r="J55" s="33">
        <f>VLOOKUP($C55,'[2]Форма 7'!$C:$ER,70,0)</f>
        <v>0</v>
      </c>
      <c r="K55" s="33">
        <f>VLOOKUP($C55,'[2]Форма 7'!$C:$ER,71,0)</f>
        <v>0</v>
      </c>
      <c r="L55" s="33">
        <f>VLOOKUP($C55,'[2]Форма 7'!$C:$ER,72,0)</f>
        <v>0</v>
      </c>
      <c r="M55" s="33">
        <f>VLOOKUP($C55,'[2]Форма 7'!$C:$ER,73,0)</f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f>IF(VLOOKUP($C55,'[1]Формат ИПР'!$C:IL,105,0)&gt;0,E55,0)</f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f>IF(VLOOKUP($C55,'[1]Формат ИПР'!$C:IQ,105,0)&gt;0,J55,0)</f>
        <v>0</v>
      </c>
      <c r="AL55" s="34">
        <v>0</v>
      </c>
      <c r="AM55" s="34">
        <f>VLOOKUP($C55,'[1]Формат ИПР'!$C:IS,104,0)</f>
        <v>0</v>
      </c>
      <c r="AN55" s="34">
        <v>0</v>
      </c>
      <c r="AO55" s="34">
        <f>IF(VLOOKUP($C55,'[1]Формат ИПР'!$C:IU,115,0)&gt;0,E55,0)</f>
        <v>0</v>
      </c>
      <c r="AP55" s="34">
        <v>0</v>
      </c>
      <c r="AQ55" s="34">
        <f>IF(VLOOKUP($C55,'[1]Формат ИПР'!$C:IW,115,0)&gt;0,G55,0)</f>
        <v>0</v>
      </c>
      <c r="AR55" s="34">
        <v>0</v>
      </c>
      <c r="AS55" s="34">
        <f>IF(VLOOKUP($C55,'[1]Формат ИПР'!$C:IY,115,0)&gt;0,I55,0)</f>
        <v>42.414000000000001</v>
      </c>
      <c r="AT55" s="34">
        <f>IF(VLOOKUP($C55,'[1]Формат ИПР'!$C:IZ,115,0)&gt;0,J55,0)</f>
        <v>0</v>
      </c>
      <c r="AU55" s="34">
        <v>0</v>
      </c>
      <c r="AV55" s="34">
        <f>IF(VLOOKUP($C55,'[1]Формат ИПР'!$C:JB,115,0)&gt;0,L55,0)</f>
        <v>0</v>
      </c>
      <c r="AW55" s="34">
        <v>0</v>
      </c>
      <c r="AX55" s="36">
        <f t="shared" ref="AX55:BF60" si="35">BG55+BP55+BY55+CH55</f>
        <v>0</v>
      </c>
      <c r="AY55" s="36">
        <f t="shared" si="35"/>
        <v>0</v>
      </c>
      <c r="AZ55" s="36">
        <f t="shared" si="35"/>
        <v>0</v>
      </c>
      <c r="BA55" s="36">
        <f t="shared" si="35"/>
        <v>0</v>
      </c>
      <c r="BB55" s="36">
        <f t="shared" si="35"/>
        <v>0</v>
      </c>
      <c r="BC55" s="36">
        <f t="shared" si="35"/>
        <v>0</v>
      </c>
      <c r="BD55" s="36">
        <f t="shared" si="35"/>
        <v>0</v>
      </c>
      <c r="BE55" s="36">
        <f t="shared" si="35"/>
        <v>0</v>
      </c>
      <c r="BF55" s="36">
        <f t="shared" si="35"/>
        <v>0</v>
      </c>
      <c r="BG55" s="34">
        <f>VLOOKUP($C55,'[1]Формат ИПР'!$C:JM,87,0)</f>
        <v>0</v>
      </c>
      <c r="BH55" s="34">
        <f>VLOOKUP($C55,'[1]Формат ИПР'!$C:JN,88,0)</f>
        <v>0</v>
      </c>
      <c r="BI55" s="34">
        <f>VLOOKUP($C55,'[1]Формат ИПР'!$C:JO,86,0)</f>
        <v>0</v>
      </c>
      <c r="BJ55" s="34">
        <v>0</v>
      </c>
      <c r="BK55" s="34">
        <v>0</v>
      </c>
      <c r="BL55" s="34">
        <v>0</v>
      </c>
      <c r="BM55" s="34">
        <v>0</v>
      </c>
      <c r="BN55" s="34">
        <f>VLOOKUP($C55,'[1]Формат ИПР'!$C:JT,89,0)</f>
        <v>0</v>
      </c>
      <c r="BO55" s="34">
        <v>0</v>
      </c>
      <c r="BP55" s="34">
        <f>VLOOKUP($C55,'[1]Формат ИПР'!$C:JV,97,0)</f>
        <v>0</v>
      </c>
      <c r="BQ55" s="34">
        <f>VLOOKUP($C55,'[1]Формат ИПР'!$C:JW,98,0)</f>
        <v>0</v>
      </c>
      <c r="BR55" s="34">
        <f>VLOOKUP($C55,'[1]Формат ИПР'!$C:JX,96,0)</f>
        <v>0</v>
      </c>
      <c r="BS55" s="34">
        <v>0</v>
      </c>
      <c r="BT55" s="34">
        <v>0</v>
      </c>
      <c r="BU55" s="34">
        <v>0</v>
      </c>
      <c r="BV55" s="34">
        <v>0</v>
      </c>
      <c r="BW55" s="34">
        <f>VLOOKUP($C55,'[1]Формат ИПР'!$C:KC,99,0)</f>
        <v>0</v>
      </c>
      <c r="BX55" s="34">
        <v>0</v>
      </c>
      <c r="BY55" s="34">
        <f>VLOOKUP($C55,'[1]Формат ИПР'!$C:KE,107,0)</f>
        <v>0</v>
      </c>
      <c r="BZ55" s="34">
        <f>VLOOKUP($C55,'[1]Формат ИПР'!$C:KF,108,0)</f>
        <v>0</v>
      </c>
      <c r="CA55" s="34">
        <f>VLOOKUP($C55,'[1]Формат ИПР'!$C:KG,106,0)</f>
        <v>0</v>
      </c>
      <c r="CB55" s="34">
        <v>0</v>
      </c>
      <c r="CC55" s="34">
        <v>0</v>
      </c>
      <c r="CD55" s="34">
        <v>0</v>
      </c>
      <c r="CE55" s="34">
        <v>0</v>
      </c>
      <c r="CF55" s="34">
        <f>VLOOKUP($C55,'[1]Формат ИПР'!$C:KL,109,0)</f>
        <v>0</v>
      </c>
      <c r="CG55" s="34">
        <v>0</v>
      </c>
      <c r="CH55" s="34">
        <f>VLOOKUP($C55,'[1]Формат ИПР'!$C:KN,117,0)</f>
        <v>0</v>
      </c>
      <c r="CI55" s="34">
        <f>VLOOKUP($C55,'[1]Формат ИПР'!$C:KO,118,0)</f>
        <v>0</v>
      </c>
      <c r="CJ55" s="34">
        <f>VLOOKUP($C55,'[1]Формат ИПР'!$C:KP,116,0)</f>
        <v>0</v>
      </c>
      <c r="CK55" s="34">
        <v>0</v>
      </c>
      <c r="CL55" s="34">
        <v>0</v>
      </c>
      <c r="CM55" s="34">
        <v>0</v>
      </c>
      <c r="CN55" s="34">
        <v>0</v>
      </c>
      <c r="CO55" s="34">
        <f>VLOOKUP($C55,'[1]Формат ИПР'!$C:KU,119,0)</f>
        <v>0</v>
      </c>
      <c r="CP55" s="34">
        <v>0</v>
      </c>
      <c r="CQ55" s="90">
        <f t="shared" si="5"/>
        <v>0</v>
      </c>
      <c r="CR55" s="90">
        <f t="shared" si="5"/>
        <v>0</v>
      </c>
      <c r="CS55" s="90">
        <f t="shared" si="5"/>
        <v>0</v>
      </c>
      <c r="CT55" s="90">
        <f t="shared" si="5"/>
        <v>0</v>
      </c>
      <c r="CU55" s="90">
        <f t="shared" si="5"/>
        <v>0</v>
      </c>
      <c r="CV55" s="90">
        <f t="shared" si="5"/>
        <v>0</v>
      </c>
      <c r="CW55" s="90">
        <f t="shared" si="5"/>
        <v>0</v>
      </c>
      <c r="CX55" s="90">
        <f t="shared" si="5"/>
        <v>0</v>
      </c>
      <c r="CY55" s="90">
        <f t="shared" si="5"/>
        <v>0</v>
      </c>
      <c r="CZ55" s="29" t="str">
        <f>'[1]13квОС'!CU55</f>
        <v>нд</v>
      </c>
      <c r="DA55" s="17"/>
      <c r="DB55" s="17"/>
      <c r="DD55" s="35"/>
    </row>
    <row r="56" spans="1:108" ht="27.75" customHeight="1" x14ac:dyDescent="0.25">
      <c r="A56" s="30" t="str">
        <f>'[1]Формат ИПР'!A44</f>
        <v>1.1.1.1.3</v>
      </c>
      <c r="B56" s="30" t="str">
        <f>'[1]Формат ИПР'!B44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C56" s="31" t="str">
        <f>'[1]Формат ИПР'!C44</f>
        <v>N_Che460</v>
      </c>
      <c r="D56" s="32" t="str">
        <f>'[1]14квПп'!D56</f>
        <v>нд</v>
      </c>
      <c r="E56" s="33">
        <f>VLOOKUP($C56,'[2]Форма 7'!$C:$ER,65,0)</f>
        <v>0</v>
      </c>
      <c r="F56" s="33">
        <f>VLOOKUP($C56,'[2]Форма 7'!$C:$ER,66,0)</f>
        <v>0</v>
      </c>
      <c r="G56" s="33">
        <f>VLOOKUP($C56,'[2]Форма 7'!$C:$ER,67,0)</f>
        <v>3.6</v>
      </c>
      <c r="H56" s="33">
        <f>VLOOKUP($C56,'[2]Форма 7'!$C:$ER,68,0)</f>
        <v>0</v>
      </c>
      <c r="I56" s="33">
        <f>VLOOKUP($C56,'[2]Форма 7'!$C:$ER,69,0)</f>
        <v>0</v>
      </c>
      <c r="J56" s="33">
        <f>VLOOKUP($C56,'[2]Форма 7'!$C:$ER,70,0)</f>
        <v>0</v>
      </c>
      <c r="K56" s="33">
        <f>VLOOKUP($C56,'[2]Форма 7'!$C:$ER,71,0)</f>
        <v>0</v>
      </c>
      <c r="L56" s="33">
        <f>VLOOKUP($C56,'[2]Форма 7'!$C:$ER,72,0)</f>
        <v>0</v>
      </c>
      <c r="M56" s="33">
        <f>VLOOKUP($C56,'[2]Форма 7'!$C:$ER,73,0)</f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f>IF(VLOOKUP($C56,'[1]Формат ИПР'!$C:IL,105,0)&gt;0,E56,0)</f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f>IF(VLOOKUP($C56,'[1]Формат ИПР'!$C:IQ,105,0)&gt;0,J56,0)</f>
        <v>0</v>
      </c>
      <c r="AL56" s="34">
        <v>0</v>
      </c>
      <c r="AM56" s="34">
        <f>VLOOKUP($C56,'[1]Формат ИПР'!$C:IS,104,0)</f>
        <v>0</v>
      </c>
      <c r="AN56" s="34">
        <v>0</v>
      </c>
      <c r="AO56" s="34">
        <f>IF(VLOOKUP($C56,'[1]Формат ИПР'!$C:IU,115,0)&gt;0,E56,0)</f>
        <v>0</v>
      </c>
      <c r="AP56" s="34">
        <v>0</v>
      </c>
      <c r="AQ56" s="34">
        <f>IF(VLOOKUP($C56,'[1]Формат ИПР'!$C:IW,115,0)&gt;0,G56,0)</f>
        <v>3.6</v>
      </c>
      <c r="AR56" s="34">
        <v>0</v>
      </c>
      <c r="AS56" s="34">
        <f>IF(VLOOKUP($C56,'[1]Формат ИПР'!$C:IY,115,0)&gt;0,I56,0)</f>
        <v>0</v>
      </c>
      <c r="AT56" s="34">
        <f>IF(VLOOKUP($C56,'[1]Формат ИПР'!$C:IZ,115,0)&gt;0,J56,0)</f>
        <v>0</v>
      </c>
      <c r="AU56" s="34">
        <v>0</v>
      </c>
      <c r="AV56" s="34">
        <f>IF(VLOOKUP($C56,'[1]Формат ИПР'!$C:JB,115,0)&gt;0,L56,0)</f>
        <v>0</v>
      </c>
      <c r="AW56" s="34">
        <v>0</v>
      </c>
      <c r="AX56" s="36">
        <f t="shared" si="35"/>
        <v>0</v>
      </c>
      <c r="AY56" s="36">
        <f t="shared" si="35"/>
        <v>0</v>
      </c>
      <c r="AZ56" s="36">
        <f t="shared" si="35"/>
        <v>0</v>
      </c>
      <c r="BA56" s="36">
        <f t="shared" si="35"/>
        <v>0</v>
      </c>
      <c r="BB56" s="36">
        <f t="shared" si="35"/>
        <v>0</v>
      </c>
      <c r="BC56" s="36">
        <f t="shared" si="35"/>
        <v>0</v>
      </c>
      <c r="BD56" s="36">
        <f t="shared" si="35"/>
        <v>0</v>
      </c>
      <c r="BE56" s="36">
        <f t="shared" si="35"/>
        <v>0</v>
      </c>
      <c r="BF56" s="36">
        <f t="shared" si="35"/>
        <v>0</v>
      </c>
      <c r="BG56" s="34">
        <f>VLOOKUP($C56,'[1]Формат ИПР'!$C:JM,87,0)</f>
        <v>0</v>
      </c>
      <c r="BH56" s="34">
        <f>VLOOKUP($C56,'[1]Формат ИПР'!$C:JN,88,0)</f>
        <v>0</v>
      </c>
      <c r="BI56" s="34">
        <f>VLOOKUP($C56,'[1]Формат ИПР'!$C:JO,86,0)</f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f>VLOOKUP($C56,'[1]Формат ИПР'!$C:JT,89,0)</f>
        <v>0</v>
      </c>
      <c r="BO56" s="34">
        <v>0</v>
      </c>
      <c r="BP56" s="34">
        <f>VLOOKUP($C56,'[1]Формат ИПР'!$C:JV,97,0)</f>
        <v>0</v>
      </c>
      <c r="BQ56" s="34">
        <f>VLOOKUP($C56,'[1]Формат ИПР'!$C:JW,98,0)</f>
        <v>0</v>
      </c>
      <c r="BR56" s="34">
        <f>VLOOKUP($C56,'[1]Формат ИПР'!$C:JX,96,0)</f>
        <v>0</v>
      </c>
      <c r="BS56" s="34">
        <v>0</v>
      </c>
      <c r="BT56" s="34">
        <v>0</v>
      </c>
      <c r="BU56" s="34">
        <v>0</v>
      </c>
      <c r="BV56" s="34">
        <v>0</v>
      </c>
      <c r="BW56" s="34">
        <f>VLOOKUP($C56,'[1]Формат ИПР'!$C:KC,99,0)</f>
        <v>0</v>
      </c>
      <c r="BX56" s="34">
        <v>0</v>
      </c>
      <c r="BY56" s="34">
        <f>VLOOKUP($C56,'[1]Формат ИПР'!$C:KE,107,0)</f>
        <v>0</v>
      </c>
      <c r="BZ56" s="34">
        <f>VLOOKUP($C56,'[1]Формат ИПР'!$C:KF,108,0)</f>
        <v>0</v>
      </c>
      <c r="CA56" s="34">
        <f>VLOOKUP($C56,'[1]Формат ИПР'!$C:KG,106,0)</f>
        <v>0</v>
      </c>
      <c r="CB56" s="34">
        <v>0</v>
      </c>
      <c r="CC56" s="34">
        <v>0</v>
      </c>
      <c r="CD56" s="34">
        <v>0</v>
      </c>
      <c r="CE56" s="34">
        <v>0</v>
      </c>
      <c r="CF56" s="34">
        <f>VLOOKUP($C56,'[1]Формат ИПР'!$C:KL,109,0)</f>
        <v>0</v>
      </c>
      <c r="CG56" s="34">
        <v>0</v>
      </c>
      <c r="CH56" s="34">
        <f>VLOOKUP($C56,'[1]Формат ИПР'!$C:KN,117,0)</f>
        <v>0</v>
      </c>
      <c r="CI56" s="34">
        <f>VLOOKUP($C56,'[1]Формат ИПР'!$C:KO,118,0)</f>
        <v>0</v>
      </c>
      <c r="CJ56" s="34">
        <f>VLOOKUP($C56,'[1]Формат ИПР'!$C:KP,116,0)</f>
        <v>0</v>
      </c>
      <c r="CK56" s="34">
        <v>0</v>
      </c>
      <c r="CL56" s="34">
        <v>0</v>
      </c>
      <c r="CM56" s="34">
        <v>0</v>
      </c>
      <c r="CN56" s="34">
        <v>0</v>
      </c>
      <c r="CO56" s="34">
        <f>VLOOKUP($C56,'[1]Формат ИПР'!$C:KU,119,0)</f>
        <v>0</v>
      </c>
      <c r="CP56" s="34">
        <v>0</v>
      </c>
      <c r="CQ56" s="90">
        <f t="shared" si="5"/>
        <v>0</v>
      </c>
      <c r="CR56" s="90">
        <f t="shared" si="5"/>
        <v>0</v>
      </c>
      <c r="CS56" s="90">
        <f t="shared" si="5"/>
        <v>0</v>
      </c>
      <c r="CT56" s="90">
        <f t="shared" si="5"/>
        <v>0</v>
      </c>
      <c r="CU56" s="90">
        <f t="shared" si="5"/>
        <v>0</v>
      </c>
      <c r="CV56" s="90">
        <f t="shared" si="5"/>
        <v>0</v>
      </c>
      <c r="CW56" s="90">
        <f t="shared" si="5"/>
        <v>0</v>
      </c>
      <c r="CX56" s="90">
        <f t="shared" si="5"/>
        <v>0</v>
      </c>
      <c r="CY56" s="90">
        <f t="shared" si="5"/>
        <v>0</v>
      </c>
      <c r="CZ56" s="29" t="str">
        <f>'[1]13квОС'!CU56</f>
        <v>нд</v>
      </c>
      <c r="DA56" s="17"/>
      <c r="DB56" s="17"/>
      <c r="DD56" s="35"/>
    </row>
    <row r="57" spans="1:108" ht="61.5" customHeight="1" x14ac:dyDescent="0.25">
      <c r="A57" s="30" t="str">
        <f>'[1]Формат ИПР'!A45</f>
        <v>1.1.1.1.3</v>
      </c>
      <c r="B57" s="30" t="str">
        <f>'[1]Формат ИПР'!B45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7" s="31" t="str">
        <f>'[1]Формат ИПР'!C45</f>
        <v>M_Che424</v>
      </c>
      <c r="D57" s="32" t="str">
        <f>'[1]14квПп'!D57</f>
        <v>нд</v>
      </c>
      <c r="E57" s="33">
        <f>VLOOKUP($C57,'[2]Форма 7'!$C:$ER,65,0)</f>
        <v>0</v>
      </c>
      <c r="F57" s="33">
        <f>VLOOKUP($C57,'[2]Форма 7'!$C:$ER,66,0)</f>
        <v>0</v>
      </c>
      <c r="G57" s="33">
        <f>VLOOKUP($C57,'[2]Форма 7'!$C:$ER,67,0)</f>
        <v>0</v>
      </c>
      <c r="H57" s="33">
        <f>VLOOKUP($C57,'[2]Форма 7'!$C:$ER,68,0)</f>
        <v>0</v>
      </c>
      <c r="I57" s="33">
        <f>VLOOKUP($C57,'[2]Форма 7'!$C:$ER,69,0)</f>
        <v>5.74</v>
      </c>
      <c r="J57" s="33">
        <f>VLOOKUP($C57,'[2]Форма 7'!$C:$ER,70,0)</f>
        <v>0</v>
      </c>
      <c r="K57" s="33">
        <f>VLOOKUP($C57,'[2]Форма 7'!$C:$ER,71,0)</f>
        <v>0</v>
      </c>
      <c r="L57" s="33">
        <f>VLOOKUP($C57,'[2]Форма 7'!$C:$ER,72,0)</f>
        <v>0</v>
      </c>
      <c r="M57" s="33">
        <f>VLOOKUP($C57,'[2]Форма 7'!$C:$ER,73,0)</f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f>IF(VLOOKUP($C57,'[1]Формат ИПР'!$C:IL,105,0)&gt;0,E57,0)</f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f>IF(VLOOKUP($C57,'[1]Формат ИПР'!$C:IQ,105,0)&gt;0,J57,0)</f>
        <v>0</v>
      </c>
      <c r="AL57" s="34">
        <v>0</v>
      </c>
      <c r="AM57" s="34">
        <f>VLOOKUP($C57,'[1]Формат ИПР'!$C:IS,104,0)</f>
        <v>0</v>
      </c>
      <c r="AN57" s="34">
        <v>0</v>
      </c>
      <c r="AO57" s="34">
        <f>IF(VLOOKUP($C57,'[1]Формат ИПР'!$C:IU,115,0)&gt;0,E57,0)</f>
        <v>0</v>
      </c>
      <c r="AP57" s="34">
        <v>0</v>
      </c>
      <c r="AQ57" s="34">
        <f>IF(VLOOKUP($C57,'[1]Формат ИПР'!$C:IW,115,0)&gt;0,G57,0)</f>
        <v>0</v>
      </c>
      <c r="AR57" s="34">
        <v>0</v>
      </c>
      <c r="AS57" s="34">
        <f>IF(VLOOKUP($C57,'[1]Формат ИПР'!$C:IY,115,0)&gt;0,I57,0)</f>
        <v>5.74</v>
      </c>
      <c r="AT57" s="34">
        <f>IF(VLOOKUP($C57,'[1]Формат ИПР'!$C:IZ,115,0)&gt;0,J57,0)</f>
        <v>0</v>
      </c>
      <c r="AU57" s="34">
        <v>0</v>
      </c>
      <c r="AV57" s="34">
        <f>IF(VLOOKUP($C57,'[1]Формат ИПР'!$C:JB,115,0)&gt;0,L57,0)</f>
        <v>0</v>
      </c>
      <c r="AW57" s="34">
        <v>0</v>
      </c>
      <c r="AX57" s="36">
        <f t="shared" si="35"/>
        <v>0</v>
      </c>
      <c r="AY57" s="36">
        <f t="shared" si="35"/>
        <v>0</v>
      </c>
      <c r="AZ57" s="36">
        <f t="shared" si="35"/>
        <v>0</v>
      </c>
      <c r="BA57" s="36">
        <f t="shared" si="35"/>
        <v>0</v>
      </c>
      <c r="BB57" s="36">
        <f t="shared" si="35"/>
        <v>0</v>
      </c>
      <c r="BC57" s="36">
        <f t="shared" si="35"/>
        <v>0</v>
      </c>
      <c r="BD57" s="36">
        <f t="shared" si="35"/>
        <v>0</v>
      </c>
      <c r="BE57" s="36">
        <f t="shared" si="35"/>
        <v>0</v>
      </c>
      <c r="BF57" s="36">
        <f t="shared" si="35"/>
        <v>0</v>
      </c>
      <c r="BG57" s="34">
        <f>VLOOKUP($C57,'[1]Формат ИПР'!$C:JM,87,0)</f>
        <v>0</v>
      </c>
      <c r="BH57" s="34">
        <f>VLOOKUP($C57,'[1]Формат ИПР'!$C:JN,88,0)</f>
        <v>0</v>
      </c>
      <c r="BI57" s="34">
        <f>VLOOKUP($C57,'[1]Формат ИПР'!$C:JO,86,0)</f>
        <v>0</v>
      </c>
      <c r="BJ57" s="34">
        <v>0</v>
      </c>
      <c r="BK57" s="34">
        <v>0</v>
      </c>
      <c r="BL57" s="34">
        <v>0</v>
      </c>
      <c r="BM57" s="34">
        <v>0</v>
      </c>
      <c r="BN57" s="34">
        <f>VLOOKUP($C57,'[1]Формат ИПР'!$C:JT,89,0)</f>
        <v>0</v>
      </c>
      <c r="BO57" s="34">
        <v>0</v>
      </c>
      <c r="BP57" s="34">
        <f>VLOOKUP($C57,'[1]Формат ИПР'!$C:JV,97,0)</f>
        <v>0</v>
      </c>
      <c r="BQ57" s="34">
        <f>VLOOKUP($C57,'[1]Формат ИПР'!$C:JW,98,0)</f>
        <v>0</v>
      </c>
      <c r="BR57" s="34">
        <f>VLOOKUP($C57,'[1]Формат ИПР'!$C:JX,96,0)</f>
        <v>0</v>
      </c>
      <c r="BS57" s="34">
        <v>0</v>
      </c>
      <c r="BT57" s="34">
        <v>0</v>
      </c>
      <c r="BU57" s="34">
        <v>0</v>
      </c>
      <c r="BV57" s="34">
        <v>0</v>
      </c>
      <c r="BW57" s="34">
        <f>VLOOKUP($C57,'[1]Формат ИПР'!$C:KC,99,0)</f>
        <v>0</v>
      </c>
      <c r="BX57" s="34">
        <v>0</v>
      </c>
      <c r="BY57" s="34">
        <f>VLOOKUP($C57,'[1]Формат ИПР'!$C:KE,107,0)</f>
        <v>0</v>
      </c>
      <c r="BZ57" s="34">
        <f>VLOOKUP($C57,'[1]Формат ИПР'!$C:KF,108,0)</f>
        <v>0</v>
      </c>
      <c r="CA57" s="34">
        <f>VLOOKUP($C57,'[1]Формат ИПР'!$C:KG,106,0)</f>
        <v>0</v>
      </c>
      <c r="CB57" s="34">
        <v>0</v>
      </c>
      <c r="CC57" s="34">
        <v>0</v>
      </c>
      <c r="CD57" s="34">
        <v>0</v>
      </c>
      <c r="CE57" s="34">
        <v>0</v>
      </c>
      <c r="CF57" s="34">
        <f>VLOOKUP($C57,'[1]Формат ИПР'!$C:KL,109,0)</f>
        <v>0</v>
      </c>
      <c r="CG57" s="34">
        <v>0</v>
      </c>
      <c r="CH57" s="34">
        <f>VLOOKUP($C57,'[1]Формат ИПР'!$C:KN,117,0)</f>
        <v>0</v>
      </c>
      <c r="CI57" s="34">
        <f>VLOOKUP($C57,'[1]Формат ИПР'!$C:KO,118,0)</f>
        <v>0</v>
      </c>
      <c r="CJ57" s="34">
        <f>VLOOKUP($C57,'[1]Формат ИПР'!$C:KP,116,0)</f>
        <v>0</v>
      </c>
      <c r="CK57" s="34">
        <v>0</v>
      </c>
      <c r="CL57" s="34">
        <v>0</v>
      </c>
      <c r="CM57" s="34">
        <v>0</v>
      </c>
      <c r="CN57" s="34">
        <v>0</v>
      </c>
      <c r="CO57" s="34">
        <f>VLOOKUP($C57,'[1]Формат ИПР'!$C:KU,119,0)</f>
        <v>0</v>
      </c>
      <c r="CP57" s="34">
        <v>0</v>
      </c>
      <c r="CQ57" s="90">
        <f t="shared" si="5"/>
        <v>0</v>
      </c>
      <c r="CR57" s="90">
        <f t="shared" si="5"/>
        <v>0</v>
      </c>
      <c r="CS57" s="90">
        <f t="shared" si="5"/>
        <v>0</v>
      </c>
      <c r="CT57" s="90">
        <f t="shared" si="5"/>
        <v>0</v>
      </c>
      <c r="CU57" s="90">
        <f t="shared" si="5"/>
        <v>0</v>
      </c>
      <c r="CV57" s="90">
        <f t="shared" si="5"/>
        <v>0</v>
      </c>
      <c r="CW57" s="90">
        <f t="shared" si="5"/>
        <v>0</v>
      </c>
      <c r="CX57" s="90">
        <f t="shared" si="5"/>
        <v>0</v>
      </c>
      <c r="CY57" s="90">
        <f t="shared" si="5"/>
        <v>0</v>
      </c>
      <c r="CZ57" s="29" t="str">
        <f>'[1]13квОС'!CU57</f>
        <v>нд</v>
      </c>
      <c r="DA57" s="17"/>
      <c r="DB57" s="17"/>
      <c r="DD57" s="35"/>
    </row>
    <row r="58" spans="1:108" ht="61.5" customHeight="1" x14ac:dyDescent="0.25">
      <c r="A58" s="30" t="str">
        <f>'[1]Формат ИПР'!A46</f>
        <v>1.1.1.1.3</v>
      </c>
      <c r="B58" s="30" t="str">
        <f>'[1]Формат ИПР'!B46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8" s="31" t="str">
        <f>'[1]Формат ИПР'!C46</f>
        <v>M_Che425</v>
      </c>
      <c r="D58" s="32" t="str">
        <f>'[1]14квПп'!D58</f>
        <v>нд</v>
      </c>
      <c r="E58" s="33">
        <f>VLOOKUP($C58,'[2]Форма 7'!$C:$ER,65,0)</f>
        <v>0</v>
      </c>
      <c r="F58" s="33">
        <f>VLOOKUP($C58,'[2]Форма 7'!$C:$ER,66,0)</f>
        <v>0</v>
      </c>
      <c r="G58" s="33">
        <f>VLOOKUP($C58,'[2]Форма 7'!$C:$ER,67,0)</f>
        <v>0</v>
      </c>
      <c r="H58" s="33">
        <f>VLOOKUP($C58,'[2]Форма 7'!$C:$ER,68,0)</f>
        <v>0</v>
      </c>
      <c r="I58" s="33">
        <f>VLOOKUP($C58,'[2]Форма 7'!$C:$ER,69,0)</f>
        <v>0.46</v>
      </c>
      <c r="J58" s="33">
        <f>VLOOKUP($C58,'[2]Форма 7'!$C:$ER,70,0)</f>
        <v>0.46</v>
      </c>
      <c r="K58" s="33">
        <f>VLOOKUP($C58,'[2]Форма 7'!$C:$ER,71,0)</f>
        <v>0</v>
      </c>
      <c r="L58" s="33">
        <f>VLOOKUP($C58,'[2]Форма 7'!$C:$ER,72,0)</f>
        <v>0</v>
      </c>
      <c r="M58" s="33">
        <f>VLOOKUP($C58,'[2]Форма 7'!$C:$ER,73,0)</f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f>IF(VLOOKUP($C58,'[1]Формат ИПР'!$C:IL,105,0)&gt;0,E58,0)</f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f>IF(VLOOKUP($C58,'[1]Формат ИПР'!$C:IQ,105,0)&gt;0,J58,0)</f>
        <v>0</v>
      </c>
      <c r="AL58" s="34">
        <v>0</v>
      </c>
      <c r="AM58" s="34">
        <f>VLOOKUP($C58,'[1]Формат ИПР'!$C:IS,104,0)</f>
        <v>0</v>
      </c>
      <c r="AN58" s="34">
        <v>0</v>
      </c>
      <c r="AO58" s="34">
        <f>IF(VLOOKUP($C58,'[1]Формат ИПР'!$C:IU,115,0)&gt;0,E58,0)</f>
        <v>0</v>
      </c>
      <c r="AP58" s="34">
        <v>0</v>
      </c>
      <c r="AQ58" s="34">
        <f>IF(VLOOKUP($C58,'[1]Формат ИПР'!$C:IW,115,0)&gt;0,G58,0)</f>
        <v>0</v>
      </c>
      <c r="AR58" s="34">
        <v>0</v>
      </c>
      <c r="AS58" s="34">
        <f>IF(VLOOKUP($C58,'[1]Формат ИПР'!$C:IY,115,0)&gt;0,I58,0)</f>
        <v>0.46</v>
      </c>
      <c r="AT58" s="34">
        <f>IF(VLOOKUP($C58,'[1]Формат ИПР'!$C:IZ,115,0)&gt;0,J58,0)</f>
        <v>0.46</v>
      </c>
      <c r="AU58" s="34">
        <v>0</v>
      </c>
      <c r="AV58" s="34">
        <f>IF(VLOOKUP($C58,'[1]Формат ИПР'!$C:JB,115,0)&gt;0,L58,0)</f>
        <v>0</v>
      </c>
      <c r="AW58" s="34">
        <v>0</v>
      </c>
      <c r="AX58" s="36">
        <f t="shared" si="35"/>
        <v>0</v>
      </c>
      <c r="AY58" s="36">
        <f t="shared" si="35"/>
        <v>0</v>
      </c>
      <c r="AZ58" s="36">
        <f t="shared" si="35"/>
        <v>0</v>
      </c>
      <c r="BA58" s="36">
        <f t="shared" si="35"/>
        <v>0</v>
      </c>
      <c r="BB58" s="36">
        <f t="shared" si="35"/>
        <v>0</v>
      </c>
      <c r="BC58" s="36">
        <f t="shared" si="35"/>
        <v>0</v>
      </c>
      <c r="BD58" s="36">
        <f t="shared" si="35"/>
        <v>0</v>
      </c>
      <c r="BE58" s="36">
        <f t="shared" si="35"/>
        <v>0</v>
      </c>
      <c r="BF58" s="36">
        <f t="shared" si="35"/>
        <v>0</v>
      </c>
      <c r="BG58" s="34">
        <f>VLOOKUP($C58,'[1]Формат ИПР'!$C:JM,87,0)</f>
        <v>0</v>
      </c>
      <c r="BH58" s="34">
        <f>VLOOKUP($C58,'[1]Формат ИПР'!$C:JN,88,0)</f>
        <v>0</v>
      </c>
      <c r="BI58" s="34">
        <f>VLOOKUP($C58,'[1]Формат ИПР'!$C:JO,86,0)</f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f>VLOOKUP($C58,'[1]Формат ИПР'!$C:JT,89,0)</f>
        <v>0</v>
      </c>
      <c r="BO58" s="34">
        <v>0</v>
      </c>
      <c r="BP58" s="34">
        <f>VLOOKUP($C58,'[1]Формат ИПР'!$C:JV,97,0)</f>
        <v>0</v>
      </c>
      <c r="BQ58" s="34">
        <f>VLOOKUP($C58,'[1]Формат ИПР'!$C:JW,98,0)</f>
        <v>0</v>
      </c>
      <c r="BR58" s="34">
        <f>VLOOKUP($C58,'[1]Формат ИПР'!$C:JX,96,0)</f>
        <v>0</v>
      </c>
      <c r="BS58" s="34">
        <v>0</v>
      </c>
      <c r="BT58" s="34">
        <v>0</v>
      </c>
      <c r="BU58" s="34">
        <v>0</v>
      </c>
      <c r="BV58" s="34">
        <v>0</v>
      </c>
      <c r="BW58" s="34">
        <f>VLOOKUP($C58,'[1]Формат ИПР'!$C:KC,99,0)</f>
        <v>0</v>
      </c>
      <c r="BX58" s="34">
        <v>0</v>
      </c>
      <c r="BY58" s="34">
        <f>VLOOKUP($C58,'[1]Формат ИПР'!$C:KE,107,0)</f>
        <v>0</v>
      </c>
      <c r="BZ58" s="34">
        <f>VLOOKUP($C58,'[1]Формат ИПР'!$C:KF,108,0)</f>
        <v>0</v>
      </c>
      <c r="CA58" s="34">
        <f>VLOOKUP($C58,'[1]Формат ИПР'!$C:KG,106,0)</f>
        <v>0</v>
      </c>
      <c r="CB58" s="34">
        <v>0</v>
      </c>
      <c r="CC58" s="34">
        <v>0</v>
      </c>
      <c r="CD58" s="34">
        <v>0</v>
      </c>
      <c r="CE58" s="34">
        <v>0</v>
      </c>
      <c r="CF58" s="34">
        <f>VLOOKUP($C58,'[1]Формат ИПР'!$C:KL,109,0)</f>
        <v>0</v>
      </c>
      <c r="CG58" s="34">
        <v>0</v>
      </c>
      <c r="CH58" s="34">
        <f>VLOOKUP($C58,'[1]Формат ИПР'!$C:KN,117,0)</f>
        <v>0</v>
      </c>
      <c r="CI58" s="34">
        <f>VLOOKUP($C58,'[1]Формат ИПР'!$C:KO,118,0)</f>
        <v>0</v>
      </c>
      <c r="CJ58" s="34">
        <f>VLOOKUP($C58,'[1]Формат ИПР'!$C:KP,116,0)</f>
        <v>0</v>
      </c>
      <c r="CK58" s="34">
        <v>0</v>
      </c>
      <c r="CL58" s="34">
        <v>0</v>
      </c>
      <c r="CM58" s="34">
        <v>0</v>
      </c>
      <c r="CN58" s="34">
        <v>0</v>
      </c>
      <c r="CO58" s="34">
        <f>VLOOKUP($C58,'[1]Формат ИПР'!$C:KU,119,0)</f>
        <v>0</v>
      </c>
      <c r="CP58" s="34">
        <v>0</v>
      </c>
      <c r="CQ58" s="90">
        <f t="shared" si="5"/>
        <v>0</v>
      </c>
      <c r="CR58" s="90">
        <f t="shared" si="5"/>
        <v>0</v>
      </c>
      <c r="CS58" s="90">
        <f t="shared" si="5"/>
        <v>0</v>
      </c>
      <c r="CT58" s="90">
        <f t="shared" si="5"/>
        <v>0</v>
      </c>
      <c r="CU58" s="90">
        <f t="shared" si="5"/>
        <v>0</v>
      </c>
      <c r="CV58" s="90">
        <f t="shared" si="5"/>
        <v>0</v>
      </c>
      <c r="CW58" s="90">
        <f t="shared" si="5"/>
        <v>0</v>
      </c>
      <c r="CX58" s="90">
        <f t="shared" si="5"/>
        <v>0</v>
      </c>
      <c r="CY58" s="90">
        <f t="shared" si="5"/>
        <v>0</v>
      </c>
      <c r="CZ58" s="29" t="str">
        <f>'[1]13квОС'!CU58</f>
        <v>нд</v>
      </c>
      <c r="DA58" s="17"/>
      <c r="DB58" s="17"/>
      <c r="DD58" s="35"/>
    </row>
    <row r="59" spans="1:108" ht="61.5" customHeight="1" x14ac:dyDescent="0.25">
      <c r="A59" s="30" t="str">
        <f>'[1]Формат ИПР'!A47</f>
        <v>1.1.1.1.3</v>
      </c>
      <c r="B59" s="30" t="str">
        <f>'[1]Формат ИПР'!B47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9" s="31" t="str">
        <f>'[1]Формат ИПР'!C47</f>
        <v>M_Che426</v>
      </c>
      <c r="D59" s="32" t="str">
        <f>'[1]14квПп'!D59</f>
        <v>нд</v>
      </c>
      <c r="E59" s="33">
        <f>VLOOKUP($C59,'[2]Форма 7'!$C:$ER,65,0)</f>
        <v>0</v>
      </c>
      <c r="F59" s="33">
        <f>VLOOKUP($C59,'[2]Форма 7'!$C:$ER,66,0)</f>
        <v>0</v>
      </c>
      <c r="G59" s="33">
        <f>VLOOKUP($C59,'[2]Форма 7'!$C:$ER,67,0)</f>
        <v>10.275</v>
      </c>
      <c r="H59" s="33">
        <f>VLOOKUP($C59,'[2]Форма 7'!$C:$ER,68,0)</f>
        <v>0</v>
      </c>
      <c r="I59" s="33">
        <f>VLOOKUP($C59,'[2]Форма 7'!$C:$ER,69,0)</f>
        <v>3.12</v>
      </c>
      <c r="J59" s="33">
        <f>VLOOKUP($C59,'[2]Форма 7'!$C:$ER,70,0)</f>
        <v>13.395</v>
      </c>
      <c r="K59" s="33">
        <f>VLOOKUP($C59,'[2]Форма 7'!$C:$ER,71,0)</f>
        <v>0</v>
      </c>
      <c r="L59" s="33">
        <f>VLOOKUP($C59,'[2]Форма 7'!$C:$ER,72,0)</f>
        <v>0</v>
      </c>
      <c r="M59" s="33">
        <f>VLOOKUP($C59,'[2]Форма 7'!$C:$ER,73,0)</f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f>IF(VLOOKUP($C59,'[1]Формат ИПР'!$C:IL,105,0)&gt;0,E59,0)</f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f>IF(VLOOKUP($C59,'[1]Формат ИПР'!$C:IQ,105,0)&gt;0,J59,0)</f>
        <v>0</v>
      </c>
      <c r="AL59" s="34">
        <v>0</v>
      </c>
      <c r="AM59" s="34">
        <f>VLOOKUP($C59,'[1]Формат ИПР'!$C:IS,104,0)</f>
        <v>0</v>
      </c>
      <c r="AN59" s="34">
        <v>0</v>
      </c>
      <c r="AO59" s="34">
        <f>IF(VLOOKUP($C59,'[1]Формат ИПР'!$C:IU,115,0)&gt;0,E59,0)</f>
        <v>0</v>
      </c>
      <c r="AP59" s="34">
        <v>0</v>
      </c>
      <c r="AQ59" s="34">
        <f>IF(VLOOKUP($C59,'[1]Формат ИПР'!$C:IW,115,0)&gt;0,G59,0)</f>
        <v>10.275</v>
      </c>
      <c r="AR59" s="34">
        <v>0</v>
      </c>
      <c r="AS59" s="34">
        <f>IF(VLOOKUP($C59,'[1]Формат ИПР'!$C:IY,115,0)&gt;0,I59,0)</f>
        <v>3.12</v>
      </c>
      <c r="AT59" s="34">
        <f>IF(VLOOKUP($C59,'[1]Формат ИПР'!$C:IZ,115,0)&gt;0,J59,0)</f>
        <v>13.395</v>
      </c>
      <c r="AU59" s="34">
        <v>0</v>
      </c>
      <c r="AV59" s="34">
        <f>IF(VLOOKUP($C59,'[1]Формат ИПР'!$C:JB,115,0)&gt;0,L59,0)</f>
        <v>0</v>
      </c>
      <c r="AW59" s="34">
        <v>0</v>
      </c>
      <c r="AX59" s="36">
        <f t="shared" si="35"/>
        <v>0</v>
      </c>
      <c r="AY59" s="36">
        <f t="shared" si="35"/>
        <v>0</v>
      </c>
      <c r="AZ59" s="36">
        <f t="shared" si="35"/>
        <v>0</v>
      </c>
      <c r="BA59" s="36">
        <f t="shared" si="35"/>
        <v>0</v>
      </c>
      <c r="BB59" s="36">
        <f t="shared" si="35"/>
        <v>0</v>
      </c>
      <c r="BC59" s="36">
        <f t="shared" si="35"/>
        <v>0</v>
      </c>
      <c r="BD59" s="36">
        <f t="shared" si="35"/>
        <v>0</v>
      </c>
      <c r="BE59" s="36">
        <f t="shared" si="35"/>
        <v>0</v>
      </c>
      <c r="BF59" s="36">
        <f t="shared" si="35"/>
        <v>0</v>
      </c>
      <c r="BG59" s="34">
        <f>VLOOKUP($C59,'[1]Формат ИПР'!$C:JM,87,0)</f>
        <v>0</v>
      </c>
      <c r="BH59" s="34">
        <f>VLOOKUP($C59,'[1]Формат ИПР'!$C:JN,88,0)</f>
        <v>0</v>
      </c>
      <c r="BI59" s="34">
        <f>VLOOKUP($C59,'[1]Формат ИПР'!$C:JO,86,0)</f>
        <v>0</v>
      </c>
      <c r="BJ59" s="34">
        <v>0</v>
      </c>
      <c r="BK59" s="34">
        <v>0</v>
      </c>
      <c r="BL59" s="34">
        <v>0</v>
      </c>
      <c r="BM59" s="34">
        <v>0</v>
      </c>
      <c r="BN59" s="34">
        <f>VLOOKUP($C59,'[1]Формат ИПР'!$C:JT,89,0)</f>
        <v>0</v>
      </c>
      <c r="BO59" s="34">
        <v>0</v>
      </c>
      <c r="BP59" s="34">
        <f>VLOOKUP($C59,'[1]Формат ИПР'!$C:JV,97,0)</f>
        <v>0</v>
      </c>
      <c r="BQ59" s="34">
        <f>VLOOKUP($C59,'[1]Формат ИПР'!$C:JW,98,0)</f>
        <v>0</v>
      </c>
      <c r="BR59" s="34">
        <f>VLOOKUP($C59,'[1]Формат ИПР'!$C:JX,96,0)</f>
        <v>0</v>
      </c>
      <c r="BS59" s="34">
        <v>0</v>
      </c>
      <c r="BT59" s="34">
        <v>0</v>
      </c>
      <c r="BU59" s="34">
        <v>0</v>
      </c>
      <c r="BV59" s="34">
        <v>0</v>
      </c>
      <c r="BW59" s="34">
        <f>VLOOKUP($C59,'[1]Формат ИПР'!$C:KC,99,0)</f>
        <v>0</v>
      </c>
      <c r="BX59" s="34">
        <v>0</v>
      </c>
      <c r="BY59" s="34">
        <f>VLOOKUP($C59,'[1]Формат ИПР'!$C:KE,107,0)</f>
        <v>0</v>
      </c>
      <c r="BZ59" s="34">
        <f>VLOOKUP($C59,'[1]Формат ИПР'!$C:KF,108,0)</f>
        <v>0</v>
      </c>
      <c r="CA59" s="34">
        <f>VLOOKUP($C59,'[1]Формат ИПР'!$C:KG,106,0)</f>
        <v>0</v>
      </c>
      <c r="CB59" s="34">
        <v>0</v>
      </c>
      <c r="CC59" s="34">
        <v>0</v>
      </c>
      <c r="CD59" s="34">
        <v>0</v>
      </c>
      <c r="CE59" s="34">
        <v>0</v>
      </c>
      <c r="CF59" s="34">
        <f>VLOOKUP($C59,'[1]Формат ИПР'!$C:KL,109,0)</f>
        <v>0</v>
      </c>
      <c r="CG59" s="34">
        <v>0</v>
      </c>
      <c r="CH59" s="34">
        <f>VLOOKUP($C59,'[1]Формат ИПР'!$C:KN,117,0)</f>
        <v>0</v>
      </c>
      <c r="CI59" s="34">
        <f>VLOOKUP($C59,'[1]Формат ИПР'!$C:KO,118,0)</f>
        <v>0</v>
      </c>
      <c r="CJ59" s="34">
        <f>VLOOKUP($C59,'[1]Формат ИПР'!$C:KP,116,0)</f>
        <v>0</v>
      </c>
      <c r="CK59" s="34">
        <v>0</v>
      </c>
      <c r="CL59" s="34">
        <v>0</v>
      </c>
      <c r="CM59" s="34">
        <v>0</v>
      </c>
      <c r="CN59" s="34">
        <v>0</v>
      </c>
      <c r="CO59" s="34">
        <f>VLOOKUP($C59,'[1]Формат ИПР'!$C:KU,119,0)</f>
        <v>0</v>
      </c>
      <c r="CP59" s="34">
        <v>0</v>
      </c>
      <c r="CQ59" s="90">
        <f t="shared" si="5"/>
        <v>0</v>
      </c>
      <c r="CR59" s="90">
        <f t="shared" si="5"/>
        <v>0</v>
      </c>
      <c r="CS59" s="90">
        <f t="shared" si="5"/>
        <v>0</v>
      </c>
      <c r="CT59" s="90">
        <f t="shared" si="5"/>
        <v>0</v>
      </c>
      <c r="CU59" s="90">
        <f t="shared" si="5"/>
        <v>0</v>
      </c>
      <c r="CV59" s="90">
        <f t="shared" si="5"/>
        <v>0</v>
      </c>
      <c r="CW59" s="90">
        <f t="shared" si="5"/>
        <v>0</v>
      </c>
      <c r="CX59" s="90">
        <f t="shared" si="5"/>
        <v>0</v>
      </c>
      <c r="CY59" s="90">
        <f t="shared" si="5"/>
        <v>0</v>
      </c>
      <c r="CZ59" s="29" t="str">
        <f>'[1]13квОС'!CU59</f>
        <v>нд</v>
      </c>
      <c r="DA59" s="17"/>
      <c r="DB59" s="17"/>
      <c r="DD59" s="35"/>
    </row>
    <row r="60" spans="1:108" ht="61.5" customHeight="1" x14ac:dyDescent="0.25">
      <c r="A60" s="30" t="str">
        <f>'[1]Формат ИПР'!A48</f>
        <v>1.1.1.1.3</v>
      </c>
      <c r="B60" s="30" t="str">
        <f>'[1]Формат ИПР'!B48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C60" s="31" t="str">
        <f>'[1]Формат ИПР'!C48</f>
        <v>M_Che427</v>
      </c>
      <c r="D60" s="32" t="str">
        <f>'[1]14квПп'!D60</f>
        <v>нд</v>
      </c>
      <c r="E60" s="33">
        <f>VLOOKUP($C60,'[2]Форма 7'!$C:$ER,65,0)</f>
        <v>12.6</v>
      </c>
      <c r="F60" s="33">
        <f>VLOOKUP($C60,'[2]Форма 7'!$C:$ER,66,0)</f>
        <v>0</v>
      </c>
      <c r="G60" s="33">
        <f>VLOOKUP($C60,'[2]Форма 7'!$C:$ER,67,0)</f>
        <v>0</v>
      </c>
      <c r="H60" s="33">
        <f>VLOOKUP($C60,'[2]Форма 7'!$C:$ER,68,0)</f>
        <v>0</v>
      </c>
      <c r="I60" s="33">
        <f>VLOOKUP($C60,'[2]Форма 7'!$C:$ER,69,0)</f>
        <v>0</v>
      </c>
      <c r="J60" s="33">
        <f>VLOOKUP($C60,'[2]Форма 7'!$C:$ER,70,0)</f>
        <v>0</v>
      </c>
      <c r="K60" s="33">
        <f>VLOOKUP($C60,'[2]Форма 7'!$C:$ER,71,0)</f>
        <v>0</v>
      </c>
      <c r="L60" s="33">
        <f>VLOOKUP($C60,'[2]Форма 7'!$C:$ER,72,0)</f>
        <v>0</v>
      </c>
      <c r="M60" s="33">
        <f>VLOOKUP($C60,'[2]Форма 7'!$C:$ER,73,0)</f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f>IF(VLOOKUP($C60,'[1]Формат ИПР'!$C:IL,105,0)&gt;0,E60,0)</f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f>IF(VLOOKUP($C60,'[1]Формат ИПР'!$C:IQ,105,0)&gt;0,J60,0)</f>
        <v>0</v>
      </c>
      <c r="AL60" s="34">
        <v>0</v>
      </c>
      <c r="AM60" s="34">
        <f>VLOOKUP($C60,'[1]Формат ИПР'!$C:IS,104,0)</f>
        <v>0</v>
      </c>
      <c r="AN60" s="34">
        <v>0</v>
      </c>
      <c r="AO60" s="34">
        <f>IF(VLOOKUP($C60,'[1]Формат ИПР'!$C:IU,115,0)&gt;0,E60,0)</f>
        <v>12.6</v>
      </c>
      <c r="AP60" s="34">
        <v>0</v>
      </c>
      <c r="AQ60" s="34">
        <f>IF(VLOOKUP($C60,'[1]Формат ИПР'!$C:IW,115,0)&gt;0,G60,0)</f>
        <v>0</v>
      </c>
      <c r="AR60" s="34">
        <v>0</v>
      </c>
      <c r="AS60" s="34">
        <f>IF(VLOOKUP($C60,'[1]Формат ИПР'!$C:IY,115,0)&gt;0,I60,0)</f>
        <v>0</v>
      </c>
      <c r="AT60" s="34">
        <f>IF(VLOOKUP($C60,'[1]Формат ИПР'!$C:IZ,115,0)&gt;0,J60,0)</f>
        <v>0</v>
      </c>
      <c r="AU60" s="34">
        <v>0</v>
      </c>
      <c r="AV60" s="34">
        <f>IF(VLOOKUP($C60,'[1]Формат ИПР'!$C:JB,115,0)&gt;0,L60,0)</f>
        <v>0</v>
      </c>
      <c r="AW60" s="34">
        <v>0</v>
      </c>
      <c r="AX60" s="36">
        <f t="shared" si="35"/>
        <v>0</v>
      </c>
      <c r="AY60" s="36">
        <f t="shared" si="35"/>
        <v>0</v>
      </c>
      <c r="AZ60" s="36">
        <f t="shared" si="35"/>
        <v>0</v>
      </c>
      <c r="BA60" s="36">
        <f t="shared" si="35"/>
        <v>0</v>
      </c>
      <c r="BB60" s="36">
        <f t="shared" si="35"/>
        <v>0</v>
      </c>
      <c r="BC60" s="36">
        <f t="shared" si="35"/>
        <v>0</v>
      </c>
      <c r="BD60" s="36">
        <f t="shared" si="35"/>
        <v>0</v>
      </c>
      <c r="BE60" s="36">
        <f t="shared" si="35"/>
        <v>0</v>
      </c>
      <c r="BF60" s="36">
        <f t="shared" si="35"/>
        <v>0</v>
      </c>
      <c r="BG60" s="34">
        <f>VLOOKUP($C60,'[1]Формат ИПР'!$C:JM,87,0)</f>
        <v>0</v>
      </c>
      <c r="BH60" s="34">
        <f>VLOOKUP($C60,'[1]Формат ИПР'!$C:JN,88,0)</f>
        <v>0</v>
      </c>
      <c r="BI60" s="34">
        <f>VLOOKUP($C60,'[1]Формат ИПР'!$C:JO,86,0)</f>
        <v>0</v>
      </c>
      <c r="BJ60" s="34">
        <v>0</v>
      </c>
      <c r="BK60" s="34">
        <v>0</v>
      </c>
      <c r="BL60" s="34">
        <v>0</v>
      </c>
      <c r="BM60" s="34">
        <v>0</v>
      </c>
      <c r="BN60" s="34">
        <f>VLOOKUP($C60,'[1]Формат ИПР'!$C:JT,89,0)</f>
        <v>0</v>
      </c>
      <c r="BO60" s="34">
        <v>0</v>
      </c>
      <c r="BP60" s="34">
        <f>VLOOKUP($C60,'[1]Формат ИПР'!$C:JV,97,0)</f>
        <v>0</v>
      </c>
      <c r="BQ60" s="34">
        <f>VLOOKUP($C60,'[1]Формат ИПР'!$C:JW,98,0)</f>
        <v>0</v>
      </c>
      <c r="BR60" s="34">
        <f>VLOOKUP($C60,'[1]Формат ИПР'!$C:JX,96,0)</f>
        <v>0</v>
      </c>
      <c r="BS60" s="34">
        <v>0</v>
      </c>
      <c r="BT60" s="34">
        <v>0</v>
      </c>
      <c r="BU60" s="34">
        <v>0</v>
      </c>
      <c r="BV60" s="34">
        <v>0</v>
      </c>
      <c r="BW60" s="34">
        <f>VLOOKUP($C60,'[1]Формат ИПР'!$C:KC,99,0)</f>
        <v>0</v>
      </c>
      <c r="BX60" s="34">
        <v>0</v>
      </c>
      <c r="BY60" s="34">
        <f>VLOOKUP($C60,'[1]Формат ИПР'!$C:KE,107,0)</f>
        <v>0</v>
      </c>
      <c r="BZ60" s="34">
        <f>VLOOKUP($C60,'[1]Формат ИПР'!$C:KF,108,0)</f>
        <v>0</v>
      </c>
      <c r="CA60" s="34">
        <f>VLOOKUP($C60,'[1]Формат ИПР'!$C:KG,106,0)</f>
        <v>0</v>
      </c>
      <c r="CB60" s="34">
        <v>0</v>
      </c>
      <c r="CC60" s="34">
        <v>0</v>
      </c>
      <c r="CD60" s="34">
        <v>0</v>
      </c>
      <c r="CE60" s="34">
        <v>0</v>
      </c>
      <c r="CF60" s="34">
        <f>VLOOKUP($C60,'[1]Формат ИПР'!$C:KL,109,0)</f>
        <v>0</v>
      </c>
      <c r="CG60" s="34">
        <v>0</v>
      </c>
      <c r="CH60" s="34">
        <f>VLOOKUP($C60,'[1]Формат ИПР'!$C:KN,117,0)</f>
        <v>0</v>
      </c>
      <c r="CI60" s="34">
        <f>VLOOKUP($C60,'[1]Формат ИПР'!$C:KO,118,0)</f>
        <v>0</v>
      </c>
      <c r="CJ60" s="34">
        <f>VLOOKUP($C60,'[1]Формат ИПР'!$C:KP,116,0)</f>
        <v>0</v>
      </c>
      <c r="CK60" s="34">
        <v>0</v>
      </c>
      <c r="CL60" s="34">
        <v>0</v>
      </c>
      <c r="CM60" s="34">
        <v>0</v>
      </c>
      <c r="CN60" s="34">
        <v>0</v>
      </c>
      <c r="CO60" s="34">
        <f>VLOOKUP($C60,'[1]Формат ИПР'!$C:KU,119,0)</f>
        <v>0</v>
      </c>
      <c r="CP60" s="34">
        <v>0</v>
      </c>
      <c r="CQ60" s="90">
        <f t="shared" si="5"/>
        <v>0</v>
      </c>
      <c r="CR60" s="90">
        <f t="shared" si="5"/>
        <v>0</v>
      </c>
      <c r="CS60" s="90">
        <f t="shared" si="5"/>
        <v>0</v>
      </c>
      <c r="CT60" s="90">
        <f t="shared" si="5"/>
        <v>0</v>
      </c>
      <c r="CU60" s="90">
        <f t="shared" si="5"/>
        <v>0</v>
      </c>
      <c r="CV60" s="90">
        <f t="shared" si="5"/>
        <v>0</v>
      </c>
      <c r="CW60" s="90">
        <f t="shared" si="5"/>
        <v>0</v>
      </c>
      <c r="CX60" s="90">
        <f t="shared" si="5"/>
        <v>0</v>
      </c>
      <c r="CY60" s="90">
        <f t="shared" si="5"/>
        <v>0</v>
      </c>
      <c r="CZ60" s="29" t="str">
        <f>'[1]13квОС'!CU60</f>
        <v>нд</v>
      </c>
      <c r="DA60" s="17"/>
      <c r="DB60" s="17"/>
      <c r="DD60" s="35"/>
    </row>
    <row r="61" spans="1:108" ht="27.75" customHeight="1" x14ac:dyDescent="0.25">
      <c r="A61" s="93" t="s">
        <v>180</v>
      </c>
      <c r="B61" s="30" t="s">
        <v>181</v>
      </c>
      <c r="C61" s="94" t="s">
        <v>130</v>
      </c>
      <c r="D61" s="32" t="str">
        <f>'[1]14квПп'!D61</f>
        <v>нд</v>
      </c>
      <c r="E61" s="33">
        <f t="shared" ref="E61:BP61" si="36">E62+E63</f>
        <v>0</v>
      </c>
      <c r="F61" s="33">
        <f t="shared" si="36"/>
        <v>0</v>
      </c>
      <c r="G61" s="33">
        <f t="shared" si="36"/>
        <v>0</v>
      </c>
      <c r="H61" s="33">
        <f t="shared" si="36"/>
        <v>0</v>
      </c>
      <c r="I61" s="33">
        <f t="shared" si="36"/>
        <v>0</v>
      </c>
      <c r="J61" s="33">
        <f t="shared" si="36"/>
        <v>0</v>
      </c>
      <c r="K61" s="33">
        <f t="shared" si="36"/>
        <v>0</v>
      </c>
      <c r="L61" s="33">
        <f t="shared" si="36"/>
        <v>0</v>
      </c>
      <c r="M61" s="33">
        <f t="shared" si="36"/>
        <v>0</v>
      </c>
      <c r="N61" s="40">
        <f t="shared" si="36"/>
        <v>0</v>
      </c>
      <c r="O61" s="40">
        <f t="shared" si="36"/>
        <v>0</v>
      </c>
      <c r="P61" s="95">
        <f t="shared" si="36"/>
        <v>0</v>
      </c>
      <c r="Q61" s="40">
        <f t="shared" si="36"/>
        <v>0</v>
      </c>
      <c r="R61" s="40">
        <f t="shared" si="36"/>
        <v>0</v>
      </c>
      <c r="S61" s="95">
        <f t="shared" si="36"/>
        <v>0</v>
      </c>
      <c r="T61" s="40">
        <f t="shared" si="36"/>
        <v>0</v>
      </c>
      <c r="U61" s="40">
        <f t="shared" si="36"/>
        <v>0</v>
      </c>
      <c r="V61" s="33">
        <f t="shared" si="36"/>
        <v>0</v>
      </c>
      <c r="W61" s="40">
        <f t="shared" si="36"/>
        <v>0</v>
      </c>
      <c r="X61" s="33">
        <f t="shared" si="36"/>
        <v>0</v>
      </c>
      <c r="Y61" s="95">
        <f t="shared" si="36"/>
        <v>0</v>
      </c>
      <c r="Z61" s="33">
        <f t="shared" si="36"/>
        <v>0</v>
      </c>
      <c r="AA61" s="33">
        <f t="shared" si="36"/>
        <v>0</v>
      </c>
      <c r="AB61" s="95">
        <f t="shared" si="36"/>
        <v>0</v>
      </c>
      <c r="AC61" s="41">
        <f t="shared" si="36"/>
        <v>0</v>
      </c>
      <c r="AD61" s="41">
        <f t="shared" si="36"/>
        <v>0</v>
      </c>
      <c r="AE61" s="40">
        <f t="shared" si="36"/>
        <v>0</v>
      </c>
      <c r="AF61" s="40">
        <f t="shared" si="36"/>
        <v>0</v>
      </c>
      <c r="AG61" s="40">
        <f t="shared" si="36"/>
        <v>0</v>
      </c>
      <c r="AH61" s="95">
        <f t="shared" si="36"/>
        <v>0</v>
      </c>
      <c r="AI61" s="40">
        <f t="shared" si="36"/>
        <v>0</v>
      </c>
      <c r="AJ61" s="40">
        <f t="shared" si="36"/>
        <v>0</v>
      </c>
      <c r="AK61" s="95">
        <f t="shared" si="36"/>
        <v>0</v>
      </c>
      <c r="AL61" s="40">
        <f t="shared" si="36"/>
        <v>0</v>
      </c>
      <c r="AM61" s="40">
        <f t="shared" si="36"/>
        <v>0</v>
      </c>
      <c r="AN61" s="40">
        <f t="shared" si="36"/>
        <v>0</v>
      </c>
      <c r="AO61" s="40">
        <f t="shared" si="36"/>
        <v>0</v>
      </c>
      <c r="AP61" s="40">
        <f t="shared" si="36"/>
        <v>0</v>
      </c>
      <c r="AQ61" s="95">
        <f t="shared" si="36"/>
        <v>0</v>
      </c>
      <c r="AR61" s="40">
        <f t="shared" si="36"/>
        <v>0</v>
      </c>
      <c r="AS61" s="40">
        <f t="shared" si="36"/>
        <v>0</v>
      </c>
      <c r="AT61" s="95">
        <f t="shared" si="36"/>
        <v>0</v>
      </c>
      <c r="AU61" s="40">
        <f t="shared" si="36"/>
        <v>0</v>
      </c>
      <c r="AV61" s="40">
        <f t="shared" si="36"/>
        <v>0</v>
      </c>
      <c r="AW61" s="40">
        <f t="shared" si="36"/>
        <v>0</v>
      </c>
      <c r="AX61" s="33">
        <f t="shared" si="36"/>
        <v>0</v>
      </c>
      <c r="AY61" s="33">
        <f t="shared" si="36"/>
        <v>0</v>
      </c>
      <c r="AZ61" s="33">
        <f t="shared" si="36"/>
        <v>0</v>
      </c>
      <c r="BA61" s="33">
        <f t="shared" si="36"/>
        <v>0</v>
      </c>
      <c r="BB61" s="33">
        <f t="shared" si="36"/>
        <v>0</v>
      </c>
      <c r="BC61" s="33">
        <f t="shared" si="36"/>
        <v>0</v>
      </c>
      <c r="BD61" s="33">
        <f t="shared" si="36"/>
        <v>0</v>
      </c>
      <c r="BE61" s="33">
        <f t="shared" si="36"/>
        <v>0</v>
      </c>
      <c r="BF61" s="33">
        <f t="shared" si="36"/>
        <v>0</v>
      </c>
      <c r="BG61" s="40">
        <f t="shared" si="36"/>
        <v>0</v>
      </c>
      <c r="BH61" s="40">
        <f t="shared" si="36"/>
        <v>0</v>
      </c>
      <c r="BI61" s="95">
        <f t="shared" si="36"/>
        <v>0</v>
      </c>
      <c r="BJ61" s="40">
        <f t="shared" si="36"/>
        <v>0</v>
      </c>
      <c r="BK61" s="40">
        <f t="shared" si="36"/>
        <v>0</v>
      </c>
      <c r="BL61" s="40">
        <f t="shared" si="36"/>
        <v>0</v>
      </c>
      <c r="BM61" s="40">
        <f t="shared" si="36"/>
        <v>0</v>
      </c>
      <c r="BN61" s="40">
        <f>BN62+BN63</f>
        <v>0</v>
      </c>
      <c r="BO61" s="40">
        <f t="shared" si="36"/>
        <v>0</v>
      </c>
      <c r="BP61" s="40">
        <f t="shared" si="36"/>
        <v>0</v>
      </c>
      <c r="BQ61" s="40">
        <f t="shared" ref="BQ61:CZ61" si="37">BQ62+BQ63</f>
        <v>0</v>
      </c>
      <c r="BR61" s="95">
        <f t="shared" si="37"/>
        <v>0</v>
      </c>
      <c r="BS61" s="40">
        <f t="shared" si="37"/>
        <v>0</v>
      </c>
      <c r="BT61" s="40">
        <f t="shared" si="37"/>
        <v>0</v>
      </c>
      <c r="BU61" s="40">
        <f t="shared" si="37"/>
        <v>0</v>
      </c>
      <c r="BV61" s="40">
        <f t="shared" si="37"/>
        <v>0</v>
      </c>
      <c r="BW61" s="40">
        <f t="shared" si="37"/>
        <v>0</v>
      </c>
      <c r="BX61" s="40">
        <f t="shared" si="37"/>
        <v>0</v>
      </c>
      <c r="BY61" s="40">
        <f t="shared" si="37"/>
        <v>0</v>
      </c>
      <c r="BZ61" s="40">
        <f t="shared" si="37"/>
        <v>0</v>
      </c>
      <c r="CA61" s="95">
        <f t="shared" si="37"/>
        <v>0</v>
      </c>
      <c r="CB61" s="40">
        <f t="shared" si="37"/>
        <v>0</v>
      </c>
      <c r="CC61" s="40">
        <f t="shared" si="37"/>
        <v>0</v>
      </c>
      <c r="CD61" s="40">
        <f t="shared" si="37"/>
        <v>0</v>
      </c>
      <c r="CE61" s="40">
        <f t="shared" si="37"/>
        <v>0</v>
      </c>
      <c r="CF61" s="40">
        <f t="shared" si="37"/>
        <v>0</v>
      </c>
      <c r="CG61" s="40">
        <f t="shared" si="37"/>
        <v>0</v>
      </c>
      <c r="CH61" s="40">
        <f t="shared" si="37"/>
        <v>0</v>
      </c>
      <c r="CI61" s="40">
        <f t="shared" si="37"/>
        <v>0</v>
      </c>
      <c r="CJ61" s="95">
        <f t="shared" si="37"/>
        <v>0</v>
      </c>
      <c r="CK61" s="40">
        <f t="shared" si="37"/>
        <v>0</v>
      </c>
      <c r="CL61" s="40">
        <f t="shared" si="37"/>
        <v>0</v>
      </c>
      <c r="CM61" s="40">
        <f t="shared" si="37"/>
        <v>0</v>
      </c>
      <c r="CN61" s="40">
        <f t="shared" si="37"/>
        <v>0</v>
      </c>
      <c r="CO61" s="40">
        <f t="shared" si="37"/>
        <v>0</v>
      </c>
      <c r="CP61" s="40">
        <f t="shared" si="37"/>
        <v>0</v>
      </c>
      <c r="CQ61" s="90">
        <f t="shared" si="5"/>
        <v>0</v>
      </c>
      <c r="CR61" s="90">
        <f t="shared" si="5"/>
        <v>0</v>
      </c>
      <c r="CS61" s="90">
        <f t="shared" si="5"/>
        <v>0</v>
      </c>
      <c r="CT61" s="90">
        <f t="shared" si="5"/>
        <v>0</v>
      </c>
      <c r="CU61" s="90">
        <f t="shared" si="5"/>
        <v>0</v>
      </c>
      <c r="CV61" s="90">
        <f t="shared" si="5"/>
        <v>0</v>
      </c>
      <c r="CW61" s="90">
        <f t="shared" si="5"/>
        <v>0</v>
      </c>
      <c r="CX61" s="90">
        <f t="shared" si="5"/>
        <v>0</v>
      </c>
      <c r="CY61" s="90">
        <f t="shared" si="5"/>
        <v>0</v>
      </c>
      <c r="CZ61" s="29" t="str">
        <f>'[1]13квОС'!CU61</f>
        <v>нд</v>
      </c>
      <c r="DA61" s="17"/>
      <c r="DB61" s="17"/>
    </row>
    <row r="62" spans="1:108" ht="27.75" customHeight="1" x14ac:dyDescent="0.25">
      <c r="A62" s="93" t="s">
        <v>182</v>
      </c>
      <c r="B62" s="30" t="s">
        <v>183</v>
      </c>
      <c r="C62" s="94" t="s">
        <v>130</v>
      </c>
      <c r="D62" s="32" t="str">
        <f>'[1]14квПп'!D62</f>
        <v>нд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40">
        <v>0</v>
      </c>
      <c r="O62" s="40">
        <v>0</v>
      </c>
      <c r="P62" s="95">
        <v>0</v>
      </c>
      <c r="Q62" s="40">
        <v>0</v>
      </c>
      <c r="R62" s="40">
        <v>0</v>
      </c>
      <c r="S62" s="95">
        <v>0</v>
      </c>
      <c r="T62" s="40">
        <v>0</v>
      </c>
      <c r="U62" s="40">
        <v>0</v>
      </c>
      <c r="V62" s="33">
        <v>0</v>
      </c>
      <c r="W62" s="40">
        <v>0</v>
      </c>
      <c r="X62" s="33">
        <v>0</v>
      </c>
      <c r="Y62" s="95">
        <v>0</v>
      </c>
      <c r="Z62" s="33">
        <v>0</v>
      </c>
      <c r="AA62" s="33">
        <v>0</v>
      </c>
      <c r="AB62" s="95">
        <v>0</v>
      </c>
      <c r="AC62" s="33">
        <v>0</v>
      </c>
      <c r="AD62" s="41">
        <v>0</v>
      </c>
      <c r="AE62" s="40">
        <v>0</v>
      </c>
      <c r="AF62" s="40">
        <v>0</v>
      </c>
      <c r="AG62" s="33">
        <v>0</v>
      </c>
      <c r="AH62" s="95">
        <v>0</v>
      </c>
      <c r="AI62" s="33">
        <v>0</v>
      </c>
      <c r="AJ62" s="33">
        <v>0</v>
      </c>
      <c r="AK62" s="95">
        <v>0</v>
      </c>
      <c r="AL62" s="33">
        <v>0</v>
      </c>
      <c r="AM62" s="40">
        <v>0</v>
      </c>
      <c r="AN62" s="40">
        <v>0</v>
      </c>
      <c r="AO62" s="40">
        <v>0</v>
      </c>
      <c r="AP62" s="33">
        <v>0</v>
      </c>
      <c r="AQ62" s="95">
        <v>0</v>
      </c>
      <c r="AR62" s="33">
        <v>0</v>
      </c>
      <c r="AS62" s="33">
        <v>0</v>
      </c>
      <c r="AT62" s="95">
        <v>0</v>
      </c>
      <c r="AU62" s="33">
        <v>0</v>
      </c>
      <c r="AV62" s="40">
        <v>0</v>
      </c>
      <c r="AW62" s="40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90">
        <f t="shared" si="5"/>
        <v>0</v>
      </c>
      <c r="CR62" s="90">
        <f t="shared" si="5"/>
        <v>0</v>
      </c>
      <c r="CS62" s="90">
        <f t="shared" si="5"/>
        <v>0</v>
      </c>
      <c r="CT62" s="90">
        <f t="shared" si="5"/>
        <v>0</v>
      </c>
      <c r="CU62" s="90">
        <f t="shared" si="5"/>
        <v>0</v>
      </c>
      <c r="CV62" s="90">
        <f t="shared" si="5"/>
        <v>0</v>
      </c>
      <c r="CW62" s="90">
        <f t="shared" si="5"/>
        <v>0</v>
      </c>
      <c r="CX62" s="90">
        <f t="shared" si="5"/>
        <v>0</v>
      </c>
      <c r="CY62" s="90">
        <f t="shared" si="5"/>
        <v>0</v>
      </c>
      <c r="CZ62" s="29" t="str">
        <f>'[1]13квОС'!CU62</f>
        <v>нд</v>
      </c>
      <c r="DA62" s="17"/>
      <c r="DB62" s="17"/>
    </row>
    <row r="63" spans="1:108" ht="27.75" customHeight="1" x14ac:dyDescent="0.25">
      <c r="A63" s="93" t="s">
        <v>184</v>
      </c>
      <c r="B63" s="30" t="s">
        <v>185</v>
      </c>
      <c r="C63" s="94" t="s">
        <v>130</v>
      </c>
      <c r="D63" s="32" t="str">
        <f>'[1]14квПп'!D63</f>
        <v>нд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0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90">
        <f t="shared" si="5"/>
        <v>0</v>
      </c>
      <c r="CR63" s="90">
        <f t="shared" si="5"/>
        <v>0</v>
      </c>
      <c r="CS63" s="90">
        <f t="shared" si="5"/>
        <v>0</v>
      </c>
      <c r="CT63" s="90">
        <f t="shared" si="5"/>
        <v>0</v>
      </c>
      <c r="CU63" s="90">
        <f t="shared" si="5"/>
        <v>0</v>
      </c>
      <c r="CV63" s="90">
        <f t="shared" si="5"/>
        <v>0</v>
      </c>
      <c r="CW63" s="90">
        <f t="shared" si="5"/>
        <v>0</v>
      </c>
      <c r="CX63" s="90">
        <f t="shared" si="5"/>
        <v>0</v>
      </c>
      <c r="CY63" s="90">
        <f t="shared" si="5"/>
        <v>0</v>
      </c>
      <c r="CZ63" s="29" t="str">
        <f>'[1]13квОС'!CU63</f>
        <v>нд</v>
      </c>
      <c r="DA63" s="17"/>
      <c r="DB63" s="17"/>
    </row>
    <row r="64" spans="1:108" ht="27.75" customHeight="1" x14ac:dyDescent="0.25">
      <c r="A64" s="93" t="s">
        <v>186</v>
      </c>
      <c r="B64" s="30" t="s">
        <v>187</v>
      </c>
      <c r="C64" s="94" t="s">
        <v>130</v>
      </c>
      <c r="D64" s="32" t="str">
        <f>'[1]14квПп'!D64</f>
        <v>нд</v>
      </c>
      <c r="E64" s="33">
        <f t="shared" ref="E64:BP64" si="38">E65+E70</f>
        <v>0</v>
      </c>
      <c r="F64" s="33">
        <f t="shared" si="38"/>
        <v>0</v>
      </c>
      <c r="G64" s="33">
        <f t="shared" si="38"/>
        <v>0</v>
      </c>
      <c r="H64" s="33">
        <f t="shared" si="38"/>
        <v>0</v>
      </c>
      <c r="I64" s="33">
        <f t="shared" si="38"/>
        <v>0</v>
      </c>
      <c r="J64" s="33">
        <f t="shared" si="38"/>
        <v>0</v>
      </c>
      <c r="K64" s="33">
        <f t="shared" si="38"/>
        <v>0</v>
      </c>
      <c r="L64" s="33">
        <f t="shared" si="38"/>
        <v>0</v>
      </c>
      <c r="M64" s="33">
        <f t="shared" si="38"/>
        <v>0</v>
      </c>
      <c r="N64" s="40">
        <f t="shared" si="38"/>
        <v>0</v>
      </c>
      <c r="O64" s="40">
        <f t="shared" si="38"/>
        <v>0</v>
      </c>
      <c r="P64" s="95">
        <f t="shared" si="38"/>
        <v>0</v>
      </c>
      <c r="Q64" s="40">
        <f t="shared" si="38"/>
        <v>0</v>
      </c>
      <c r="R64" s="40">
        <f t="shared" si="38"/>
        <v>0</v>
      </c>
      <c r="S64" s="95">
        <f t="shared" si="38"/>
        <v>0</v>
      </c>
      <c r="T64" s="40">
        <f t="shared" si="38"/>
        <v>0</v>
      </c>
      <c r="U64" s="40">
        <f t="shared" si="38"/>
        <v>0</v>
      </c>
      <c r="V64" s="33">
        <f t="shared" si="38"/>
        <v>0</v>
      </c>
      <c r="W64" s="40">
        <f t="shared" si="38"/>
        <v>0</v>
      </c>
      <c r="X64" s="33">
        <f t="shared" si="38"/>
        <v>0</v>
      </c>
      <c r="Y64" s="95">
        <f t="shared" si="38"/>
        <v>0</v>
      </c>
      <c r="Z64" s="33">
        <f t="shared" si="38"/>
        <v>0</v>
      </c>
      <c r="AA64" s="33">
        <f t="shared" si="38"/>
        <v>0</v>
      </c>
      <c r="AB64" s="95">
        <f t="shared" si="38"/>
        <v>0</v>
      </c>
      <c r="AC64" s="41">
        <f t="shared" si="38"/>
        <v>0</v>
      </c>
      <c r="AD64" s="41">
        <f t="shared" si="38"/>
        <v>0</v>
      </c>
      <c r="AE64" s="40">
        <f t="shared" si="38"/>
        <v>0</v>
      </c>
      <c r="AF64" s="40">
        <f t="shared" si="38"/>
        <v>0</v>
      </c>
      <c r="AG64" s="40">
        <f t="shared" si="38"/>
        <v>0</v>
      </c>
      <c r="AH64" s="95">
        <f t="shared" si="38"/>
        <v>0</v>
      </c>
      <c r="AI64" s="40">
        <f t="shared" si="38"/>
        <v>0</v>
      </c>
      <c r="AJ64" s="40">
        <f t="shared" si="38"/>
        <v>0</v>
      </c>
      <c r="AK64" s="95">
        <f t="shared" si="38"/>
        <v>0</v>
      </c>
      <c r="AL64" s="40">
        <f t="shared" si="38"/>
        <v>0</v>
      </c>
      <c r="AM64" s="40">
        <f t="shared" si="38"/>
        <v>0</v>
      </c>
      <c r="AN64" s="40">
        <f t="shared" si="38"/>
        <v>0</v>
      </c>
      <c r="AO64" s="40">
        <f t="shared" si="38"/>
        <v>0</v>
      </c>
      <c r="AP64" s="40">
        <f t="shared" si="38"/>
        <v>0</v>
      </c>
      <c r="AQ64" s="95">
        <f t="shared" si="38"/>
        <v>0</v>
      </c>
      <c r="AR64" s="40">
        <f t="shared" si="38"/>
        <v>0</v>
      </c>
      <c r="AS64" s="40">
        <f t="shared" si="38"/>
        <v>0</v>
      </c>
      <c r="AT64" s="95">
        <f t="shared" si="38"/>
        <v>0</v>
      </c>
      <c r="AU64" s="40">
        <f t="shared" si="38"/>
        <v>0</v>
      </c>
      <c r="AV64" s="40">
        <f t="shared" si="38"/>
        <v>0</v>
      </c>
      <c r="AW64" s="40">
        <f t="shared" si="38"/>
        <v>0</v>
      </c>
      <c r="AX64" s="33">
        <f t="shared" si="38"/>
        <v>0</v>
      </c>
      <c r="AY64" s="33">
        <f t="shared" si="38"/>
        <v>0</v>
      </c>
      <c r="AZ64" s="33">
        <f t="shared" si="38"/>
        <v>0</v>
      </c>
      <c r="BA64" s="33">
        <f t="shared" si="38"/>
        <v>0</v>
      </c>
      <c r="BB64" s="33">
        <f t="shared" si="38"/>
        <v>0</v>
      </c>
      <c r="BC64" s="33">
        <f t="shared" si="38"/>
        <v>0</v>
      </c>
      <c r="BD64" s="33">
        <f t="shared" si="38"/>
        <v>0</v>
      </c>
      <c r="BE64" s="33">
        <f t="shared" si="38"/>
        <v>0</v>
      </c>
      <c r="BF64" s="33">
        <f t="shared" si="38"/>
        <v>0</v>
      </c>
      <c r="BG64" s="40">
        <f t="shared" si="38"/>
        <v>0</v>
      </c>
      <c r="BH64" s="40">
        <f t="shared" si="38"/>
        <v>0</v>
      </c>
      <c r="BI64" s="95">
        <f t="shared" si="38"/>
        <v>0</v>
      </c>
      <c r="BJ64" s="40">
        <f t="shared" si="38"/>
        <v>0</v>
      </c>
      <c r="BK64" s="40">
        <f t="shared" si="38"/>
        <v>0</v>
      </c>
      <c r="BL64" s="40">
        <f t="shared" si="38"/>
        <v>0</v>
      </c>
      <c r="BM64" s="40">
        <f t="shared" si="38"/>
        <v>0</v>
      </c>
      <c r="BN64" s="40">
        <f t="shared" si="38"/>
        <v>0</v>
      </c>
      <c r="BO64" s="40">
        <f t="shared" si="38"/>
        <v>0</v>
      </c>
      <c r="BP64" s="40">
        <f t="shared" si="38"/>
        <v>0</v>
      </c>
      <c r="BQ64" s="40">
        <f t="shared" ref="BQ64:CZ64" si="39">BQ65+BQ70</f>
        <v>0</v>
      </c>
      <c r="BR64" s="95">
        <f t="shared" si="39"/>
        <v>0</v>
      </c>
      <c r="BS64" s="40">
        <f t="shared" si="39"/>
        <v>0</v>
      </c>
      <c r="BT64" s="40">
        <f t="shared" si="39"/>
        <v>0</v>
      </c>
      <c r="BU64" s="40">
        <f t="shared" si="39"/>
        <v>0</v>
      </c>
      <c r="BV64" s="40">
        <f t="shared" si="39"/>
        <v>0</v>
      </c>
      <c r="BW64" s="40">
        <f t="shared" si="39"/>
        <v>0</v>
      </c>
      <c r="BX64" s="40">
        <f t="shared" si="39"/>
        <v>0</v>
      </c>
      <c r="BY64" s="40">
        <f t="shared" si="39"/>
        <v>0</v>
      </c>
      <c r="BZ64" s="40">
        <f t="shared" si="39"/>
        <v>0</v>
      </c>
      <c r="CA64" s="40">
        <f t="shared" si="39"/>
        <v>0</v>
      </c>
      <c r="CB64" s="40">
        <f t="shared" si="39"/>
        <v>0</v>
      </c>
      <c r="CC64" s="40">
        <f t="shared" si="39"/>
        <v>0</v>
      </c>
      <c r="CD64" s="40">
        <f t="shared" si="39"/>
        <v>0</v>
      </c>
      <c r="CE64" s="40">
        <f t="shared" si="39"/>
        <v>0</v>
      </c>
      <c r="CF64" s="40">
        <f t="shared" si="39"/>
        <v>0</v>
      </c>
      <c r="CG64" s="40">
        <f t="shared" si="39"/>
        <v>0</v>
      </c>
      <c r="CH64" s="40">
        <f t="shared" si="39"/>
        <v>0</v>
      </c>
      <c r="CI64" s="40">
        <f t="shared" si="39"/>
        <v>0</v>
      </c>
      <c r="CJ64" s="40">
        <f t="shared" si="39"/>
        <v>0</v>
      </c>
      <c r="CK64" s="40">
        <f t="shared" si="39"/>
        <v>0</v>
      </c>
      <c r="CL64" s="40">
        <f t="shared" si="39"/>
        <v>0</v>
      </c>
      <c r="CM64" s="40">
        <f t="shared" si="39"/>
        <v>0</v>
      </c>
      <c r="CN64" s="40">
        <f t="shared" si="39"/>
        <v>0</v>
      </c>
      <c r="CO64" s="40">
        <f t="shared" si="39"/>
        <v>0</v>
      </c>
      <c r="CP64" s="40">
        <f t="shared" si="39"/>
        <v>0</v>
      </c>
      <c r="CQ64" s="90">
        <f t="shared" si="5"/>
        <v>0</v>
      </c>
      <c r="CR64" s="90">
        <f t="shared" si="5"/>
        <v>0</v>
      </c>
      <c r="CS64" s="90">
        <f t="shared" si="5"/>
        <v>0</v>
      </c>
      <c r="CT64" s="90">
        <f t="shared" si="5"/>
        <v>0</v>
      </c>
      <c r="CU64" s="90">
        <f t="shared" si="5"/>
        <v>0</v>
      </c>
      <c r="CV64" s="90">
        <f t="shared" si="5"/>
        <v>0</v>
      </c>
      <c r="CW64" s="90">
        <f t="shared" si="5"/>
        <v>0</v>
      </c>
      <c r="CX64" s="90">
        <f t="shared" si="5"/>
        <v>0</v>
      </c>
      <c r="CY64" s="90">
        <f t="shared" si="5"/>
        <v>0</v>
      </c>
      <c r="CZ64" s="29" t="str">
        <f>'[1]13квОС'!CU64</f>
        <v>нд</v>
      </c>
      <c r="DA64" s="17"/>
      <c r="DB64" s="17"/>
    </row>
    <row r="65" spans="1:108" ht="27.75" customHeight="1" x14ac:dyDescent="0.25">
      <c r="A65" s="93" t="s">
        <v>188</v>
      </c>
      <c r="B65" s="96" t="s">
        <v>189</v>
      </c>
      <c r="C65" s="94" t="s">
        <v>130</v>
      </c>
      <c r="D65" s="32" t="str">
        <f>'[1]14квПп'!D65</f>
        <v>нд</v>
      </c>
      <c r="E65" s="33">
        <f t="shared" ref="E65:BP65" si="40">E66+E67+E68</f>
        <v>0</v>
      </c>
      <c r="F65" s="33">
        <f t="shared" si="40"/>
        <v>0</v>
      </c>
      <c r="G65" s="33">
        <f t="shared" si="40"/>
        <v>0</v>
      </c>
      <c r="H65" s="33">
        <f t="shared" si="40"/>
        <v>0</v>
      </c>
      <c r="I65" s="33">
        <f t="shared" si="40"/>
        <v>0</v>
      </c>
      <c r="J65" s="33">
        <f t="shared" si="40"/>
        <v>0</v>
      </c>
      <c r="K65" s="33">
        <f t="shared" si="40"/>
        <v>0</v>
      </c>
      <c r="L65" s="33">
        <f t="shared" si="40"/>
        <v>0</v>
      </c>
      <c r="M65" s="33">
        <f t="shared" si="40"/>
        <v>0</v>
      </c>
      <c r="N65" s="40">
        <f t="shared" si="40"/>
        <v>0</v>
      </c>
      <c r="O65" s="40">
        <f t="shared" si="40"/>
        <v>0</v>
      </c>
      <c r="P65" s="95">
        <f t="shared" si="40"/>
        <v>0</v>
      </c>
      <c r="Q65" s="40">
        <f t="shared" si="40"/>
        <v>0</v>
      </c>
      <c r="R65" s="40">
        <f t="shared" si="40"/>
        <v>0</v>
      </c>
      <c r="S65" s="95">
        <f t="shared" si="40"/>
        <v>0</v>
      </c>
      <c r="T65" s="40">
        <f t="shared" si="40"/>
        <v>0</v>
      </c>
      <c r="U65" s="40">
        <f t="shared" si="40"/>
        <v>0</v>
      </c>
      <c r="V65" s="33">
        <f t="shared" si="40"/>
        <v>0</v>
      </c>
      <c r="W65" s="40">
        <f t="shared" si="40"/>
        <v>0</v>
      </c>
      <c r="X65" s="33">
        <f t="shared" si="40"/>
        <v>0</v>
      </c>
      <c r="Y65" s="95">
        <f t="shared" si="40"/>
        <v>0</v>
      </c>
      <c r="Z65" s="33">
        <f t="shared" si="40"/>
        <v>0</v>
      </c>
      <c r="AA65" s="33">
        <f t="shared" si="40"/>
        <v>0</v>
      </c>
      <c r="AB65" s="95">
        <f t="shared" si="40"/>
        <v>0</v>
      </c>
      <c r="AC65" s="41">
        <f t="shared" si="40"/>
        <v>0</v>
      </c>
      <c r="AD65" s="41">
        <f t="shared" si="40"/>
        <v>0</v>
      </c>
      <c r="AE65" s="40">
        <f t="shared" si="40"/>
        <v>0</v>
      </c>
      <c r="AF65" s="40">
        <f t="shared" si="40"/>
        <v>0</v>
      </c>
      <c r="AG65" s="40">
        <f t="shared" si="40"/>
        <v>0</v>
      </c>
      <c r="AH65" s="95">
        <f t="shared" si="40"/>
        <v>0</v>
      </c>
      <c r="AI65" s="40">
        <f t="shared" si="40"/>
        <v>0</v>
      </c>
      <c r="AJ65" s="40">
        <f t="shared" si="40"/>
        <v>0</v>
      </c>
      <c r="AK65" s="95">
        <f t="shared" si="40"/>
        <v>0</v>
      </c>
      <c r="AL65" s="40">
        <f t="shared" si="40"/>
        <v>0</v>
      </c>
      <c r="AM65" s="40">
        <f t="shared" si="40"/>
        <v>0</v>
      </c>
      <c r="AN65" s="40">
        <f t="shared" si="40"/>
        <v>0</v>
      </c>
      <c r="AO65" s="40">
        <f t="shared" si="40"/>
        <v>0</v>
      </c>
      <c r="AP65" s="40">
        <f t="shared" si="40"/>
        <v>0</v>
      </c>
      <c r="AQ65" s="95">
        <f t="shared" si="40"/>
        <v>0</v>
      </c>
      <c r="AR65" s="40">
        <f t="shared" si="40"/>
        <v>0</v>
      </c>
      <c r="AS65" s="40">
        <f t="shared" si="40"/>
        <v>0</v>
      </c>
      <c r="AT65" s="95">
        <f t="shared" si="40"/>
        <v>0</v>
      </c>
      <c r="AU65" s="40">
        <f t="shared" si="40"/>
        <v>0</v>
      </c>
      <c r="AV65" s="40">
        <f t="shared" si="40"/>
        <v>0</v>
      </c>
      <c r="AW65" s="40">
        <f t="shared" si="40"/>
        <v>0</v>
      </c>
      <c r="AX65" s="33">
        <f t="shared" si="40"/>
        <v>0</v>
      </c>
      <c r="AY65" s="33">
        <f t="shared" si="40"/>
        <v>0</v>
      </c>
      <c r="AZ65" s="33">
        <f t="shared" si="40"/>
        <v>0</v>
      </c>
      <c r="BA65" s="33">
        <f t="shared" si="40"/>
        <v>0</v>
      </c>
      <c r="BB65" s="33">
        <f t="shared" si="40"/>
        <v>0</v>
      </c>
      <c r="BC65" s="33">
        <f t="shared" si="40"/>
        <v>0</v>
      </c>
      <c r="BD65" s="33">
        <f t="shared" si="40"/>
        <v>0</v>
      </c>
      <c r="BE65" s="33">
        <f t="shared" si="40"/>
        <v>0</v>
      </c>
      <c r="BF65" s="33">
        <f t="shared" si="40"/>
        <v>0</v>
      </c>
      <c r="BG65" s="40">
        <f t="shared" si="40"/>
        <v>0</v>
      </c>
      <c r="BH65" s="40">
        <f t="shared" si="40"/>
        <v>0</v>
      </c>
      <c r="BI65" s="95">
        <f t="shared" si="40"/>
        <v>0</v>
      </c>
      <c r="BJ65" s="40">
        <f t="shared" si="40"/>
        <v>0</v>
      </c>
      <c r="BK65" s="40">
        <f t="shared" si="40"/>
        <v>0</v>
      </c>
      <c r="BL65" s="40">
        <f t="shared" si="40"/>
        <v>0</v>
      </c>
      <c r="BM65" s="40">
        <f t="shared" si="40"/>
        <v>0</v>
      </c>
      <c r="BN65" s="40">
        <f t="shared" si="40"/>
        <v>0</v>
      </c>
      <c r="BO65" s="40">
        <f t="shared" si="40"/>
        <v>0</v>
      </c>
      <c r="BP65" s="40">
        <f t="shared" si="40"/>
        <v>0</v>
      </c>
      <c r="BQ65" s="40">
        <f t="shared" ref="BQ65:CZ65" si="41">BQ66+BQ67+BQ68</f>
        <v>0</v>
      </c>
      <c r="BR65" s="95">
        <f t="shared" si="41"/>
        <v>0</v>
      </c>
      <c r="BS65" s="40">
        <f t="shared" si="41"/>
        <v>0</v>
      </c>
      <c r="BT65" s="40">
        <f t="shared" si="41"/>
        <v>0</v>
      </c>
      <c r="BU65" s="40">
        <f t="shared" si="41"/>
        <v>0</v>
      </c>
      <c r="BV65" s="40">
        <f t="shared" si="41"/>
        <v>0</v>
      </c>
      <c r="BW65" s="40">
        <f t="shared" si="41"/>
        <v>0</v>
      </c>
      <c r="BX65" s="40">
        <f t="shared" si="41"/>
        <v>0</v>
      </c>
      <c r="BY65" s="40">
        <f t="shared" si="41"/>
        <v>0</v>
      </c>
      <c r="BZ65" s="40">
        <f t="shared" si="41"/>
        <v>0</v>
      </c>
      <c r="CA65" s="95">
        <f t="shared" si="41"/>
        <v>0</v>
      </c>
      <c r="CB65" s="40">
        <f t="shared" si="41"/>
        <v>0</v>
      </c>
      <c r="CC65" s="40">
        <f t="shared" si="41"/>
        <v>0</v>
      </c>
      <c r="CD65" s="40">
        <f t="shared" si="41"/>
        <v>0</v>
      </c>
      <c r="CE65" s="40">
        <f t="shared" si="41"/>
        <v>0</v>
      </c>
      <c r="CF65" s="40">
        <f t="shared" si="41"/>
        <v>0</v>
      </c>
      <c r="CG65" s="40">
        <f t="shared" si="41"/>
        <v>0</v>
      </c>
      <c r="CH65" s="40">
        <f t="shared" si="41"/>
        <v>0</v>
      </c>
      <c r="CI65" s="40">
        <f t="shared" si="41"/>
        <v>0</v>
      </c>
      <c r="CJ65" s="95">
        <f t="shared" si="41"/>
        <v>0</v>
      </c>
      <c r="CK65" s="40">
        <f t="shared" si="41"/>
        <v>0</v>
      </c>
      <c r="CL65" s="40">
        <f t="shared" si="41"/>
        <v>0</v>
      </c>
      <c r="CM65" s="40">
        <f t="shared" si="41"/>
        <v>0</v>
      </c>
      <c r="CN65" s="40">
        <f t="shared" si="41"/>
        <v>0</v>
      </c>
      <c r="CO65" s="40">
        <f t="shared" si="41"/>
        <v>0</v>
      </c>
      <c r="CP65" s="40">
        <f t="shared" si="41"/>
        <v>0</v>
      </c>
      <c r="CQ65" s="90">
        <f t="shared" si="5"/>
        <v>0</v>
      </c>
      <c r="CR65" s="90">
        <f t="shared" si="5"/>
        <v>0</v>
      </c>
      <c r="CS65" s="90">
        <f t="shared" si="5"/>
        <v>0</v>
      </c>
      <c r="CT65" s="90">
        <f t="shared" si="5"/>
        <v>0</v>
      </c>
      <c r="CU65" s="90">
        <f t="shared" si="5"/>
        <v>0</v>
      </c>
      <c r="CV65" s="90">
        <f t="shared" si="5"/>
        <v>0</v>
      </c>
      <c r="CW65" s="90">
        <f t="shared" si="5"/>
        <v>0</v>
      </c>
      <c r="CX65" s="90">
        <f t="shared" si="5"/>
        <v>0</v>
      </c>
      <c r="CY65" s="90">
        <f t="shared" si="5"/>
        <v>0</v>
      </c>
      <c r="CZ65" s="29" t="str">
        <f>'[1]13квОС'!CU65</f>
        <v>нд</v>
      </c>
      <c r="DA65" s="17"/>
      <c r="DB65" s="17"/>
    </row>
    <row r="66" spans="1:108" ht="27.75" customHeight="1" x14ac:dyDescent="0.25">
      <c r="A66" s="93" t="s">
        <v>188</v>
      </c>
      <c r="B66" s="30" t="s">
        <v>190</v>
      </c>
      <c r="C66" s="94" t="s">
        <v>130</v>
      </c>
      <c r="D66" s="32" t="str">
        <f>'[1]14квПп'!D66</f>
        <v>нд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0</v>
      </c>
      <c r="CO66" s="33">
        <v>0</v>
      </c>
      <c r="CP66" s="33">
        <v>0</v>
      </c>
      <c r="CQ66" s="90">
        <f t="shared" si="5"/>
        <v>0</v>
      </c>
      <c r="CR66" s="90">
        <f t="shared" si="5"/>
        <v>0</v>
      </c>
      <c r="CS66" s="90">
        <f t="shared" si="5"/>
        <v>0</v>
      </c>
      <c r="CT66" s="90">
        <f t="shared" si="5"/>
        <v>0</v>
      </c>
      <c r="CU66" s="90">
        <f t="shared" si="5"/>
        <v>0</v>
      </c>
      <c r="CV66" s="90">
        <f t="shared" si="5"/>
        <v>0</v>
      </c>
      <c r="CW66" s="90">
        <f t="shared" si="5"/>
        <v>0</v>
      </c>
      <c r="CX66" s="90">
        <f t="shared" si="5"/>
        <v>0</v>
      </c>
      <c r="CY66" s="90">
        <f t="shared" si="5"/>
        <v>0</v>
      </c>
      <c r="CZ66" s="29" t="str">
        <f>'[1]13квОС'!CU66</f>
        <v>нд</v>
      </c>
      <c r="DA66" s="17"/>
      <c r="DB66" s="17"/>
    </row>
    <row r="67" spans="1:108" ht="27.75" customHeight="1" x14ac:dyDescent="0.25">
      <c r="A67" s="93" t="s">
        <v>188</v>
      </c>
      <c r="B67" s="30" t="s">
        <v>191</v>
      </c>
      <c r="C67" s="94" t="s">
        <v>130</v>
      </c>
      <c r="D67" s="32" t="str">
        <f>'[1]14квПп'!D67</f>
        <v>нд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33">
        <v>0</v>
      </c>
      <c r="CJ67" s="33">
        <v>0</v>
      </c>
      <c r="CK67" s="33">
        <v>0</v>
      </c>
      <c r="CL67" s="33">
        <v>0</v>
      </c>
      <c r="CM67" s="33">
        <v>0</v>
      </c>
      <c r="CN67" s="33">
        <v>0</v>
      </c>
      <c r="CO67" s="33">
        <v>0</v>
      </c>
      <c r="CP67" s="33">
        <v>0</v>
      </c>
      <c r="CQ67" s="90">
        <f t="shared" si="5"/>
        <v>0</v>
      </c>
      <c r="CR67" s="90">
        <f t="shared" si="5"/>
        <v>0</v>
      </c>
      <c r="CS67" s="90">
        <f t="shared" si="5"/>
        <v>0</v>
      </c>
      <c r="CT67" s="90">
        <f t="shared" si="5"/>
        <v>0</v>
      </c>
      <c r="CU67" s="90">
        <f t="shared" si="5"/>
        <v>0</v>
      </c>
      <c r="CV67" s="90">
        <f t="shared" si="5"/>
        <v>0</v>
      </c>
      <c r="CW67" s="90">
        <f t="shared" ref="CW67:CY130" si="42">IF($E67="нд","нд",(BM67+BV67+CE67)-(T67+AC67+AL67))</f>
        <v>0</v>
      </c>
      <c r="CX67" s="90">
        <f t="shared" si="42"/>
        <v>0</v>
      </c>
      <c r="CY67" s="90">
        <f t="shared" si="42"/>
        <v>0</v>
      </c>
      <c r="CZ67" s="29" t="str">
        <f>'[1]13квОС'!CU67</f>
        <v>нд</v>
      </c>
      <c r="DA67" s="17"/>
      <c r="DB67" s="17"/>
    </row>
    <row r="68" spans="1:108" ht="27.75" customHeight="1" x14ac:dyDescent="0.25">
      <c r="A68" s="93" t="s">
        <v>188</v>
      </c>
      <c r="B68" s="30" t="s">
        <v>192</v>
      </c>
      <c r="C68" s="94" t="s">
        <v>130</v>
      </c>
      <c r="D68" s="32" t="str">
        <f>'[1]14квПп'!D68</f>
        <v>нд</v>
      </c>
      <c r="E68" s="33">
        <f>SUM(E69)</f>
        <v>0</v>
      </c>
      <c r="F68" s="33">
        <f t="shared" ref="F68:BQ68" si="43">SUM(F69)</f>
        <v>0</v>
      </c>
      <c r="G68" s="33">
        <f t="shared" si="43"/>
        <v>0</v>
      </c>
      <c r="H68" s="33">
        <f t="shared" si="43"/>
        <v>0</v>
      </c>
      <c r="I68" s="33">
        <f t="shared" si="43"/>
        <v>0</v>
      </c>
      <c r="J68" s="33">
        <f t="shared" si="43"/>
        <v>0</v>
      </c>
      <c r="K68" s="33">
        <f t="shared" si="43"/>
        <v>0</v>
      </c>
      <c r="L68" s="33">
        <f t="shared" si="43"/>
        <v>0</v>
      </c>
      <c r="M68" s="33">
        <f t="shared" si="43"/>
        <v>0</v>
      </c>
      <c r="N68" s="33">
        <f t="shared" si="43"/>
        <v>0</v>
      </c>
      <c r="O68" s="33">
        <f t="shared" si="43"/>
        <v>0</v>
      </c>
      <c r="P68" s="33">
        <f t="shared" si="43"/>
        <v>0</v>
      </c>
      <c r="Q68" s="33">
        <f t="shared" si="43"/>
        <v>0</v>
      </c>
      <c r="R68" s="33">
        <f t="shared" si="43"/>
        <v>0</v>
      </c>
      <c r="S68" s="33">
        <f t="shared" si="43"/>
        <v>0</v>
      </c>
      <c r="T68" s="33">
        <f t="shared" si="43"/>
        <v>0</v>
      </c>
      <c r="U68" s="33">
        <f t="shared" si="43"/>
        <v>0</v>
      </c>
      <c r="V68" s="33">
        <f t="shared" si="43"/>
        <v>0</v>
      </c>
      <c r="W68" s="33">
        <f t="shared" si="43"/>
        <v>0</v>
      </c>
      <c r="X68" s="33">
        <f t="shared" si="43"/>
        <v>0</v>
      </c>
      <c r="Y68" s="33">
        <f t="shared" si="43"/>
        <v>0</v>
      </c>
      <c r="Z68" s="33">
        <f t="shared" si="43"/>
        <v>0</v>
      </c>
      <c r="AA68" s="33">
        <f t="shared" si="43"/>
        <v>0</v>
      </c>
      <c r="AB68" s="33">
        <f t="shared" si="43"/>
        <v>0</v>
      </c>
      <c r="AC68" s="33">
        <f t="shared" si="43"/>
        <v>0</v>
      </c>
      <c r="AD68" s="33">
        <f t="shared" si="43"/>
        <v>0</v>
      </c>
      <c r="AE68" s="33">
        <f t="shared" si="43"/>
        <v>0</v>
      </c>
      <c r="AF68" s="33">
        <f t="shared" si="43"/>
        <v>0</v>
      </c>
      <c r="AG68" s="33">
        <f t="shared" si="43"/>
        <v>0</v>
      </c>
      <c r="AH68" s="33">
        <f t="shared" si="43"/>
        <v>0</v>
      </c>
      <c r="AI68" s="33">
        <f t="shared" si="43"/>
        <v>0</v>
      </c>
      <c r="AJ68" s="33">
        <f t="shared" si="43"/>
        <v>0</v>
      </c>
      <c r="AK68" s="33">
        <f t="shared" si="43"/>
        <v>0</v>
      </c>
      <c r="AL68" s="33">
        <f t="shared" si="43"/>
        <v>0</v>
      </c>
      <c r="AM68" s="33">
        <f t="shared" si="43"/>
        <v>0</v>
      </c>
      <c r="AN68" s="33">
        <f t="shared" si="43"/>
        <v>0</v>
      </c>
      <c r="AO68" s="33">
        <f t="shared" si="43"/>
        <v>0</v>
      </c>
      <c r="AP68" s="33">
        <f t="shared" si="43"/>
        <v>0</v>
      </c>
      <c r="AQ68" s="33">
        <f t="shared" si="43"/>
        <v>0</v>
      </c>
      <c r="AR68" s="33">
        <f t="shared" si="43"/>
        <v>0</v>
      </c>
      <c r="AS68" s="33">
        <f t="shared" si="43"/>
        <v>0</v>
      </c>
      <c r="AT68" s="33">
        <f t="shared" si="43"/>
        <v>0</v>
      </c>
      <c r="AU68" s="33">
        <f t="shared" si="43"/>
        <v>0</v>
      </c>
      <c r="AV68" s="33">
        <f t="shared" si="43"/>
        <v>0</v>
      </c>
      <c r="AW68" s="33">
        <f t="shared" si="43"/>
        <v>0</v>
      </c>
      <c r="AX68" s="33">
        <f t="shared" si="43"/>
        <v>0</v>
      </c>
      <c r="AY68" s="33">
        <f t="shared" si="43"/>
        <v>0</v>
      </c>
      <c r="AZ68" s="33">
        <f t="shared" si="43"/>
        <v>0</v>
      </c>
      <c r="BA68" s="33">
        <f t="shared" si="43"/>
        <v>0</v>
      </c>
      <c r="BB68" s="33">
        <f t="shared" si="43"/>
        <v>0</v>
      </c>
      <c r="BC68" s="33">
        <f t="shared" si="43"/>
        <v>0</v>
      </c>
      <c r="BD68" s="33">
        <f t="shared" si="43"/>
        <v>0</v>
      </c>
      <c r="BE68" s="33">
        <f t="shared" si="43"/>
        <v>0</v>
      </c>
      <c r="BF68" s="33">
        <f t="shared" si="43"/>
        <v>0</v>
      </c>
      <c r="BG68" s="33">
        <f t="shared" si="43"/>
        <v>0</v>
      </c>
      <c r="BH68" s="33">
        <f t="shared" si="43"/>
        <v>0</v>
      </c>
      <c r="BI68" s="33">
        <f t="shared" si="43"/>
        <v>0</v>
      </c>
      <c r="BJ68" s="33">
        <f t="shared" si="43"/>
        <v>0</v>
      </c>
      <c r="BK68" s="33">
        <f t="shared" si="43"/>
        <v>0</v>
      </c>
      <c r="BL68" s="33">
        <f t="shared" si="43"/>
        <v>0</v>
      </c>
      <c r="BM68" s="33">
        <f t="shared" si="43"/>
        <v>0</v>
      </c>
      <c r="BN68" s="33">
        <f t="shared" si="43"/>
        <v>0</v>
      </c>
      <c r="BO68" s="33">
        <f t="shared" si="43"/>
        <v>0</v>
      </c>
      <c r="BP68" s="33">
        <f t="shared" si="43"/>
        <v>0</v>
      </c>
      <c r="BQ68" s="33">
        <f t="shared" si="43"/>
        <v>0</v>
      </c>
      <c r="BR68" s="33">
        <f t="shared" ref="BR68:CP68" si="44">SUM(BR69)</f>
        <v>0</v>
      </c>
      <c r="BS68" s="33">
        <f t="shared" si="44"/>
        <v>0</v>
      </c>
      <c r="BT68" s="33">
        <f t="shared" si="44"/>
        <v>0</v>
      </c>
      <c r="BU68" s="33">
        <f t="shared" si="44"/>
        <v>0</v>
      </c>
      <c r="BV68" s="33">
        <f t="shared" si="44"/>
        <v>0</v>
      </c>
      <c r="BW68" s="33">
        <f t="shared" si="44"/>
        <v>0</v>
      </c>
      <c r="BX68" s="33">
        <f t="shared" si="44"/>
        <v>0</v>
      </c>
      <c r="BY68" s="33">
        <f t="shared" si="44"/>
        <v>0</v>
      </c>
      <c r="BZ68" s="33">
        <f t="shared" si="44"/>
        <v>0</v>
      </c>
      <c r="CA68" s="33">
        <f t="shared" si="44"/>
        <v>0</v>
      </c>
      <c r="CB68" s="33">
        <f t="shared" si="44"/>
        <v>0</v>
      </c>
      <c r="CC68" s="33">
        <f t="shared" si="44"/>
        <v>0</v>
      </c>
      <c r="CD68" s="33">
        <f t="shared" si="44"/>
        <v>0</v>
      </c>
      <c r="CE68" s="33">
        <f t="shared" si="44"/>
        <v>0</v>
      </c>
      <c r="CF68" s="33">
        <f t="shared" si="44"/>
        <v>0</v>
      </c>
      <c r="CG68" s="33">
        <f t="shared" si="44"/>
        <v>0</v>
      </c>
      <c r="CH68" s="33">
        <f t="shared" si="44"/>
        <v>0</v>
      </c>
      <c r="CI68" s="33">
        <f t="shared" si="44"/>
        <v>0</v>
      </c>
      <c r="CJ68" s="33">
        <f t="shared" si="44"/>
        <v>0</v>
      </c>
      <c r="CK68" s="33">
        <f t="shared" si="44"/>
        <v>0</v>
      </c>
      <c r="CL68" s="33">
        <f t="shared" si="44"/>
        <v>0</v>
      </c>
      <c r="CM68" s="33">
        <f t="shared" si="44"/>
        <v>0</v>
      </c>
      <c r="CN68" s="33">
        <f t="shared" si="44"/>
        <v>0</v>
      </c>
      <c r="CO68" s="33">
        <f t="shared" si="44"/>
        <v>0</v>
      </c>
      <c r="CP68" s="33">
        <f t="shared" si="44"/>
        <v>0</v>
      </c>
      <c r="CQ68" s="90">
        <f t="shared" ref="CQ68:CV131" si="45">IF($E68="нд","нд",(BG68+BP68+BY68)-(N68+W68+AF68))</f>
        <v>0</v>
      </c>
      <c r="CR68" s="90">
        <f t="shared" si="45"/>
        <v>0</v>
      </c>
      <c r="CS68" s="90">
        <f t="shared" si="45"/>
        <v>0</v>
      </c>
      <c r="CT68" s="90">
        <f t="shared" si="45"/>
        <v>0</v>
      </c>
      <c r="CU68" s="90">
        <f t="shared" si="45"/>
        <v>0</v>
      </c>
      <c r="CV68" s="90">
        <f t="shared" si="45"/>
        <v>0</v>
      </c>
      <c r="CW68" s="90">
        <f t="shared" si="42"/>
        <v>0</v>
      </c>
      <c r="CX68" s="90">
        <f t="shared" si="42"/>
        <v>0</v>
      </c>
      <c r="CY68" s="90">
        <f t="shared" si="42"/>
        <v>0</v>
      </c>
      <c r="CZ68" s="29" t="str">
        <f>'[1]13квОС'!CU68</f>
        <v>нд</v>
      </c>
      <c r="DA68" s="17"/>
      <c r="DB68" s="17"/>
    </row>
    <row r="69" spans="1:108" ht="61.5" customHeight="1" x14ac:dyDescent="0.25">
      <c r="A69" s="30" t="str">
        <f>'[1]Формат ИПР'!A57</f>
        <v>1.1.1.1.3</v>
      </c>
      <c r="B69" s="30" t="str">
        <f>'[1]Формат ИПР'!B57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C69" s="31" t="str">
        <f>'[1]Формат ИПР'!C57</f>
        <v>O_Che475</v>
      </c>
      <c r="D69" s="32" t="str">
        <f>'[1]14квПп'!D69</f>
        <v>нд</v>
      </c>
      <c r="E69" s="33" t="s">
        <v>193</v>
      </c>
      <c r="F69" s="33" t="s">
        <v>193</v>
      </c>
      <c r="G69" s="33" t="s">
        <v>193</v>
      </c>
      <c r="H69" s="33" t="s">
        <v>193</v>
      </c>
      <c r="I69" s="33" t="s">
        <v>193</v>
      </c>
      <c r="J69" s="33" t="s">
        <v>193</v>
      </c>
      <c r="K69" s="33" t="s">
        <v>193</v>
      </c>
      <c r="L69" s="33" t="s">
        <v>193</v>
      </c>
      <c r="M69" s="33" t="s">
        <v>193</v>
      </c>
      <c r="N69" s="33" t="s">
        <v>193</v>
      </c>
      <c r="O69" s="33" t="s">
        <v>193</v>
      </c>
      <c r="P69" s="33" t="s">
        <v>193</v>
      </c>
      <c r="Q69" s="33" t="s">
        <v>193</v>
      </c>
      <c r="R69" s="33" t="s">
        <v>193</v>
      </c>
      <c r="S69" s="33" t="s">
        <v>193</v>
      </c>
      <c r="T69" s="33" t="s">
        <v>193</v>
      </c>
      <c r="U69" s="33" t="s">
        <v>193</v>
      </c>
      <c r="V69" s="33" t="s">
        <v>193</v>
      </c>
      <c r="W69" s="33" t="s">
        <v>193</v>
      </c>
      <c r="X69" s="33" t="s">
        <v>193</v>
      </c>
      <c r="Y69" s="33" t="s">
        <v>193</v>
      </c>
      <c r="Z69" s="33" t="s">
        <v>193</v>
      </c>
      <c r="AA69" s="33" t="s">
        <v>193</v>
      </c>
      <c r="AB69" s="33" t="s">
        <v>193</v>
      </c>
      <c r="AC69" s="33" t="s">
        <v>193</v>
      </c>
      <c r="AD69" s="33" t="s">
        <v>193</v>
      </c>
      <c r="AE69" s="33" t="s">
        <v>193</v>
      </c>
      <c r="AF69" s="34" t="str">
        <f>IF(VLOOKUP($C69,'[1]Формат ИПР'!$C:IL,105,0)&gt;0,E69,0)</f>
        <v>нд</v>
      </c>
      <c r="AG69" s="33" t="s">
        <v>193</v>
      </c>
      <c r="AH69" s="33" t="s">
        <v>193</v>
      </c>
      <c r="AI69" s="33" t="s">
        <v>193</v>
      </c>
      <c r="AJ69" s="33" t="s">
        <v>193</v>
      </c>
      <c r="AK69" s="34" t="str">
        <f>IF(VLOOKUP($C69,'[1]Формат ИПР'!$C:IQ,105,0)&gt;0,J69,0)</f>
        <v>нд</v>
      </c>
      <c r="AL69" s="33" t="s">
        <v>193</v>
      </c>
      <c r="AM69" s="34" t="str">
        <f>VLOOKUP($C69,'[1]Формат ИПР'!$C:IS,104,0)</f>
        <v>нд</v>
      </c>
      <c r="AN69" s="33" t="s">
        <v>193</v>
      </c>
      <c r="AO69" s="34" t="str">
        <f>IF(VLOOKUP($C69,'[1]Формат ИПР'!$C:IU,115,0)&gt;0,E69,0)</f>
        <v>нд</v>
      </c>
      <c r="AP69" s="33" t="s">
        <v>193</v>
      </c>
      <c r="AQ69" s="34" t="str">
        <f>IF(VLOOKUP($C69,'[1]Формат ИПР'!$C:IW,115,0)&gt;0,G69,0)</f>
        <v>нд</v>
      </c>
      <c r="AR69" s="33" t="s">
        <v>193</v>
      </c>
      <c r="AS69" s="34" t="str">
        <f>IF(VLOOKUP($C69,'[1]Формат ИПР'!$C:IY,115,0)&gt;0,I69,0)</f>
        <v>нд</v>
      </c>
      <c r="AT69" s="34" t="str">
        <f>IF(VLOOKUP($C69,'[1]Формат ИПР'!$C:IZ,115,0)&gt;0,J69,0)</f>
        <v>нд</v>
      </c>
      <c r="AU69" s="33" t="s">
        <v>193</v>
      </c>
      <c r="AV69" s="34" t="str">
        <f>IF(VLOOKUP($C69,'[1]Формат ИПР'!$C:JB,115,0)&gt;0,L69,0)</f>
        <v>нд</v>
      </c>
      <c r="AW69" s="33" t="s">
        <v>193</v>
      </c>
      <c r="AX69" s="36">
        <f t="shared" ref="AX69:BF69" si="46">BG69+BP69+BY69+CH69</f>
        <v>0</v>
      </c>
      <c r="AY69" s="36">
        <f t="shared" si="46"/>
        <v>0</v>
      </c>
      <c r="AZ69" s="36">
        <f t="shared" si="46"/>
        <v>0</v>
      </c>
      <c r="BA69" s="36">
        <f t="shared" si="46"/>
        <v>0</v>
      </c>
      <c r="BB69" s="36">
        <f t="shared" si="46"/>
        <v>0</v>
      </c>
      <c r="BC69" s="36">
        <f t="shared" si="46"/>
        <v>0</v>
      </c>
      <c r="BD69" s="36">
        <f t="shared" si="46"/>
        <v>0</v>
      </c>
      <c r="BE69" s="36">
        <f t="shared" si="46"/>
        <v>0</v>
      </c>
      <c r="BF69" s="36">
        <f t="shared" si="46"/>
        <v>0</v>
      </c>
      <c r="BG69" s="34">
        <f>VLOOKUP($C69,'[1]Формат ИПР'!$C:JM,87,0)</f>
        <v>0</v>
      </c>
      <c r="BH69" s="34">
        <f>VLOOKUP($C69,'[1]Формат ИПР'!$C:JN,88,0)</f>
        <v>0</v>
      </c>
      <c r="BI69" s="34">
        <f>VLOOKUP($C69,'[1]Формат ИПР'!$C:JO,86,0)</f>
        <v>0</v>
      </c>
      <c r="BJ69" s="34">
        <v>0</v>
      </c>
      <c r="BK69" s="34">
        <v>0</v>
      </c>
      <c r="BL69" s="34">
        <v>0</v>
      </c>
      <c r="BM69" s="34">
        <v>0</v>
      </c>
      <c r="BN69" s="34">
        <f>VLOOKUP($C69,'[1]Формат ИПР'!$C:JT,89,0)</f>
        <v>0</v>
      </c>
      <c r="BO69" s="34">
        <v>0</v>
      </c>
      <c r="BP69" s="34">
        <f>VLOOKUP($C69,'[1]Формат ИПР'!$C:JV,97,0)</f>
        <v>0</v>
      </c>
      <c r="BQ69" s="34">
        <f>VLOOKUP($C69,'[1]Формат ИПР'!$C:JW,98,0)</f>
        <v>0</v>
      </c>
      <c r="BR69" s="34">
        <f>VLOOKUP($C69,'[1]Формат ИПР'!$C:JX,96,0)</f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f>VLOOKUP($C69,'[1]Формат ИПР'!$C:KC,99,0)</f>
        <v>0</v>
      </c>
      <c r="BX69" s="34">
        <v>0</v>
      </c>
      <c r="BY69" s="34">
        <f>VLOOKUP($C69,'[1]Формат ИПР'!$C:KE,107,0)</f>
        <v>0</v>
      </c>
      <c r="BZ69" s="34">
        <f>VLOOKUP($C69,'[1]Формат ИПР'!$C:KF,108,0)</f>
        <v>0</v>
      </c>
      <c r="CA69" s="34">
        <f>VLOOKUP($C69,'[1]Формат ИПР'!$C:KG,106,0)</f>
        <v>0</v>
      </c>
      <c r="CB69" s="34">
        <v>0</v>
      </c>
      <c r="CC69" s="34">
        <v>0</v>
      </c>
      <c r="CD69" s="34">
        <v>0</v>
      </c>
      <c r="CE69" s="34">
        <v>0</v>
      </c>
      <c r="CF69" s="34">
        <f>VLOOKUP($C69,'[1]Формат ИПР'!$C:KL,109,0)</f>
        <v>0</v>
      </c>
      <c r="CG69" s="34">
        <v>0</v>
      </c>
      <c r="CH69" s="34">
        <f>VLOOKUP($C69,'[1]Формат ИПР'!$C:KN,117,0)</f>
        <v>0</v>
      </c>
      <c r="CI69" s="34">
        <f>VLOOKUP($C69,'[1]Формат ИПР'!$C:KO,118,0)</f>
        <v>0</v>
      </c>
      <c r="CJ69" s="34">
        <f>VLOOKUP($C69,'[1]Формат ИПР'!$C:KP,116,0)</f>
        <v>0</v>
      </c>
      <c r="CK69" s="34">
        <v>0</v>
      </c>
      <c r="CL69" s="34">
        <v>0</v>
      </c>
      <c r="CM69" s="34">
        <v>0</v>
      </c>
      <c r="CN69" s="34">
        <v>0</v>
      </c>
      <c r="CO69" s="34">
        <f>VLOOKUP($C69,'[1]Формат ИПР'!$C:KU,119,0)</f>
        <v>0</v>
      </c>
      <c r="CP69" s="34">
        <v>0</v>
      </c>
      <c r="CQ69" s="90" t="str">
        <f t="shared" si="45"/>
        <v>нд</v>
      </c>
      <c r="CR69" s="90" t="str">
        <f t="shared" si="45"/>
        <v>нд</v>
      </c>
      <c r="CS69" s="90" t="str">
        <f t="shared" si="45"/>
        <v>нд</v>
      </c>
      <c r="CT69" s="90" t="str">
        <f t="shared" si="45"/>
        <v>нд</v>
      </c>
      <c r="CU69" s="90" t="str">
        <f t="shared" si="45"/>
        <v>нд</v>
      </c>
      <c r="CV69" s="90" t="str">
        <f t="shared" si="45"/>
        <v>нд</v>
      </c>
      <c r="CW69" s="90" t="str">
        <f t="shared" si="42"/>
        <v>нд</v>
      </c>
      <c r="CX69" s="90" t="str">
        <f t="shared" si="42"/>
        <v>нд</v>
      </c>
      <c r="CY69" s="90" t="str">
        <f t="shared" si="42"/>
        <v>нд</v>
      </c>
      <c r="CZ69" s="29" t="str">
        <f>'[1]13квОС'!CU69</f>
        <v>нд</v>
      </c>
      <c r="DA69" s="17"/>
      <c r="DB69" s="17"/>
      <c r="DD69" s="35"/>
    </row>
    <row r="70" spans="1:108" ht="27.75" customHeight="1" x14ac:dyDescent="0.25">
      <c r="A70" s="93" t="s">
        <v>194</v>
      </c>
      <c r="B70" s="97" t="s">
        <v>195</v>
      </c>
      <c r="C70" s="94" t="s">
        <v>130</v>
      </c>
      <c r="D70" s="32" t="str">
        <f>'[1]14квПп'!D70</f>
        <v>нд</v>
      </c>
      <c r="E70" s="33">
        <f t="shared" ref="E70:BP70" si="47">E71+E72+E73</f>
        <v>0</v>
      </c>
      <c r="F70" s="33">
        <f t="shared" si="47"/>
        <v>0</v>
      </c>
      <c r="G70" s="33">
        <f t="shared" si="47"/>
        <v>0</v>
      </c>
      <c r="H70" s="33">
        <f t="shared" si="47"/>
        <v>0</v>
      </c>
      <c r="I70" s="33">
        <f t="shared" si="47"/>
        <v>0</v>
      </c>
      <c r="J70" s="33">
        <f t="shared" si="47"/>
        <v>0</v>
      </c>
      <c r="K70" s="33">
        <f t="shared" si="47"/>
        <v>0</v>
      </c>
      <c r="L70" s="33">
        <f t="shared" si="47"/>
        <v>0</v>
      </c>
      <c r="M70" s="33">
        <f t="shared" si="47"/>
        <v>0</v>
      </c>
      <c r="N70" s="40">
        <f t="shared" si="47"/>
        <v>0</v>
      </c>
      <c r="O70" s="40">
        <f t="shared" si="47"/>
        <v>0</v>
      </c>
      <c r="P70" s="95">
        <f t="shared" si="47"/>
        <v>0</v>
      </c>
      <c r="Q70" s="40">
        <f t="shared" si="47"/>
        <v>0</v>
      </c>
      <c r="R70" s="40">
        <f t="shared" si="47"/>
        <v>0</v>
      </c>
      <c r="S70" s="95">
        <f t="shared" si="47"/>
        <v>0</v>
      </c>
      <c r="T70" s="40">
        <f t="shared" si="47"/>
        <v>0</v>
      </c>
      <c r="U70" s="40">
        <f t="shared" si="47"/>
        <v>0</v>
      </c>
      <c r="V70" s="33">
        <f t="shared" si="47"/>
        <v>0</v>
      </c>
      <c r="W70" s="40">
        <f t="shared" si="47"/>
        <v>0</v>
      </c>
      <c r="X70" s="40">
        <f t="shared" si="47"/>
        <v>0</v>
      </c>
      <c r="Y70" s="95">
        <f t="shared" si="47"/>
        <v>0</v>
      </c>
      <c r="Z70" s="40">
        <f t="shared" si="47"/>
        <v>0</v>
      </c>
      <c r="AA70" s="40">
        <f t="shared" si="47"/>
        <v>0</v>
      </c>
      <c r="AB70" s="95">
        <f t="shared" si="47"/>
        <v>0</v>
      </c>
      <c r="AC70" s="40">
        <f t="shared" si="47"/>
        <v>0</v>
      </c>
      <c r="AD70" s="41">
        <f t="shared" si="47"/>
        <v>0</v>
      </c>
      <c r="AE70" s="40">
        <f t="shared" si="47"/>
        <v>0</v>
      </c>
      <c r="AF70" s="40">
        <f t="shared" si="47"/>
        <v>0</v>
      </c>
      <c r="AG70" s="40">
        <f t="shared" si="47"/>
        <v>0</v>
      </c>
      <c r="AH70" s="95">
        <f t="shared" si="47"/>
        <v>0</v>
      </c>
      <c r="AI70" s="40">
        <f t="shared" si="47"/>
        <v>0</v>
      </c>
      <c r="AJ70" s="40">
        <f t="shared" si="47"/>
        <v>0</v>
      </c>
      <c r="AK70" s="95">
        <f t="shared" si="47"/>
        <v>0</v>
      </c>
      <c r="AL70" s="40">
        <f t="shared" si="47"/>
        <v>0</v>
      </c>
      <c r="AM70" s="40">
        <f t="shared" si="47"/>
        <v>0</v>
      </c>
      <c r="AN70" s="40">
        <f t="shared" si="47"/>
        <v>0</v>
      </c>
      <c r="AO70" s="40">
        <f t="shared" si="47"/>
        <v>0</v>
      </c>
      <c r="AP70" s="40">
        <f t="shared" si="47"/>
        <v>0</v>
      </c>
      <c r="AQ70" s="95">
        <f t="shared" si="47"/>
        <v>0</v>
      </c>
      <c r="AR70" s="40">
        <f t="shared" si="47"/>
        <v>0</v>
      </c>
      <c r="AS70" s="40">
        <f t="shared" si="47"/>
        <v>0</v>
      </c>
      <c r="AT70" s="95">
        <f t="shared" si="47"/>
        <v>0</v>
      </c>
      <c r="AU70" s="40">
        <f t="shared" si="47"/>
        <v>0</v>
      </c>
      <c r="AV70" s="40">
        <f t="shared" si="47"/>
        <v>0</v>
      </c>
      <c r="AW70" s="40">
        <f t="shared" si="47"/>
        <v>0</v>
      </c>
      <c r="AX70" s="33">
        <f t="shared" si="47"/>
        <v>0</v>
      </c>
      <c r="AY70" s="33">
        <f t="shared" si="47"/>
        <v>0</v>
      </c>
      <c r="AZ70" s="33">
        <f t="shared" si="47"/>
        <v>0</v>
      </c>
      <c r="BA70" s="33">
        <f t="shared" si="47"/>
        <v>0</v>
      </c>
      <c r="BB70" s="33">
        <f t="shared" si="47"/>
        <v>0</v>
      </c>
      <c r="BC70" s="33">
        <f t="shared" si="47"/>
        <v>0</v>
      </c>
      <c r="BD70" s="33">
        <f t="shared" si="47"/>
        <v>0</v>
      </c>
      <c r="BE70" s="33">
        <f t="shared" si="47"/>
        <v>0</v>
      </c>
      <c r="BF70" s="33">
        <f t="shared" si="47"/>
        <v>0</v>
      </c>
      <c r="BG70" s="40">
        <f t="shared" si="47"/>
        <v>0</v>
      </c>
      <c r="BH70" s="33">
        <f t="shared" si="47"/>
        <v>0</v>
      </c>
      <c r="BI70" s="33">
        <f t="shared" si="47"/>
        <v>0</v>
      </c>
      <c r="BJ70" s="33">
        <f t="shared" si="47"/>
        <v>0</v>
      </c>
      <c r="BK70" s="33">
        <f t="shared" si="47"/>
        <v>0</v>
      </c>
      <c r="BL70" s="33">
        <f t="shared" si="47"/>
        <v>0</v>
      </c>
      <c r="BM70" s="33">
        <f t="shared" si="47"/>
        <v>0</v>
      </c>
      <c r="BN70" s="33">
        <f t="shared" si="47"/>
        <v>0</v>
      </c>
      <c r="BO70" s="33">
        <f t="shared" si="47"/>
        <v>0</v>
      </c>
      <c r="BP70" s="33">
        <f t="shared" si="47"/>
        <v>0</v>
      </c>
      <c r="BQ70" s="33">
        <f t="shared" ref="BQ70:CP70" si="48">BQ71+BQ72+BQ73</f>
        <v>0</v>
      </c>
      <c r="BR70" s="33">
        <f t="shared" si="48"/>
        <v>0</v>
      </c>
      <c r="BS70" s="33">
        <f t="shared" si="48"/>
        <v>0</v>
      </c>
      <c r="BT70" s="33">
        <f t="shared" si="48"/>
        <v>0</v>
      </c>
      <c r="BU70" s="33">
        <f t="shared" si="48"/>
        <v>0</v>
      </c>
      <c r="BV70" s="33">
        <f t="shared" si="48"/>
        <v>0</v>
      </c>
      <c r="BW70" s="33">
        <f t="shared" si="48"/>
        <v>0</v>
      </c>
      <c r="BX70" s="33">
        <f t="shared" si="48"/>
        <v>0</v>
      </c>
      <c r="BY70" s="33">
        <f t="shared" si="48"/>
        <v>0</v>
      </c>
      <c r="BZ70" s="33">
        <f t="shared" si="48"/>
        <v>0</v>
      </c>
      <c r="CA70" s="33">
        <f t="shared" si="48"/>
        <v>0</v>
      </c>
      <c r="CB70" s="33">
        <f t="shared" si="48"/>
        <v>0</v>
      </c>
      <c r="CC70" s="33">
        <f t="shared" si="48"/>
        <v>0</v>
      </c>
      <c r="CD70" s="33">
        <f t="shared" si="48"/>
        <v>0</v>
      </c>
      <c r="CE70" s="33">
        <f t="shared" si="48"/>
        <v>0</v>
      </c>
      <c r="CF70" s="33">
        <f t="shared" si="48"/>
        <v>0</v>
      </c>
      <c r="CG70" s="33">
        <f t="shared" si="48"/>
        <v>0</v>
      </c>
      <c r="CH70" s="33">
        <f t="shared" si="48"/>
        <v>0</v>
      </c>
      <c r="CI70" s="33">
        <f t="shared" si="48"/>
        <v>0</v>
      </c>
      <c r="CJ70" s="33">
        <f t="shared" si="48"/>
        <v>0</v>
      </c>
      <c r="CK70" s="33">
        <f t="shared" si="48"/>
        <v>0</v>
      </c>
      <c r="CL70" s="33">
        <f t="shared" si="48"/>
        <v>0</v>
      </c>
      <c r="CM70" s="33">
        <f t="shared" si="48"/>
        <v>0</v>
      </c>
      <c r="CN70" s="33">
        <f t="shared" si="48"/>
        <v>0</v>
      </c>
      <c r="CO70" s="33">
        <f t="shared" si="48"/>
        <v>0</v>
      </c>
      <c r="CP70" s="40">
        <f t="shared" si="48"/>
        <v>0</v>
      </c>
      <c r="CQ70" s="90">
        <f t="shared" si="45"/>
        <v>0</v>
      </c>
      <c r="CR70" s="90">
        <f t="shared" si="45"/>
        <v>0</v>
      </c>
      <c r="CS70" s="90">
        <f t="shared" si="45"/>
        <v>0</v>
      </c>
      <c r="CT70" s="90">
        <f t="shared" si="45"/>
        <v>0</v>
      </c>
      <c r="CU70" s="90">
        <f t="shared" si="45"/>
        <v>0</v>
      </c>
      <c r="CV70" s="90">
        <f t="shared" si="45"/>
        <v>0</v>
      </c>
      <c r="CW70" s="90">
        <f t="shared" si="42"/>
        <v>0</v>
      </c>
      <c r="CX70" s="90">
        <f t="shared" si="42"/>
        <v>0</v>
      </c>
      <c r="CY70" s="90">
        <f t="shared" si="42"/>
        <v>0</v>
      </c>
      <c r="CZ70" s="29" t="str">
        <f>'[1]13квОС'!CU70</f>
        <v>нд</v>
      </c>
      <c r="DA70" s="17"/>
      <c r="DB70" s="17"/>
    </row>
    <row r="71" spans="1:108" ht="27.75" customHeight="1" x14ac:dyDescent="0.25">
      <c r="A71" s="93" t="s">
        <v>194</v>
      </c>
      <c r="B71" s="30" t="s">
        <v>190</v>
      </c>
      <c r="C71" s="94" t="s">
        <v>130</v>
      </c>
      <c r="D71" s="32" t="str">
        <f>'[1]14квПп'!D71</f>
        <v>нд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3">
        <v>0</v>
      </c>
      <c r="CI71" s="33">
        <v>0</v>
      </c>
      <c r="CJ71" s="33">
        <v>0</v>
      </c>
      <c r="CK71" s="33">
        <v>0</v>
      </c>
      <c r="CL71" s="33">
        <v>0</v>
      </c>
      <c r="CM71" s="33">
        <v>0</v>
      </c>
      <c r="CN71" s="33">
        <v>0</v>
      </c>
      <c r="CO71" s="33">
        <v>0</v>
      </c>
      <c r="CP71" s="33">
        <v>0</v>
      </c>
      <c r="CQ71" s="90">
        <f t="shared" si="45"/>
        <v>0</v>
      </c>
      <c r="CR71" s="90">
        <f t="shared" si="45"/>
        <v>0</v>
      </c>
      <c r="CS71" s="90">
        <f t="shared" si="45"/>
        <v>0</v>
      </c>
      <c r="CT71" s="90">
        <f t="shared" si="45"/>
        <v>0</v>
      </c>
      <c r="CU71" s="90">
        <f t="shared" si="45"/>
        <v>0</v>
      </c>
      <c r="CV71" s="90">
        <f t="shared" si="45"/>
        <v>0</v>
      </c>
      <c r="CW71" s="90">
        <f t="shared" si="42"/>
        <v>0</v>
      </c>
      <c r="CX71" s="90">
        <f t="shared" si="42"/>
        <v>0</v>
      </c>
      <c r="CY71" s="90">
        <f t="shared" si="42"/>
        <v>0</v>
      </c>
      <c r="CZ71" s="29" t="str">
        <f>'[1]13квОС'!CU71</f>
        <v>нд</v>
      </c>
      <c r="DA71" s="17"/>
      <c r="DB71" s="17"/>
    </row>
    <row r="72" spans="1:108" ht="27.75" customHeight="1" x14ac:dyDescent="0.25">
      <c r="A72" s="93" t="s">
        <v>194</v>
      </c>
      <c r="B72" s="30" t="s">
        <v>191</v>
      </c>
      <c r="C72" s="94" t="s">
        <v>130</v>
      </c>
      <c r="D72" s="32" t="str">
        <f>'[1]14квПп'!D72</f>
        <v>нд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  <c r="L72" s="92">
        <v>0</v>
      </c>
      <c r="M72" s="92">
        <v>0</v>
      </c>
      <c r="N72" s="92">
        <v>0</v>
      </c>
      <c r="O72" s="92">
        <v>0</v>
      </c>
      <c r="P72" s="92">
        <v>0</v>
      </c>
      <c r="Q72" s="92">
        <v>0</v>
      </c>
      <c r="R72" s="92">
        <v>0</v>
      </c>
      <c r="S72" s="92">
        <v>0</v>
      </c>
      <c r="T72" s="92">
        <v>0</v>
      </c>
      <c r="U72" s="92">
        <v>0</v>
      </c>
      <c r="V72" s="92">
        <v>0</v>
      </c>
      <c r="W72" s="92">
        <v>0</v>
      </c>
      <c r="X72" s="92">
        <v>0</v>
      </c>
      <c r="Y72" s="92">
        <v>0</v>
      </c>
      <c r="Z72" s="92">
        <v>0</v>
      </c>
      <c r="AA72" s="92">
        <v>0</v>
      </c>
      <c r="AB72" s="92">
        <v>0</v>
      </c>
      <c r="AC72" s="92">
        <v>0</v>
      </c>
      <c r="AD72" s="92">
        <v>0</v>
      </c>
      <c r="AE72" s="92">
        <v>0</v>
      </c>
      <c r="AF72" s="92">
        <v>0</v>
      </c>
      <c r="AG72" s="92">
        <v>0</v>
      </c>
      <c r="AH72" s="92">
        <v>0</v>
      </c>
      <c r="AI72" s="92">
        <v>0</v>
      </c>
      <c r="AJ72" s="92">
        <v>0</v>
      </c>
      <c r="AK72" s="92">
        <v>0</v>
      </c>
      <c r="AL72" s="92">
        <v>0</v>
      </c>
      <c r="AM72" s="92">
        <v>0</v>
      </c>
      <c r="AN72" s="92">
        <v>0</v>
      </c>
      <c r="AO72" s="92">
        <v>0</v>
      </c>
      <c r="AP72" s="92">
        <v>0</v>
      </c>
      <c r="AQ72" s="92">
        <v>0</v>
      </c>
      <c r="AR72" s="92">
        <v>0</v>
      </c>
      <c r="AS72" s="92">
        <v>0</v>
      </c>
      <c r="AT72" s="92">
        <v>0</v>
      </c>
      <c r="AU72" s="92">
        <v>0</v>
      </c>
      <c r="AV72" s="92">
        <v>0</v>
      </c>
      <c r="AW72" s="92">
        <v>0</v>
      </c>
      <c r="AX72" s="92">
        <v>0</v>
      </c>
      <c r="AY72" s="92">
        <v>0</v>
      </c>
      <c r="AZ72" s="92">
        <v>0</v>
      </c>
      <c r="BA72" s="92">
        <v>0</v>
      </c>
      <c r="BB72" s="92">
        <v>0</v>
      </c>
      <c r="BC72" s="92">
        <v>0</v>
      </c>
      <c r="BD72" s="92">
        <v>0</v>
      </c>
      <c r="BE72" s="92">
        <v>0</v>
      </c>
      <c r="BF72" s="92">
        <v>0</v>
      </c>
      <c r="BG72" s="92">
        <v>0</v>
      </c>
      <c r="BH72" s="92">
        <v>0</v>
      </c>
      <c r="BI72" s="92">
        <v>0</v>
      </c>
      <c r="BJ72" s="92">
        <v>0</v>
      </c>
      <c r="BK72" s="92">
        <v>0</v>
      </c>
      <c r="BL72" s="92">
        <v>0</v>
      </c>
      <c r="BM72" s="92">
        <v>0</v>
      </c>
      <c r="BN72" s="92">
        <v>0</v>
      </c>
      <c r="BO72" s="92">
        <v>0</v>
      </c>
      <c r="BP72" s="92">
        <v>0</v>
      </c>
      <c r="BQ72" s="92">
        <v>0</v>
      </c>
      <c r="BR72" s="92">
        <v>0</v>
      </c>
      <c r="BS72" s="92">
        <v>0</v>
      </c>
      <c r="BT72" s="92">
        <v>0</v>
      </c>
      <c r="BU72" s="92">
        <v>0</v>
      </c>
      <c r="BV72" s="92">
        <v>0</v>
      </c>
      <c r="BW72" s="92">
        <v>0</v>
      </c>
      <c r="BX72" s="92">
        <v>0</v>
      </c>
      <c r="BY72" s="92">
        <v>0</v>
      </c>
      <c r="BZ72" s="92">
        <v>0</v>
      </c>
      <c r="CA72" s="92">
        <v>0</v>
      </c>
      <c r="CB72" s="92">
        <v>0</v>
      </c>
      <c r="CC72" s="92">
        <v>0</v>
      </c>
      <c r="CD72" s="92">
        <v>0</v>
      </c>
      <c r="CE72" s="92">
        <v>0</v>
      </c>
      <c r="CF72" s="92">
        <v>0</v>
      </c>
      <c r="CG72" s="92">
        <v>0</v>
      </c>
      <c r="CH72" s="92">
        <v>0</v>
      </c>
      <c r="CI72" s="92">
        <v>0</v>
      </c>
      <c r="CJ72" s="92">
        <v>0</v>
      </c>
      <c r="CK72" s="92">
        <v>0</v>
      </c>
      <c r="CL72" s="92">
        <v>0</v>
      </c>
      <c r="CM72" s="92">
        <v>0</v>
      </c>
      <c r="CN72" s="92">
        <v>0</v>
      </c>
      <c r="CO72" s="92">
        <v>0</v>
      </c>
      <c r="CP72" s="92">
        <v>0</v>
      </c>
      <c r="CQ72" s="90">
        <f t="shared" si="45"/>
        <v>0</v>
      </c>
      <c r="CR72" s="90">
        <f t="shared" si="45"/>
        <v>0</v>
      </c>
      <c r="CS72" s="90">
        <f t="shared" si="45"/>
        <v>0</v>
      </c>
      <c r="CT72" s="90">
        <f t="shared" si="45"/>
        <v>0</v>
      </c>
      <c r="CU72" s="90">
        <f t="shared" si="45"/>
        <v>0</v>
      </c>
      <c r="CV72" s="90">
        <f t="shared" si="45"/>
        <v>0</v>
      </c>
      <c r="CW72" s="90">
        <f t="shared" si="42"/>
        <v>0</v>
      </c>
      <c r="CX72" s="90">
        <f t="shared" si="42"/>
        <v>0</v>
      </c>
      <c r="CY72" s="90">
        <f t="shared" si="42"/>
        <v>0</v>
      </c>
      <c r="CZ72" s="29" t="str">
        <f>'[1]13квОС'!CU72</f>
        <v>нд</v>
      </c>
      <c r="DA72" s="17"/>
      <c r="DB72" s="17"/>
    </row>
    <row r="73" spans="1:108" ht="27.75" customHeight="1" x14ac:dyDescent="0.25">
      <c r="A73" s="93" t="s">
        <v>194</v>
      </c>
      <c r="B73" s="30" t="s">
        <v>192</v>
      </c>
      <c r="C73" s="94" t="s">
        <v>130</v>
      </c>
      <c r="D73" s="32" t="str">
        <f>'[1]14квПп'!D73</f>
        <v>нд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0</v>
      </c>
      <c r="CI73" s="33">
        <v>0</v>
      </c>
      <c r="CJ73" s="33">
        <v>0</v>
      </c>
      <c r="CK73" s="33">
        <v>0</v>
      </c>
      <c r="CL73" s="33">
        <v>0</v>
      </c>
      <c r="CM73" s="33">
        <v>0</v>
      </c>
      <c r="CN73" s="33">
        <v>0</v>
      </c>
      <c r="CO73" s="33">
        <v>0</v>
      </c>
      <c r="CP73" s="33">
        <v>0</v>
      </c>
      <c r="CQ73" s="90">
        <f t="shared" si="45"/>
        <v>0</v>
      </c>
      <c r="CR73" s="90">
        <f t="shared" si="45"/>
        <v>0</v>
      </c>
      <c r="CS73" s="90">
        <f t="shared" si="45"/>
        <v>0</v>
      </c>
      <c r="CT73" s="90">
        <f t="shared" si="45"/>
        <v>0</v>
      </c>
      <c r="CU73" s="90">
        <f t="shared" si="45"/>
        <v>0</v>
      </c>
      <c r="CV73" s="90">
        <f t="shared" si="45"/>
        <v>0</v>
      </c>
      <c r="CW73" s="90">
        <f t="shared" si="42"/>
        <v>0</v>
      </c>
      <c r="CX73" s="90">
        <f t="shared" si="42"/>
        <v>0</v>
      </c>
      <c r="CY73" s="90">
        <f t="shared" si="42"/>
        <v>0</v>
      </c>
      <c r="CZ73" s="29" t="str">
        <f>'[1]13квОС'!CU73</f>
        <v>нд</v>
      </c>
      <c r="DA73" s="17"/>
      <c r="DB73" s="17"/>
    </row>
    <row r="74" spans="1:108" ht="27.75" customHeight="1" x14ac:dyDescent="0.25">
      <c r="A74" s="93" t="s">
        <v>196</v>
      </c>
      <c r="B74" s="30" t="s">
        <v>197</v>
      </c>
      <c r="C74" s="94" t="s">
        <v>130</v>
      </c>
      <c r="D74" s="32" t="str">
        <f>'[1]14квПп'!D74</f>
        <v>нд</v>
      </c>
      <c r="E74" s="33">
        <f t="shared" ref="E74:BP74" si="49">E75+E76</f>
        <v>100</v>
      </c>
      <c r="F74" s="33">
        <f t="shared" si="49"/>
        <v>0</v>
      </c>
      <c r="G74" s="33">
        <f t="shared" si="49"/>
        <v>0</v>
      </c>
      <c r="H74" s="33">
        <f t="shared" si="49"/>
        <v>0</v>
      </c>
      <c r="I74" s="33">
        <f t="shared" si="49"/>
        <v>0</v>
      </c>
      <c r="J74" s="33">
        <f t="shared" si="49"/>
        <v>0</v>
      </c>
      <c r="K74" s="33">
        <f t="shared" si="49"/>
        <v>0</v>
      </c>
      <c r="L74" s="33">
        <f t="shared" si="49"/>
        <v>1</v>
      </c>
      <c r="M74" s="33">
        <f t="shared" si="49"/>
        <v>0</v>
      </c>
      <c r="N74" s="40">
        <f t="shared" si="49"/>
        <v>0</v>
      </c>
      <c r="O74" s="40">
        <f t="shared" si="49"/>
        <v>0</v>
      </c>
      <c r="P74" s="95">
        <f t="shared" si="49"/>
        <v>0</v>
      </c>
      <c r="Q74" s="40">
        <f t="shared" si="49"/>
        <v>0</v>
      </c>
      <c r="R74" s="40">
        <f t="shared" si="49"/>
        <v>0</v>
      </c>
      <c r="S74" s="95">
        <f t="shared" si="49"/>
        <v>0</v>
      </c>
      <c r="T74" s="40">
        <f t="shared" si="49"/>
        <v>0</v>
      </c>
      <c r="U74" s="40">
        <f t="shared" si="49"/>
        <v>0</v>
      </c>
      <c r="V74" s="33">
        <f t="shared" si="49"/>
        <v>0</v>
      </c>
      <c r="W74" s="40">
        <f t="shared" si="49"/>
        <v>0</v>
      </c>
      <c r="X74" s="40">
        <f t="shared" si="49"/>
        <v>0</v>
      </c>
      <c r="Y74" s="95">
        <f t="shared" si="49"/>
        <v>0</v>
      </c>
      <c r="Z74" s="40">
        <f t="shared" si="49"/>
        <v>0</v>
      </c>
      <c r="AA74" s="40">
        <f t="shared" si="49"/>
        <v>0</v>
      </c>
      <c r="AB74" s="95">
        <f t="shared" si="49"/>
        <v>0</v>
      </c>
      <c r="AC74" s="40">
        <f t="shared" si="49"/>
        <v>0</v>
      </c>
      <c r="AD74" s="41">
        <f t="shared" si="49"/>
        <v>0</v>
      </c>
      <c r="AE74" s="40">
        <f t="shared" si="49"/>
        <v>0</v>
      </c>
      <c r="AF74" s="40">
        <f t="shared" si="49"/>
        <v>20</v>
      </c>
      <c r="AG74" s="40">
        <f t="shared" si="49"/>
        <v>0</v>
      </c>
      <c r="AH74" s="95">
        <f t="shared" si="49"/>
        <v>0</v>
      </c>
      <c r="AI74" s="40">
        <f t="shared" si="49"/>
        <v>0</v>
      </c>
      <c r="AJ74" s="40">
        <f t="shared" si="49"/>
        <v>0</v>
      </c>
      <c r="AK74" s="95">
        <f t="shared" si="49"/>
        <v>0</v>
      </c>
      <c r="AL74" s="40">
        <f t="shared" si="49"/>
        <v>0</v>
      </c>
      <c r="AM74" s="40">
        <f t="shared" si="49"/>
        <v>1</v>
      </c>
      <c r="AN74" s="40">
        <f t="shared" si="49"/>
        <v>0</v>
      </c>
      <c r="AO74" s="40">
        <f t="shared" si="49"/>
        <v>80</v>
      </c>
      <c r="AP74" s="40">
        <f t="shared" si="49"/>
        <v>0</v>
      </c>
      <c r="AQ74" s="95">
        <f t="shared" si="49"/>
        <v>0</v>
      </c>
      <c r="AR74" s="40">
        <f t="shared" si="49"/>
        <v>0</v>
      </c>
      <c r="AS74" s="40">
        <f t="shared" si="49"/>
        <v>0</v>
      </c>
      <c r="AT74" s="95">
        <f t="shared" si="49"/>
        <v>0</v>
      </c>
      <c r="AU74" s="40">
        <f t="shared" si="49"/>
        <v>0</v>
      </c>
      <c r="AV74" s="40">
        <f t="shared" si="49"/>
        <v>0</v>
      </c>
      <c r="AW74" s="40">
        <f t="shared" si="49"/>
        <v>0</v>
      </c>
      <c r="AX74" s="33">
        <f t="shared" si="49"/>
        <v>0</v>
      </c>
      <c r="AY74" s="33">
        <f t="shared" si="49"/>
        <v>0</v>
      </c>
      <c r="AZ74" s="33">
        <f t="shared" si="49"/>
        <v>0</v>
      </c>
      <c r="BA74" s="33">
        <f t="shared" si="49"/>
        <v>0</v>
      </c>
      <c r="BB74" s="33">
        <f t="shared" si="49"/>
        <v>0</v>
      </c>
      <c r="BC74" s="33">
        <f t="shared" si="49"/>
        <v>0</v>
      </c>
      <c r="BD74" s="33">
        <f t="shared" si="49"/>
        <v>0</v>
      </c>
      <c r="BE74" s="33">
        <f t="shared" si="49"/>
        <v>0</v>
      </c>
      <c r="BF74" s="33">
        <f t="shared" si="49"/>
        <v>0</v>
      </c>
      <c r="BG74" s="40">
        <f t="shared" si="49"/>
        <v>0</v>
      </c>
      <c r="BH74" s="33">
        <f t="shared" si="49"/>
        <v>0</v>
      </c>
      <c r="BI74" s="33">
        <f t="shared" si="49"/>
        <v>0</v>
      </c>
      <c r="BJ74" s="33">
        <f t="shared" si="49"/>
        <v>0</v>
      </c>
      <c r="BK74" s="33">
        <f t="shared" si="49"/>
        <v>0</v>
      </c>
      <c r="BL74" s="33">
        <f t="shared" si="49"/>
        <v>0</v>
      </c>
      <c r="BM74" s="33">
        <f t="shared" si="49"/>
        <v>0</v>
      </c>
      <c r="BN74" s="33">
        <f t="shared" si="49"/>
        <v>0</v>
      </c>
      <c r="BO74" s="33">
        <f t="shared" si="49"/>
        <v>0</v>
      </c>
      <c r="BP74" s="33">
        <f t="shared" si="49"/>
        <v>0</v>
      </c>
      <c r="BQ74" s="33">
        <f t="shared" ref="BQ74:CZ74" si="50">BQ75+BQ76</f>
        <v>0</v>
      </c>
      <c r="BR74" s="33">
        <f t="shared" si="50"/>
        <v>0</v>
      </c>
      <c r="BS74" s="33">
        <f t="shared" si="50"/>
        <v>0</v>
      </c>
      <c r="BT74" s="33">
        <f t="shared" si="50"/>
        <v>0</v>
      </c>
      <c r="BU74" s="33">
        <f t="shared" si="50"/>
        <v>0</v>
      </c>
      <c r="BV74" s="33">
        <f t="shared" si="50"/>
        <v>0</v>
      </c>
      <c r="BW74" s="33">
        <f t="shared" si="50"/>
        <v>0</v>
      </c>
      <c r="BX74" s="33">
        <f t="shared" si="50"/>
        <v>0</v>
      </c>
      <c r="BY74" s="33">
        <f t="shared" si="50"/>
        <v>0</v>
      </c>
      <c r="BZ74" s="33">
        <f t="shared" si="50"/>
        <v>0</v>
      </c>
      <c r="CA74" s="33">
        <f t="shared" si="50"/>
        <v>0</v>
      </c>
      <c r="CB74" s="33">
        <f t="shared" si="50"/>
        <v>0</v>
      </c>
      <c r="CC74" s="33">
        <f t="shared" si="50"/>
        <v>0</v>
      </c>
      <c r="CD74" s="33">
        <f t="shared" si="50"/>
        <v>0</v>
      </c>
      <c r="CE74" s="33">
        <f t="shared" si="50"/>
        <v>0</v>
      </c>
      <c r="CF74" s="33">
        <f t="shared" si="50"/>
        <v>0</v>
      </c>
      <c r="CG74" s="33">
        <f t="shared" si="50"/>
        <v>0</v>
      </c>
      <c r="CH74" s="33">
        <f t="shared" si="50"/>
        <v>0</v>
      </c>
      <c r="CI74" s="33">
        <f t="shared" si="50"/>
        <v>0</v>
      </c>
      <c r="CJ74" s="33">
        <f t="shared" si="50"/>
        <v>0</v>
      </c>
      <c r="CK74" s="33">
        <f t="shared" si="50"/>
        <v>0</v>
      </c>
      <c r="CL74" s="33">
        <f t="shared" si="50"/>
        <v>0</v>
      </c>
      <c r="CM74" s="33">
        <f t="shared" si="50"/>
        <v>0</v>
      </c>
      <c r="CN74" s="33">
        <f t="shared" si="50"/>
        <v>0</v>
      </c>
      <c r="CO74" s="33">
        <f t="shared" si="50"/>
        <v>0</v>
      </c>
      <c r="CP74" s="40">
        <f t="shared" si="50"/>
        <v>0</v>
      </c>
      <c r="CQ74" s="90">
        <f t="shared" si="45"/>
        <v>-20</v>
      </c>
      <c r="CR74" s="90">
        <f t="shared" si="45"/>
        <v>0</v>
      </c>
      <c r="CS74" s="90">
        <f t="shared" si="45"/>
        <v>0</v>
      </c>
      <c r="CT74" s="90">
        <f t="shared" si="45"/>
        <v>0</v>
      </c>
      <c r="CU74" s="90">
        <f t="shared" si="45"/>
        <v>0</v>
      </c>
      <c r="CV74" s="90">
        <f t="shared" si="45"/>
        <v>0</v>
      </c>
      <c r="CW74" s="90">
        <f t="shared" si="42"/>
        <v>0</v>
      </c>
      <c r="CX74" s="90">
        <f t="shared" si="42"/>
        <v>-1</v>
      </c>
      <c r="CY74" s="90">
        <f t="shared" si="42"/>
        <v>0</v>
      </c>
      <c r="CZ74" s="29" t="str">
        <f>'[1]13квОС'!CU74</f>
        <v>нд</v>
      </c>
      <c r="DA74" s="17"/>
      <c r="DB74" s="17"/>
    </row>
    <row r="75" spans="1:108" ht="27.75" customHeight="1" x14ac:dyDescent="0.25">
      <c r="A75" s="93" t="s">
        <v>198</v>
      </c>
      <c r="B75" s="30" t="s">
        <v>199</v>
      </c>
      <c r="C75" s="94" t="s">
        <v>130</v>
      </c>
      <c r="D75" s="32" t="str">
        <f>'[1]14квПп'!D75</f>
        <v>нд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40">
        <v>0</v>
      </c>
      <c r="O75" s="40">
        <v>0</v>
      </c>
      <c r="P75" s="95">
        <v>0</v>
      </c>
      <c r="Q75" s="40">
        <v>0</v>
      </c>
      <c r="R75" s="40">
        <v>0</v>
      </c>
      <c r="S75" s="95">
        <v>0</v>
      </c>
      <c r="T75" s="40">
        <v>0</v>
      </c>
      <c r="U75" s="40">
        <v>0</v>
      </c>
      <c r="V75" s="33">
        <v>0</v>
      </c>
      <c r="W75" s="40">
        <v>0</v>
      </c>
      <c r="X75" s="40">
        <v>0</v>
      </c>
      <c r="Y75" s="95">
        <v>0</v>
      </c>
      <c r="Z75" s="40">
        <v>0</v>
      </c>
      <c r="AA75" s="40">
        <v>0</v>
      </c>
      <c r="AB75" s="95">
        <v>0</v>
      </c>
      <c r="AC75" s="40">
        <v>0</v>
      </c>
      <c r="AD75" s="41">
        <v>0</v>
      </c>
      <c r="AE75" s="40">
        <v>0</v>
      </c>
      <c r="AF75" s="40">
        <v>0</v>
      </c>
      <c r="AG75" s="40">
        <v>0</v>
      </c>
      <c r="AH75" s="95">
        <v>0</v>
      </c>
      <c r="AI75" s="40">
        <v>0</v>
      </c>
      <c r="AJ75" s="40">
        <v>0</v>
      </c>
      <c r="AK75" s="95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95">
        <v>0</v>
      </c>
      <c r="AR75" s="40">
        <v>0</v>
      </c>
      <c r="AS75" s="40">
        <v>0</v>
      </c>
      <c r="AT75" s="95">
        <v>0</v>
      </c>
      <c r="AU75" s="40">
        <v>0</v>
      </c>
      <c r="AV75" s="40">
        <v>0</v>
      </c>
      <c r="AW75" s="40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40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3">
        <v>0</v>
      </c>
      <c r="CI75" s="33">
        <v>0</v>
      </c>
      <c r="CJ75" s="33">
        <v>0</v>
      </c>
      <c r="CK75" s="33">
        <v>0</v>
      </c>
      <c r="CL75" s="33">
        <v>0</v>
      </c>
      <c r="CM75" s="33">
        <v>0</v>
      </c>
      <c r="CN75" s="33">
        <v>0</v>
      </c>
      <c r="CO75" s="33">
        <v>0</v>
      </c>
      <c r="CP75" s="40">
        <v>0</v>
      </c>
      <c r="CQ75" s="90">
        <f t="shared" si="45"/>
        <v>0</v>
      </c>
      <c r="CR75" s="90">
        <f t="shared" si="45"/>
        <v>0</v>
      </c>
      <c r="CS75" s="90">
        <f t="shared" si="45"/>
        <v>0</v>
      </c>
      <c r="CT75" s="90">
        <f t="shared" si="45"/>
        <v>0</v>
      </c>
      <c r="CU75" s="90">
        <f t="shared" si="45"/>
        <v>0</v>
      </c>
      <c r="CV75" s="90">
        <f t="shared" si="45"/>
        <v>0</v>
      </c>
      <c r="CW75" s="90">
        <f t="shared" si="42"/>
        <v>0</v>
      </c>
      <c r="CX75" s="90">
        <f t="shared" si="42"/>
        <v>0</v>
      </c>
      <c r="CY75" s="90">
        <f t="shared" si="42"/>
        <v>0</v>
      </c>
      <c r="CZ75" s="29" t="str">
        <f>'[1]13квОС'!CU75</f>
        <v>нд</v>
      </c>
      <c r="DA75" s="17"/>
      <c r="DB75" s="17"/>
    </row>
    <row r="76" spans="1:108" ht="27.75" customHeight="1" x14ac:dyDescent="0.25">
      <c r="A76" s="93" t="s">
        <v>200</v>
      </c>
      <c r="B76" s="30" t="s">
        <v>201</v>
      </c>
      <c r="C76" s="94" t="s">
        <v>130</v>
      </c>
      <c r="D76" s="32" t="str">
        <f>'[1]14квПп'!D76</f>
        <v>нд</v>
      </c>
      <c r="E76" s="33">
        <f t="shared" ref="E76:AJ76" si="51">SUM(E77:E80)</f>
        <v>100</v>
      </c>
      <c r="F76" s="33">
        <f t="shared" si="51"/>
        <v>0</v>
      </c>
      <c r="G76" s="33">
        <f t="shared" si="51"/>
        <v>0</v>
      </c>
      <c r="H76" s="33">
        <f t="shared" si="51"/>
        <v>0</v>
      </c>
      <c r="I76" s="33">
        <f t="shared" si="51"/>
        <v>0</v>
      </c>
      <c r="J76" s="33">
        <f t="shared" si="51"/>
        <v>0</v>
      </c>
      <c r="K76" s="33">
        <f t="shared" si="51"/>
        <v>0</v>
      </c>
      <c r="L76" s="33">
        <f t="shared" si="51"/>
        <v>1</v>
      </c>
      <c r="M76" s="33">
        <f t="shared" si="51"/>
        <v>0</v>
      </c>
      <c r="N76" s="33">
        <f t="shared" si="51"/>
        <v>0</v>
      </c>
      <c r="O76" s="33">
        <f t="shared" si="51"/>
        <v>0</v>
      </c>
      <c r="P76" s="33">
        <f t="shared" si="51"/>
        <v>0</v>
      </c>
      <c r="Q76" s="33">
        <f t="shared" si="51"/>
        <v>0</v>
      </c>
      <c r="R76" s="33">
        <f t="shared" si="51"/>
        <v>0</v>
      </c>
      <c r="S76" s="33">
        <f t="shared" si="51"/>
        <v>0</v>
      </c>
      <c r="T76" s="33">
        <f t="shared" si="51"/>
        <v>0</v>
      </c>
      <c r="U76" s="33">
        <f t="shared" si="51"/>
        <v>0</v>
      </c>
      <c r="V76" s="33">
        <f t="shared" si="51"/>
        <v>0</v>
      </c>
      <c r="W76" s="33">
        <f t="shared" si="51"/>
        <v>0</v>
      </c>
      <c r="X76" s="33">
        <f t="shared" si="51"/>
        <v>0</v>
      </c>
      <c r="Y76" s="33">
        <f t="shared" si="51"/>
        <v>0</v>
      </c>
      <c r="Z76" s="33">
        <f t="shared" si="51"/>
        <v>0</v>
      </c>
      <c r="AA76" s="33">
        <f t="shared" si="51"/>
        <v>0</v>
      </c>
      <c r="AB76" s="33">
        <f t="shared" si="51"/>
        <v>0</v>
      </c>
      <c r="AC76" s="33">
        <f t="shared" si="51"/>
        <v>0</v>
      </c>
      <c r="AD76" s="33">
        <f t="shared" si="51"/>
        <v>0</v>
      </c>
      <c r="AE76" s="33">
        <f t="shared" si="51"/>
        <v>0</v>
      </c>
      <c r="AF76" s="33">
        <f t="shared" si="51"/>
        <v>20</v>
      </c>
      <c r="AG76" s="33">
        <f t="shared" si="51"/>
        <v>0</v>
      </c>
      <c r="AH76" s="33">
        <f t="shared" si="51"/>
        <v>0</v>
      </c>
      <c r="AI76" s="33">
        <f t="shared" si="51"/>
        <v>0</v>
      </c>
      <c r="AJ76" s="33">
        <f t="shared" si="51"/>
        <v>0</v>
      </c>
      <c r="AK76" s="33">
        <f t="shared" ref="AK76:CP76" si="52">SUM(AK77:AK80)</f>
        <v>0</v>
      </c>
      <c r="AL76" s="33">
        <f t="shared" si="52"/>
        <v>0</v>
      </c>
      <c r="AM76" s="33">
        <f t="shared" si="52"/>
        <v>1</v>
      </c>
      <c r="AN76" s="33">
        <f t="shared" si="52"/>
        <v>0</v>
      </c>
      <c r="AO76" s="33">
        <f t="shared" si="52"/>
        <v>80</v>
      </c>
      <c r="AP76" s="33">
        <f t="shared" si="52"/>
        <v>0</v>
      </c>
      <c r="AQ76" s="33">
        <f t="shared" si="52"/>
        <v>0</v>
      </c>
      <c r="AR76" s="33">
        <f t="shared" si="52"/>
        <v>0</v>
      </c>
      <c r="AS76" s="33">
        <f t="shared" si="52"/>
        <v>0</v>
      </c>
      <c r="AT76" s="33">
        <f t="shared" si="52"/>
        <v>0</v>
      </c>
      <c r="AU76" s="33">
        <f t="shared" si="52"/>
        <v>0</v>
      </c>
      <c r="AV76" s="33">
        <f t="shared" si="52"/>
        <v>0</v>
      </c>
      <c r="AW76" s="33">
        <f t="shared" si="52"/>
        <v>0</v>
      </c>
      <c r="AX76" s="33">
        <f t="shared" si="52"/>
        <v>0</v>
      </c>
      <c r="AY76" s="33">
        <f t="shared" si="52"/>
        <v>0</v>
      </c>
      <c r="AZ76" s="33">
        <f t="shared" si="52"/>
        <v>0</v>
      </c>
      <c r="BA76" s="33">
        <f t="shared" si="52"/>
        <v>0</v>
      </c>
      <c r="BB76" s="33">
        <f t="shared" si="52"/>
        <v>0</v>
      </c>
      <c r="BC76" s="33">
        <f t="shared" si="52"/>
        <v>0</v>
      </c>
      <c r="BD76" s="33">
        <f t="shared" si="52"/>
        <v>0</v>
      </c>
      <c r="BE76" s="33">
        <f t="shared" si="52"/>
        <v>0</v>
      </c>
      <c r="BF76" s="33">
        <f t="shared" si="52"/>
        <v>0</v>
      </c>
      <c r="BG76" s="33">
        <f t="shared" si="52"/>
        <v>0</v>
      </c>
      <c r="BH76" s="33">
        <f t="shared" si="52"/>
        <v>0</v>
      </c>
      <c r="BI76" s="33">
        <f t="shared" si="52"/>
        <v>0</v>
      </c>
      <c r="BJ76" s="33">
        <f t="shared" si="52"/>
        <v>0</v>
      </c>
      <c r="BK76" s="33">
        <f t="shared" si="52"/>
        <v>0</v>
      </c>
      <c r="BL76" s="33">
        <f t="shared" si="52"/>
        <v>0</v>
      </c>
      <c r="BM76" s="33">
        <f t="shared" si="52"/>
        <v>0</v>
      </c>
      <c r="BN76" s="33">
        <f t="shared" si="52"/>
        <v>0</v>
      </c>
      <c r="BO76" s="33">
        <f t="shared" si="52"/>
        <v>0</v>
      </c>
      <c r="BP76" s="33">
        <f t="shared" si="52"/>
        <v>0</v>
      </c>
      <c r="BQ76" s="33">
        <f t="shared" si="52"/>
        <v>0</v>
      </c>
      <c r="BR76" s="33">
        <f t="shared" si="52"/>
        <v>0</v>
      </c>
      <c r="BS76" s="33">
        <f t="shared" si="52"/>
        <v>0</v>
      </c>
      <c r="BT76" s="33">
        <f t="shared" si="52"/>
        <v>0</v>
      </c>
      <c r="BU76" s="33">
        <f t="shared" si="52"/>
        <v>0</v>
      </c>
      <c r="BV76" s="33">
        <f t="shared" si="52"/>
        <v>0</v>
      </c>
      <c r="BW76" s="33">
        <f t="shared" si="52"/>
        <v>0</v>
      </c>
      <c r="BX76" s="33">
        <f t="shared" si="52"/>
        <v>0</v>
      </c>
      <c r="BY76" s="33">
        <f t="shared" si="52"/>
        <v>0</v>
      </c>
      <c r="BZ76" s="33">
        <f t="shared" si="52"/>
        <v>0</v>
      </c>
      <c r="CA76" s="33">
        <f t="shared" si="52"/>
        <v>0</v>
      </c>
      <c r="CB76" s="33">
        <f t="shared" si="52"/>
        <v>0</v>
      </c>
      <c r="CC76" s="33">
        <f t="shared" si="52"/>
        <v>0</v>
      </c>
      <c r="CD76" s="33">
        <f t="shared" si="52"/>
        <v>0</v>
      </c>
      <c r="CE76" s="33">
        <f t="shared" si="52"/>
        <v>0</v>
      </c>
      <c r="CF76" s="33">
        <f t="shared" si="52"/>
        <v>0</v>
      </c>
      <c r="CG76" s="33">
        <f t="shared" si="52"/>
        <v>0</v>
      </c>
      <c r="CH76" s="33">
        <f t="shared" si="52"/>
        <v>0</v>
      </c>
      <c r="CI76" s="33">
        <f t="shared" si="52"/>
        <v>0</v>
      </c>
      <c r="CJ76" s="33">
        <f t="shared" si="52"/>
        <v>0</v>
      </c>
      <c r="CK76" s="33">
        <f t="shared" si="52"/>
        <v>0</v>
      </c>
      <c r="CL76" s="33">
        <f t="shared" si="52"/>
        <v>0</v>
      </c>
      <c r="CM76" s="33">
        <f t="shared" si="52"/>
        <v>0</v>
      </c>
      <c r="CN76" s="33">
        <f t="shared" si="52"/>
        <v>0</v>
      </c>
      <c r="CO76" s="33">
        <f t="shared" si="52"/>
        <v>0</v>
      </c>
      <c r="CP76" s="33">
        <f t="shared" si="52"/>
        <v>0</v>
      </c>
      <c r="CQ76" s="90">
        <f t="shared" si="45"/>
        <v>-20</v>
      </c>
      <c r="CR76" s="90">
        <f t="shared" si="45"/>
        <v>0</v>
      </c>
      <c r="CS76" s="90">
        <f t="shared" si="45"/>
        <v>0</v>
      </c>
      <c r="CT76" s="90">
        <f t="shared" si="45"/>
        <v>0</v>
      </c>
      <c r="CU76" s="90">
        <f t="shared" si="45"/>
        <v>0</v>
      </c>
      <c r="CV76" s="90">
        <f t="shared" si="45"/>
        <v>0</v>
      </c>
      <c r="CW76" s="90">
        <f t="shared" si="42"/>
        <v>0</v>
      </c>
      <c r="CX76" s="90">
        <f t="shared" si="42"/>
        <v>-1</v>
      </c>
      <c r="CY76" s="90">
        <f t="shared" si="42"/>
        <v>0</v>
      </c>
      <c r="CZ76" s="29" t="str">
        <f>'[1]13квОС'!CU76</f>
        <v>нд</v>
      </c>
      <c r="DA76" s="17"/>
      <c r="DB76" s="17"/>
    </row>
    <row r="77" spans="1:108" ht="27.75" customHeight="1" x14ac:dyDescent="0.25">
      <c r="A77" s="30" t="str">
        <f>'[1]Формат ИПР'!A65</f>
        <v>1.1.1.4.2</v>
      </c>
      <c r="B77" s="30" t="str">
        <f>'[1]Формат ИПР'!B65</f>
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</c>
      <c r="C77" s="31" t="str">
        <f>'[1]Формат ИПР'!C65</f>
        <v>J_Che215</v>
      </c>
      <c r="D77" s="32" t="str">
        <f>'[1]14квПп'!D77</f>
        <v>нд</v>
      </c>
      <c r="E77" s="33">
        <f>VLOOKUP($C77,'[2]Форма 7'!$C:$ER,65,0)</f>
        <v>80</v>
      </c>
      <c r="F77" s="33">
        <f>VLOOKUP($C77,'[2]Форма 7'!$C:$ER,66,0)</f>
        <v>0</v>
      </c>
      <c r="G77" s="33">
        <f>VLOOKUP($C77,'[2]Форма 7'!$C:$ER,67,0)</f>
        <v>0</v>
      </c>
      <c r="H77" s="33">
        <f>VLOOKUP($C77,'[2]Форма 7'!$C:$ER,68,0)</f>
        <v>0</v>
      </c>
      <c r="I77" s="33">
        <f>VLOOKUP($C77,'[2]Форма 7'!$C:$ER,69,0)</f>
        <v>0</v>
      </c>
      <c r="J77" s="33">
        <f>VLOOKUP($C77,'[2]Форма 7'!$C:$ER,70,0)</f>
        <v>0</v>
      </c>
      <c r="K77" s="33">
        <f>VLOOKUP($C77,'[2]Форма 7'!$C:$ER,71,0)</f>
        <v>0</v>
      </c>
      <c r="L77" s="33">
        <f>VLOOKUP($C77,'[2]Форма 7'!$C:$ER,72,0)</f>
        <v>0</v>
      </c>
      <c r="M77" s="33">
        <f>VLOOKUP($C77,'[2]Форма 7'!$C:$ER,73,0)</f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f>IF(VLOOKUP($C77,'[1]Формат ИПР'!$C:IL,105,0)&gt;0,E77,0)</f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f>IF(VLOOKUP($C77,'[1]Формат ИПР'!$C:IQ,105,0)&gt;0,J77,0)</f>
        <v>0</v>
      </c>
      <c r="AL77" s="34">
        <v>0</v>
      </c>
      <c r="AM77" s="34">
        <f>VLOOKUP($C77,'[1]Формат ИПР'!$C:IS,104,0)</f>
        <v>0</v>
      </c>
      <c r="AN77" s="34">
        <v>0</v>
      </c>
      <c r="AO77" s="34">
        <f>IF(VLOOKUP($C77,'[1]Формат ИПР'!$C:IU,115,0)&gt;0,E77,0)</f>
        <v>80</v>
      </c>
      <c r="AP77" s="34">
        <v>0</v>
      </c>
      <c r="AQ77" s="34">
        <f>IF(VLOOKUP($C77,'[1]Формат ИПР'!$C:IW,115,0)&gt;0,G77,0)</f>
        <v>0</v>
      </c>
      <c r="AR77" s="34">
        <v>0</v>
      </c>
      <c r="AS77" s="34">
        <f>IF(VLOOKUP($C77,'[1]Формат ИПР'!$C:IY,115,0)&gt;0,I77,0)</f>
        <v>0</v>
      </c>
      <c r="AT77" s="34">
        <f>IF(VLOOKUP($C77,'[1]Формат ИПР'!$C:IZ,115,0)&gt;0,J77,0)</f>
        <v>0</v>
      </c>
      <c r="AU77" s="34">
        <v>0</v>
      </c>
      <c r="AV77" s="34">
        <f>IF(VLOOKUP($C77,'[1]Формат ИПР'!$C:JB,115,0)&gt;0,L77,0)</f>
        <v>0</v>
      </c>
      <c r="AW77" s="34">
        <v>0</v>
      </c>
      <c r="AX77" s="36">
        <f t="shared" ref="AX77:BF80" si="53">BG77+BP77+BY77+CH77</f>
        <v>0</v>
      </c>
      <c r="AY77" s="36">
        <f t="shared" si="53"/>
        <v>0</v>
      </c>
      <c r="AZ77" s="36">
        <f t="shared" si="53"/>
        <v>0</v>
      </c>
      <c r="BA77" s="36">
        <f t="shared" si="53"/>
        <v>0</v>
      </c>
      <c r="BB77" s="36">
        <f t="shared" si="53"/>
        <v>0</v>
      </c>
      <c r="BC77" s="36">
        <f t="shared" si="53"/>
        <v>0</v>
      </c>
      <c r="BD77" s="36">
        <f t="shared" si="53"/>
        <v>0</v>
      </c>
      <c r="BE77" s="36">
        <f t="shared" si="53"/>
        <v>0</v>
      </c>
      <c r="BF77" s="36">
        <f t="shared" si="53"/>
        <v>0</v>
      </c>
      <c r="BG77" s="34">
        <f>VLOOKUP($C77,'[1]Формат ИПР'!$C:JM,87,0)</f>
        <v>0</v>
      </c>
      <c r="BH77" s="34">
        <f>VLOOKUP($C77,'[1]Формат ИПР'!$C:JN,88,0)</f>
        <v>0</v>
      </c>
      <c r="BI77" s="34">
        <f>VLOOKUP($C77,'[1]Формат ИПР'!$C:JO,86,0)</f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f>VLOOKUP($C77,'[1]Формат ИПР'!$C:JT,89,0)</f>
        <v>0</v>
      </c>
      <c r="BO77" s="34">
        <v>0</v>
      </c>
      <c r="BP77" s="34">
        <f>VLOOKUP($C77,'[1]Формат ИПР'!$C:JV,97,0)</f>
        <v>0</v>
      </c>
      <c r="BQ77" s="34">
        <f>VLOOKUP($C77,'[1]Формат ИПР'!$C:JW,98,0)</f>
        <v>0</v>
      </c>
      <c r="BR77" s="34">
        <f>VLOOKUP($C77,'[1]Формат ИПР'!$C:JX,96,0)</f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f>VLOOKUP($C77,'[1]Формат ИПР'!$C:KC,99,0)</f>
        <v>0</v>
      </c>
      <c r="BX77" s="34">
        <v>0</v>
      </c>
      <c r="BY77" s="34">
        <f>VLOOKUP($C77,'[1]Формат ИПР'!$C:KE,107,0)</f>
        <v>0</v>
      </c>
      <c r="BZ77" s="34">
        <f>VLOOKUP($C77,'[1]Формат ИПР'!$C:KF,108,0)</f>
        <v>0</v>
      </c>
      <c r="CA77" s="34">
        <f>VLOOKUP($C77,'[1]Формат ИПР'!$C:KG,106,0)</f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f>VLOOKUP($C77,'[1]Формат ИПР'!$C:KL,109,0)</f>
        <v>0</v>
      </c>
      <c r="CG77" s="34">
        <v>0</v>
      </c>
      <c r="CH77" s="34">
        <f>VLOOKUP($C77,'[1]Формат ИПР'!$C:KN,117,0)</f>
        <v>0</v>
      </c>
      <c r="CI77" s="34">
        <f>VLOOKUP($C77,'[1]Формат ИПР'!$C:KO,118,0)</f>
        <v>0</v>
      </c>
      <c r="CJ77" s="34">
        <f>VLOOKUP($C77,'[1]Формат ИПР'!$C:KP,116,0)</f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f>VLOOKUP($C77,'[1]Формат ИПР'!$C:KU,119,0)</f>
        <v>0</v>
      </c>
      <c r="CP77" s="34">
        <v>0</v>
      </c>
      <c r="CQ77" s="90">
        <f t="shared" si="45"/>
        <v>0</v>
      </c>
      <c r="CR77" s="90">
        <f t="shared" si="45"/>
        <v>0</v>
      </c>
      <c r="CS77" s="90">
        <f t="shared" si="45"/>
        <v>0</v>
      </c>
      <c r="CT77" s="90">
        <f t="shared" si="45"/>
        <v>0</v>
      </c>
      <c r="CU77" s="90">
        <f t="shared" si="45"/>
        <v>0</v>
      </c>
      <c r="CV77" s="90">
        <f t="shared" si="45"/>
        <v>0</v>
      </c>
      <c r="CW77" s="90">
        <f t="shared" si="42"/>
        <v>0</v>
      </c>
      <c r="CX77" s="90">
        <f t="shared" si="42"/>
        <v>0</v>
      </c>
      <c r="CY77" s="90">
        <f t="shared" si="42"/>
        <v>0</v>
      </c>
      <c r="CZ77" s="29" t="str">
        <f>'[1]13квОС'!CU77</f>
        <v>нд</v>
      </c>
      <c r="DA77" s="17"/>
      <c r="DB77" s="17"/>
      <c r="DD77" s="35"/>
    </row>
    <row r="78" spans="1:108" ht="27.75" customHeight="1" x14ac:dyDescent="0.25">
      <c r="A78" s="30" t="str">
        <f>'[1]Формат ИПР'!A66</f>
        <v>1.1.1.4.2</v>
      </c>
      <c r="B78" s="30" t="str">
        <f>'[1]Формат ИПР'!B66</f>
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</c>
      <c r="C78" s="31" t="str">
        <f>'[1]Формат ИПР'!C66</f>
        <v>K_Che296</v>
      </c>
      <c r="D78" s="32" t="str">
        <f>'[1]14квПп'!D78</f>
        <v>нд</v>
      </c>
      <c r="E78" s="33">
        <f>VLOOKUP($C78,'[2]Форма 7'!$C:$ER,65,0)</f>
        <v>16</v>
      </c>
      <c r="F78" s="33">
        <f>VLOOKUP($C78,'[2]Форма 7'!$C:$ER,66,0)</f>
        <v>0</v>
      </c>
      <c r="G78" s="33">
        <f>VLOOKUP($C78,'[2]Форма 7'!$C:$ER,67,0)</f>
        <v>0</v>
      </c>
      <c r="H78" s="33">
        <f>VLOOKUP($C78,'[2]Форма 7'!$C:$ER,68,0)</f>
        <v>0</v>
      </c>
      <c r="I78" s="33">
        <f>VLOOKUP($C78,'[2]Форма 7'!$C:$ER,69,0)</f>
        <v>0</v>
      </c>
      <c r="J78" s="33">
        <f>VLOOKUP($C78,'[2]Форма 7'!$C:$ER,70,0)</f>
        <v>0</v>
      </c>
      <c r="K78" s="33">
        <f>VLOOKUP($C78,'[2]Форма 7'!$C:$ER,71,0)</f>
        <v>0</v>
      </c>
      <c r="L78" s="33">
        <f>VLOOKUP($C78,'[2]Форма 7'!$C:$ER,72,0)</f>
        <v>0</v>
      </c>
      <c r="M78" s="33">
        <f>VLOOKUP($C78,'[2]Форма 7'!$C:$ER,73,0)</f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f>IF(VLOOKUP($C78,'[1]Формат ИПР'!$C:IL,105,0)&gt;0,E78,0)</f>
        <v>16</v>
      </c>
      <c r="AG78" s="34">
        <v>0</v>
      </c>
      <c r="AH78" s="34">
        <v>0</v>
      </c>
      <c r="AI78" s="34">
        <v>0</v>
      </c>
      <c r="AJ78" s="34">
        <v>0</v>
      </c>
      <c r="AK78" s="34">
        <f>IF(VLOOKUP($C78,'[1]Формат ИПР'!$C:IQ,105,0)&gt;0,J78,0)</f>
        <v>0</v>
      </c>
      <c r="AL78" s="34">
        <v>0</v>
      </c>
      <c r="AM78" s="34">
        <f>VLOOKUP($C78,'[1]Формат ИПР'!$C:IS,104,0)</f>
        <v>0</v>
      </c>
      <c r="AN78" s="34">
        <v>0</v>
      </c>
      <c r="AO78" s="34">
        <f>IF(VLOOKUP($C78,'[1]Формат ИПР'!$C:IU,115,0)&gt;0,E78,0)</f>
        <v>0</v>
      </c>
      <c r="AP78" s="34">
        <v>0</v>
      </c>
      <c r="AQ78" s="34">
        <f>IF(VLOOKUP($C78,'[1]Формат ИПР'!$C:IW,115,0)&gt;0,G78,0)</f>
        <v>0</v>
      </c>
      <c r="AR78" s="34">
        <v>0</v>
      </c>
      <c r="AS78" s="34">
        <f>IF(VLOOKUP($C78,'[1]Формат ИПР'!$C:IY,115,0)&gt;0,I78,0)</f>
        <v>0</v>
      </c>
      <c r="AT78" s="34">
        <f>IF(VLOOKUP($C78,'[1]Формат ИПР'!$C:IZ,115,0)&gt;0,J78,0)</f>
        <v>0</v>
      </c>
      <c r="AU78" s="34">
        <v>0</v>
      </c>
      <c r="AV78" s="34">
        <f>IF(VLOOKUP($C78,'[1]Формат ИПР'!$C:JB,115,0)&gt;0,L78,0)</f>
        <v>0</v>
      </c>
      <c r="AW78" s="34">
        <v>0</v>
      </c>
      <c r="AX78" s="36">
        <f t="shared" si="53"/>
        <v>0</v>
      </c>
      <c r="AY78" s="36">
        <f t="shared" si="53"/>
        <v>0</v>
      </c>
      <c r="AZ78" s="36">
        <f t="shared" si="53"/>
        <v>0</v>
      </c>
      <c r="BA78" s="36">
        <f t="shared" si="53"/>
        <v>0</v>
      </c>
      <c r="BB78" s="36">
        <f t="shared" si="53"/>
        <v>0</v>
      </c>
      <c r="BC78" s="36">
        <f t="shared" si="53"/>
        <v>0</v>
      </c>
      <c r="BD78" s="36">
        <f t="shared" si="53"/>
        <v>0</v>
      </c>
      <c r="BE78" s="36">
        <f t="shared" si="53"/>
        <v>0</v>
      </c>
      <c r="BF78" s="36">
        <f t="shared" si="53"/>
        <v>0</v>
      </c>
      <c r="BG78" s="34">
        <f>VLOOKUP($C78,'[1]Формат ИПР'!$C:JM,87,0)</f>
        <v>0</v>
      </c>
      <c r="BH78" s="34">
        <f>VLOOKUP($C78,'[1]Формат ИПР'!$C:JN,88,0)</f>
        <v>0</v>
      </c>
      <c r="BI78" s="34">
        <f>VLOOKUP($C78,'[1]Формат ИПР'!$C:JO,86,0)</f>
        <v>0</v>
      </c>
      <c r="BJ78" s="34">
        <v>0</v>
      </c>
      <c r="BK78" s="34">
        <v>0</v>
      </c>
      <c r="BL78" s="34">
        <v>0</v>
      </c>
      <c r="BM78" s="34">
        <v>0</v>
      </c>
      <c r="BN78" s="34">
        <f>VLOOKUP($C78,'[1]Формат ИПР'!$C:JT,89,0)</f>
        <v>0</v>
      </c>
      <c r="BO78" s="34">
        <v>0</v>
      </c>
      <c r="BP78" s="34">
        <f>VLOOKUP($C78,'[1]Формат ИПР'!$C:JV,97,0)</f>
        <v>0</v>
      </c>
      <c r="BQ78" s="34">
        <f>VLOOKUP($C78,'[1]Формат ИПР'!$C:JW,98,0)</f>
        <v>0</v>
      </c>
      <c r="BR78" s="34">
        <f>VLOOKUP($C78,'[1]Формат ИПР'!$C:JX,96,0)</f>
        <v>0</v>
      </c>
      <c r="BS78" s="34">
        <v>0</v>
      </c>
      <c r="BT78" s="34">
        <v>0</v>
      </c>
      <c r="BU78" s="34">
        <v>0</v>
      </c>
      <c r="BV78" s="34">
        <v>0</v>
      </c>
      <c r="BW78" s="34">
        <f>VLOOKUP($C78,'[1]Формат ИПР'!$C:KC,99,0)</f>
        <v>0</v>
      </c>
      <c r="BX78" s="34">
        <v>0</v>
      </c>
      <c r="BY78" s="34">
        <f>VLOOKUP($C78,'[1]Формат ИПР'!$C:KE,107,0)</f>
        <v>0</v>
      </c>
      <c r="BZ78" s="34">
        <f>VLOOKUP($C78,'[1]Формат ИПР'!$C:KF,108,0)</f>
        <v>0</v>
      </c>
      <c r="CA78" s="34">
        <f>VLOOKUP($C78,'[1]Формат ИПР'!$C:KG,106,0)</f>
        <v>0</v>
      </c>
      <c r="CB78" s="34">
        <v>0</v>
      </c>
      <c r="CC78" s="34">
        <v>0</v>
      </c>
      <c r="CD78" s="34">
        <v>0</v>
      </c>
      <c r="CE78" s="34">
        <v>0</v>
      </c>
      <c r="CF78" s="34">
        <f>VLOOKUP($C78,'[1]Формат ИПР'!$C:KL,109,0)</f>
        <v>0</v>
      </c>
      <c r="CG78" s="34">
        <v>0</v>
      </c>
      <c r="CH78" s="34">
        <f>VLOOKUP($C78,'[1]Формат ИПР'!$C:KN,117,0)</f>
        <v>0</v>
      </c>
      <c r="CI78" s="34">
        <f>VLOOKUP($C78,'[1]Формат ИПР'!$C:KO,118,0)</f>
        <v>0</v>
      </c>
      <c r="CJ78" s="34">
        <f>VLOOKUP($C78,'[1]Формат ИПР'!$C:KP,116,0)</f>
        <v>0</v>
      </c>
      <c r="CK78" s="34">
        <v>0</v>
      </c>
      <c r="CL78" s="34">
        <v>0</v>
      </c>
      <c r="CM78" s="34">
        <v>0</v>
      </c>
      <c r="CN78" s="34">
        <v>0</v>
      </c>
      <c r="CO78" s="34">
        <f>VLOOKUP($C78,'[1]Формат ИПР'!$C:KU,119,0)</f>
        <v>0</v>
      </c>
      <c r="CP78" s="34">
        <v>0</v>
      </c>
      <c r="CQ78" s="90">
        <f t="shared" si="45"/>
        <v>-16</v>
      </c>
      <c r="CR78" s="90">
        <f t="shared" si="45"/>
        <v>0</v>
      </c>
      <c r="CS78" s="90">
        <f t="shared" si="45"/>
        <v>0</v>
      </c>
      <c r="CT78" s="90">
        <f t="shared" si="45"/>
        <v>0</v>
      </c>
      <c r="CU78" s="90">
        <f t="shared" si="45"/>
        <v>0</v>
      </c>
      <c r="CV78" s="90">
        <f t="shared" si="45"/>
        <v>0</v>
      </c>
      <c r="CW78" s="90">
        <f t="shared" si="42"/>
        <v>0</v>
      </c>
      <c r="CX78" s="90">
        <f t="shared" si="42"/>
        <v>0</v>
      </c>
      <c r="CY78" s="90">
        <f t="shared" si="42"/>
        <v>0</v>
      </c>
      <c r="CZ78" s="29" t="str">
        <f>'[1]13квОС'!CU78</f>
        <v>Отклонение обусловлено корректировкой ПСД  в связи с дополнительными непредвиденными работами и необходимостью актуализации геологических изысканий.</v>
      </c>
      <c r="DA78" s="17"/>
      <c r="DB78" s="17"/>
      <c r="DD78" s="35"/>
    </row>
    <row r="79" spans="1:108" ht="27.75" customHeight="1" x14ac:dyDescent="0.25">
      <c r="A79" s="30" t="str">
        <f>'[1]Формат ИПР'!A67</f>
        <v>1.1.1.4.2</v>
      </c>
      <c r="B79" s="30" t="str">
        <f>'[1]Формат ИПР'!B67</f>
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79" s="31" t="str">
        <f>'[1]Формат ИПР'!C67</f>
        <v>K_Che303</v>
      </c>
      <c r="D79" s="32" t="str">
        <f>'[1]14квПп'!D79</f>
        <v>нд</v>
      </c>
      <c r="E79" s="33">
        <f>VLOOKUP($C79,'[2]Форма 7'!$C:$ER,65,0)</f>
        <v>4</v>
      </c>
      <c r="F79" s="33">
        <f>VLOOKUP($C79,'[2]Форма 7'!$C:$ER,66,0)</f>
        <v>0</v>
      </c>
      <c r="G79" s="33">
        <f>VLOOKUP($C79,'[2]Форма 7'!$C:$ER,67,0)</f>
        <v>0</v>
      </c>
      <c r="H79" s="33">
        <f>VLOOKUP($C79,'[2]Форма 7'!$C:$ER,68,0)</f>
        <v>0</v>
      </c>
      <c r="I79" s="33">
        <f>VLOOKUP($C79,'[2]Форма 7'!$C:$ER,69,0)</f>
        <v>0</v>
      </c>
      <c r="J79" s="33">
        <f>VLOOKUP($C79,'[2]Форма 7'!$C:$ER,70,0)</f>
        <v>0</v>
      </c>
      <c r="K79" s="33">
        <f>VLOOKUP($C79,'[2]Форма 7'!$C:$ER,71,0)</f>
        <v>0</v>
      </c>
      <c r="L79" s="33">
        <f>VLOOKUP($C79,'[2]Форма 7'!$C:$ER,72,0)</f>
        <v>0</v>
      </c>
      <c r="M79" s="33">
        <f>VLOOKUP($C79,'[2]Форма 7'!$C:$ER,73,0)</f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f>IF(VLOOKUP($C79,'[1]Формат ИПР'!$C:IL,105,0)&gt;0,E79,0)</f>
        <v>4</v>
      </c>
      <c r="AG79" s="34">
        <v>0</v>
      </c>
      <c r="AH79" s="34">
        <v>0</v>
      </c>
      <c r="AI79" s="34">
        <v>0</v>
      </c>
      <c r="AJ79" s="34">
        <v>0</v>
      </c>
      <c r="AK79" s="34">
        <f>IF(VLOOKUP($C79,'[1]Формат ИПР'!$C:IQ,105,0)&gt;0,J79,0)</f>
        <v>0</v>
      </c>
      <c r="AL79" s="34">
        <v>0</v>
      </c>
      <c r="AM79" s="34">
        <f>VLOOKUP($C79,'[1]Формат ИПР'!$C:IS,104,0)</f>
        <v>0</v>
      </c>
      <c r="AN79" s="34">
        <v>0</v>
      </c>
      <c r="AO79" s="34">
        <f>IF(VLOOKUP($C79,'[1]Формат ИПР'!$C:IU,115,0)&gt;0,E79,0)</f>
        <v>0</v>
      </c>
      <c r="AP79" s="34">
        <v>0</v>
      </c>
      <c r="AQ79" s="34">
        <f>IF(VLOOKUP($C79,'[1]Формат ИПР'!$C:IW,115,0)&gt;0,G79,0)</f>
        <v>0</v>
      </c>
      <c r="AR79" s="34">
        <v>0</v>
      </c>
      <c r="AS79" s="34">
        <f>IF(VLOOKUP($C79,'[1]Формат ИПР'!$C:IY,115,0)&gt;0,I79,0)</f>
        <v>0</v>
      </c>
      <c r="AT79" s="34">
        <f>IF(VLOOKUP($C79,'[1]Формат ИПР'!$C:IZ,115,0)&gt;0,J79,0)</f>
        <v>0</v>
      </c>
      <c r="AU79" s="34">
        <v>0</v>
      </c>
      <c r="AV79" s="34">
        <f>IF(VLOOKUP($C79,'[1]Формат ИПР'!$C:JB,115,0)&gt;0,L79,0)</f>
        <v>0</v>
      </c>
      <c r="AW79" s="34">
        <v>0</v>
      </c>
      <c r="AX79" s="36">
        <f t="shared" si="53"/>
        <v>0</v>
      </c>
      <c r="AY79" s="36">
        <f t="shared" si="53"/>
        <v>0</v>
      </c>
      <c r="AZ79" s="36">
        <f t="shared" si="53"/>
        <v>0</v>
      </c>
      <c r="BA79" s="36">
        <f t="shared" si="53"/>
        <v>0</v>
      </c>
      <c r="BB79" s="36">
        <f t="shared" si="53"/>
        <v>0</v>
      </c>
      <c r="BC79" s="36">
        <f t="shared" si="53"/>
        <v>0</v>
      </c>
      <c r="BD79" s="36">
        <f t="shared" si="53"/>
        <v>0</v>
      </c>
      <c r="BE79" s="36">
        <f t="shared" si="53"/>
        <v>0</v>
      </c>
      <c r="BF79" s="36">
        <f t="shared" si="53"/>
        <v>0</v>
      </c>
      <c r="BG79" s="34">
        <f>VLOOKUP($C79,'[1]Формат ИПР'!$C:JM,87,0)</f>
        <v>0</v>
      </c>
      <c r="BH79" s="34">
        <f>VLOOKUP($C79,'[1]Формат ИПР'!$C:JN,88,0)</f>
        <v>0</v>
      </c>
      <c r="BI79" s="34">
        <f>VLOOKUP($C79,'[1]Формат ИПР'!$C:JO,86,0)</f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f>VLOOKUP($C79,'[1]Формат ИПР'!$C:JT,89,0)</f>
        <v>0</v>
      </c>
      <c r="BO79" s="34">
        <v>0</v>
      </c>
      <c r="BP79" s="34">
        <f>VLOOKUP($C79,'[1]Формат ИПР'!$C:JV,97,0)</f>
        <v>0</v>
      </c>
      <c r="BQ79" s="34">
        <f>VLOOKUP($C79,'[1]Формат ИПР'!$C:JW,98,0)</f>
        <v>0</v>
      </c>
      <c r="BR79" s="34">
        <f>VLOOKUP($C79,'[1]Формат ИПР'!$C:JX,96,0)</f>
        <v>0</v>
      </c>
      <c r="BS79" s="34">
        <v>0</v>
      </c>
      <c r="BT79" s="34">
        <v>0</v>
      </c>
      <c r="BU79" s="34">
        <v>0</v>
      </c>
      <c r="BV79" s="34">
        <v>0</v>
      </c>
      <c r="BW79" s="34">
        <f>VLOOKUP($C79,'[1]Формат ИПР'!$C:KC,99,0)</f>
        <v>0</v>
      </c>
      <c r="BX79" s="34">
        <v>0</v>
      </c>
      <c r="BY79" s="34">
        <f>VLOOKUP($C79,'[1]Формат ИПР'!$C:KE,107,0)</f>
        <v>0</v>
      </c>
      <c r="BZ79" s="34">
        <f>VLOOKUP($C79,'[1]Формат ИПР'!$C:KF,108,0)</f>
        <v>0</v>
      </c>
      <c r="CA79" s="34">
        <f>VLOOKUP($C79,'[1]Формат ИПР'!$C:KG,106,0)</f>
        <v>0</v>
      </c>
      <c r="CB79" s="34">
        <v>0</v>
      </c>
      <c r="CC79" s="34">
        <v>0</v>
      </c>
      <c r="CD79" s="34">
        <v>0</v>
      </c>
      <c r="CE79" s="34">
        <v>0</v>
      </c>
      <c r="CF79" s="34">
        <f>VLOOKUP($C79,'[1]Формат ИПР'!$C:KL,109,0)</f>
        <v>0</v>
      </c>
      <c r="CG79" s="34">
        <v>0</v>
      </c>
      <c r="CH79" s="34">
        <f>VLOOKUP($C79,'[1]Формат ИПР'!$C:KN,117,0)</f>
        <v>0</v>
      </c>
      <c r="CI79" s="34">
        <f>VLOOKUP($C79,'[1]Формат ИПР'!$C:KO,118,0)</f>
        <v>0</v>
      </c>
      <c r="CJ79" s="34">
        <f>VLOOKUP($C79,'[1]Формат ИПР'!$C:KP,116,0)</f>
        <v>0</v>
      </c>
      <c r="CK79" s="34">
        <v>0</v>
      </c>
      <c r="CL79" s="34">
        <v>0</v>
      </c>
      <c r="CM79" s="34">
        <v>0</v>
      </c>
      <c r="CN79" s="34">
        <v>0</v>
      </c>
      <c r="CO79" s="34">
        <f>VLOOKUP($C79,'[1]Формат ИПР'!$C:KU,119,0)</f>
        <v>0</v>
      </c>
      <c r="CP79" s="34">
        <v>0</v>
      </c>
      <c r="CQ79" s="90">
        <f t="shared" si="45"/>
        <v>-4</v>
      </c>
      <c r="CR79" s="90">
        <f t="shared" si="45"/>
        <v>0</v>
      </c>
      <c r="CS79" s="90">
        <f t="shared" si="45"/>
        <v>0</v>
      </c>
      <c r="CT79" s="90">
        <f t="shared" si="45"/>
        <v>0</v>
      </c>
      <c r="CU79" s="90">
        <f t="shared" si="45"/>
        <v>0</v>
      </c>
      <c r="CV79" s="90">
        <f t="shared" si="45"/>
        <v>0</v>
      </c>
      <c r="CW79" s="90">
        <f t="shared" si="42"/>
        <v>0</v>
      </c>
      <c r="CX79" s="90">
        <f t="shared" si="42"/>
        <v>0</v>
      </c>
      <c r="CY79" s="90">
        <f t="shared" si="42"/>
        <v>0</v>
      </c>
      <c r="CZ79" s="29" t="str">
        <f>'[1]13квОС'!CU79</f>
        <v>Отклонение обусловлено корректировкой ПСД  в связи с дополнительными непредвиденными работами и необходимостью актуализации геологических изысканий.</v>
      </c>
      <c r="DA79" s="17"/>
      <c r="DB79" s="17"/>
      <c r="DD79" s="35"/>
    </row>
    <row r="80" spans="1:108" ht="51" customHeight="1" x14ac:dyDescent="0.25">
      <c r="A80" s="30" t="str">
        <f>'[1]Формат ИПР'!A68</f>
        <v>1.1.1.4.2</v>
      </c>
      <c r="B80" s="30" t="str">
        <f>'[1]Формат ИПР'!B68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C80" s="31" t="str">
        <f>'[1]Формат ИПР'!C68</f>
        <v>M_Che423</v>
      </c>
      <c r="D80" s="32" t="str">
        <f>'[1]14квПп'!D80</f>
        <v>нд</v>
      </c>
      <c r="E80" s="33">
        <f>VLOOKUP($C80,'[2]Форма 7'!$C:$ER,65,0)</f>
        <v>0</v>
      </c>
      <c r="F80" s="33">
        <f>VLOOKUP($C80,'[2]Форма 7'!$C:$ER,66,0)</f>
        <v>0</v>
      </c>
      <c r="G80" s="33">
        <f>VLOOKUP($C80,'[2]Форма 7'!$C:$ER,67,0)</f>
        <v>0</v>
      </c>
      <c r="H80" s="33">
        <f>VLOOKUP($C80,'[2]Форма 7'!$C:$ER,68,0)</f>
        <v>0</v>
      </c>
      <c r="I80" s="33">
        <f>VLOOKUP($C80,'[2]Форма 7'!$C:$ER,69,0)</f>
        <v>0</v>
      </c>
      <c r="J80" s="33">
        <f>VLOOKUP($C80,'[2]Форма 7'!$C:$ER,70,0)</f>
        <v>0</v>
      </c>
      <c r="K80" s="33">
        <f>VLOOKUP($C80,'[2]Форма 7'!$C:$ER,71,0)</f>
        <v>0</v>
      </c>
      <c r="L80" s="33">
        <f>VLOOKUP($C80,'[2]Форма 7'!$C:$ER,72,0)</f>
        <v>1</v>
      </c>
      <c r="M80" s="33">
        <f>VLOOKUP($C80,'[2]Форма 7'!$C:$ER,73,0)</f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f>IF(VLOOKUP($C80,'[1]Формат ИПР'!$C:IL,105,0)&gt;0,E80,0)</f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f>IF(VLOOKUP($C80,'[1]Формат ИПР'!$C:IQ,105,0)&gt;0,J80,0)</f>
        <v>0</v>
      </c>
      <c r="AL80" s="34">
        <v>0</v>
      </c>
      <c r="AM80" s="34">
        <f>VLOOKUP($C80,'[1]Формат ИПР'!$C:IS,104,0)</f>
        <v>1</v>
      </c>
      <c r="AN80" s="34">
        <v>0</v>
      </c>
      <c r="AO80" s="34">
        <f>IF(VLOOKUP($C80,'[1]Формат ИПР'!$C:IU,115,0)&gt;0,E80,0)</f>
        <v>0</v>
      </c>
      <c r="AP80" s="34">
        <v>0</v>
      </c>
      <c r="AQ80" s="34">
        <f>IF(VLOOKUP($C80,'[1]Формат ИПР'!$C:IW,115,0)&gt;0,G80,0)</f>
        <v>0</v>
      </c>
      <c r="AR80" s="34">
        <v>0</v>
      </c>
      <c r="AS80" s="34">
        <f>IF(VLOOKUP($C80,'[1]Формат ИПР'!$C:IY,115,0)&gt;0,I80,0)</f>
        <v>0</v>
      </c>
      <c r="AT80" s="34">
        <f>IF(VLOOKUP($C80,'[1]Формат ИПР'!$C:IZ,115,0)&gt;0,J80,0)</f>
        <v>0</v>
      </c>
      <c r="AU80" s="34">
        <v>0</v>
      </c>
      <c r="AV80" s="34">
        <f>IF(VLOOKUP($C80,'[1]Формат ИПР'!$C:JB,115,0)&gt;0,L80,0)</f>
        <v>0</v>
      </c>
      <c r="AW80" s="34">
        <v>0</v>
      </c>
      <c r="AX80" s="36">
        <f t="shared" si="53"/>
        <v>0</v>
      </c>
      <c r="AY80" s="36">
        <f t="shared" si="53"/>
        <v>0</v>
      </c>
      <c r="AZ80" s="36">
        <f t="shared" si="53"/>
        <v>0</v>
      </c>
      <c r="BA80" s="36">
        <f t="shared" si="53"/>
        <v>0</v>
      </c>
      <c r="BB80" s="36">
        <f t="shared" si="53"/>
        <v>0</v>
      </c>
      <c r="BC80" s="36">
        <f t="shared" si="53"/>
        <v>0</v>
      </c>
      <c r="BD80" s="36">
        <f t="shared" si="53"/>
        <v>0</v>
      </c>
      <c r="BE80" s="36">
        <f t="shared" si="53"/>
        <v>0</v>
      </c>
      <c r="BF80" s="36">
        <f t="shared" si="53"/>
        <v>0</v>
      </c>
      <c r="BG80" s="34">
        <f>VLOOKUP($C80,'[1]Формат ИПР'!$C:JM,87,0)</f>
        <v>0</v>
      </c>
      <c r="BH80" s="34">
        <f>VLOOKUP($C80,'[1]Формат ИПР'!$C:JN,88,0)</f>
        <v>0</v>
      </c>
      <c r="BI80" s="34">
        <f>VLOOKUP($C80,'[1]Формат ИПР'!$C:JO,86,0)</f>
        <v>0</v>
      </c>
      <c r="BJ80" s="34">
        <v>0</v>
      </c>
      <c r="BK80" s="34">
        <v>0</v>
      </c>
      <c r="BL80" s="34">
        <v>0</v>
      </c>
      <c r="BM80" s="34">
        <v>0</v>
      </c>
      <c r="BN80" s="34">
        <f>VLOOKUP($C80,'[1]Формат ИПР'!$C:JT,89,0)</f>
        <v>0</v>
      </c>
      <c r="BO80" s="34">
        <v>0</v>
      </c>
      <c r="BP80" s="34">
        <f>VLOOKUP($C80,'[1]Формат ИПР'!$C:JV,97,0)</f>
        <v>0</v>
      </c>
      <c r="BQ80" s="34">
        <f>VLOOKUP($C80,'[1]Формат ИПР'!$C:JW,98,0)</f>
        <v>0</v>
      </c>
      <c r="BR80" s="34">
        <f>VLOOKUP($C80,'[1]Формат ИПР'!$C:JX,96,0)</f>
        <v>0</v>
      </c>
      <c r="BS80" s="34">
        <v>0</v>
      </c>
      <c r="BT80" s="34">
        <v>0</v>
      </c>
      <c r="BU80" s="34">
        <v>0</v>
      </c>
      <c r="BV80" s="34">
        <v>0</v>
      </c>
      <c r="BW80" s="34">
        <f>VLOOKUP($C80,'[1]Формат ИПР'!$C:KC,99,0)</f>
        <v>0</v>
      </c>
      <c r="BX80" s="34">
        <v>0</v>
      </c>
      <c r="BY80" s="34">
        <f>VLOOKUP($C80,'[1]Формат ИПР'!$C:KE,107,0)</f>
        <v>0</v>
      </c>
      <c r="BZ80" s="34">
        <f>VLOOKUP($C80,'[1]Формат ИПР'!$C:KF,108,0)</f>
        <v>0</v>
      </c>
      <c r="CA80" s="34">
        <f>VLOOKUP($C80,'[1]Формат ИПР'!$C:KG,106,0)</f>
        <v>0</v>
      </c>
      <c r="CB80" s="34">
        <v>0</v>
      </c>
      <c r="CC80" s="34">
        <v>0</v>
      </c>
      <c r="CD80" s="34">
        <v>0</v>
      </c>
      <c r="CE80" s="34">
        <v>0</v>
      </c>
      <c r="CF80" s="34">
        <f>VLOOKUP($C80,'[1]Формат ИПР'!$C:KL,109,0)</f>
        <v>0</v>
      </c>
      <c r="CG80" s="34">
        <v>0</v>
      </c>
      <c r="CH80" s="34">
        <f>VLOOKUP($C80,'[1]Формат ИПР'!$C:KN,117,0)</f>
        <v>0</v>
      </c>
      <c r="CI80" s="34">
        <f>VLOOKUP($C80,'[1]Формат ИПР'!$C:KO,118,0)</f>
        <v>0</v>
      </c>
      <c r="CJ80" s="34">
        <f>VLOOKUP($C80,'[1]Формат ИПР'!$C:KP,116,0)</f>
        <v>0</v>
      </c>
      <c r="CK80" s="34">
        <v>0</v>
      </c>
      <c r="CL80" s="34">
        <v>0</v>
      </c>
      <c r="CM80" s="34">
        <v>0</v>
      </c>
      <c r="CN80" s="34">
        <v>0</v>
      </c>
      <c r="CO80" s="34">
        <f>VLOOKUP($C80,'[1]Формат ИПР'!$C:KU,119,0)</f>
        <v>0</v>
      </c>
      <c r="CP80" s="34">
        <v>0</v>
      </c>
      <c r="CQ80" s="90">
        <f t="shared" si="45"/>
        <v>0</v>
      </c>
      <c r="CR80" s="90">
        <f t="shared" si="45"/>
        <v>0</v>
      </c>
      <c r="CS80" s="90">
        <f t="shared" si="45"/>
        <v>0</v>
      </c>
      <c r="CT80" s="90">
        <f t="shared" si="45"/>
        <v>0</v>
      </c>
      <c r="CU80" s="90">
        <f t="shared" si="45"/>
        <v>0</v>
      </c>
      <c r="CV80" s="90">
        <f t="shared" si="45"/>
        <v>0</v>
      </c>
      <c r="CW80" s="90">
        <f t="shared" si="42"/>
        <v>0</v>
      </c>
      <c r="CX80" s="90">
        <f t="shared" si="42"/>
        <v>-1</v>
      </c>
      <c r="CY80" s="90">
        <f t="shared" si="42"/>
        <v>0</v>
      </c>
      <c r="CZ80" s="29" t="str">
        <f>'[1]13квОС'!CU80</f>
        <v>Отклонение обусловлено неосвоением капитальных вложений в 2023 году                                  в связи с задержкой сроков поставки оборудования заводом-изготовителем.</v>
      </c>
      <c r="DA80" s="17"/>
      <c r="DB80" s="17"/>
      <c r="DD80" s="35"/>
    </row>
    <row r="81" spans="1:108" ht="27.75" customHeight="1" x14ac:dyDescent="0.25">
      <c r="A81" s="93" t="s">
        <v>202</v>
      </c>
      <c r="B81" s="30" t="s">
        <v>203</v>
      </c>
      <c r="C81" s="94" t="s">
        <v>130</v>
      </c>
      <c r="D81" s="32" t="str">
        <f>'[1]14квПп'!D81</f>
        <v>нд</v>
      </c>
      <c r="E81" s="33">
        <f t="shared" ref="E81:BP81" si="54">E82+E87+E95+E102</f>
        <v>85</v>
      </c>
      <c r="F81" s="33">
        <f t="shared" si="54"/>
        <v>0</v>
      </c>
      <c r="G81" s="33">
        <f t="shared" si="54"/>
        <v>32.183999999999997</v>
      </c>
      <c r="H81" s="33">
        <f t="shared" si="54"/>
        <v>0</v>
      </c>
      <c r="I81" s="33">
        <f t="shared" si="54"/>
        <v>0</v>
      </c>
      <c r="J81" s="33">
        <f t="shared" si="54"/>
        <v>0</v>
      </c>
      <c r="K81" s="33">
        <f t="shared" si="54"/>
        <v>0</v>
      </c>
      <c r="L81" s="33">
        <f t="shared" si="54"/>
        <v>74175</v>
      </c>
      <c r="M81" s="33">
        <f t="shared" si="54"/>
        <v>0</v>
      </c>
      <c r="N81" s="40">
        <f t="shared" si="54"/>
        <v>0</v>
      </c>
      <c r="O81" s="40">
        <f t="shared" si="54"/>
        <v>0</v>
      </c>
      <c r="P81" s="95">
        <f t="shared" si="54"/>
        <v>0</v>
      </c>
      <c r="Q81" s="40">
        <f t="shared" si="54"/>
        <v>0</v>
      </c>
      <c r="R81" s="40">
        <f t="shared" si="54"/>
        <v>0</v>
      </c>
      <c r="S81" s="95">
        <f t="shared" si="54"/>
        <v>0</v>
      </c>
      <c r="T81" s="40">
        <f t="shared" si="54"/>
        <v>0</v>
      </c>
      <c r="U81" s="40">
        <f t="shared" si="54"/>
        <v>0</v>
      </c>
      <c r="V81" s="33">
        <f t="shared" si="54"/>
        <v>0</v>
      </c>
      <c r="W81" s="40">
        <f t="shared" si="54"/>
        <v>0</v>
      </c>
      <c r="X81" s="40">
        <f t="shared" si="54"/>
        <v>0</v>
      </c>
      <c r="Y81" s="95">
        <f t="shared" si="54"/>
        <v>0</v>
      </c>
      <c r="Z81" s="40">
        <f t="shared" si="54"/>
        <v>0</v>
      </c>
      <c r="AA81" s="40">
        <f t="shared" si="54"/>
        <v>0</v>
      </c>
      <c r="AB81" s="95">
        <f t="shared" si="54"/>
        <v>0</v>
      </c>
      <c r="AC81" s="40">
        <f t="shared" si="54"/>
        <v>0</v>
      </c>
      <c r="AD81" s="41">
        <f t="shared" si="54"/>
        <v>0</v>
      </c>
      <c r="AE81" s="40">
        <f t="shared" si="54"/>
        <v>0</v>
      </c>
      <c r="AF81" s="40">
        <f t="shared" si="54"/>
        <v>85</v>
      </c>
      <c r="AG81" s="40">
        <f t="shared" si="54"/>
        <v>0</v>
      </c>
      <c r="AH81" s="95">
        <f t="shared" si="54"/>
        <v>0</v>
      </c>
      <c r="AI81" s="40">
        <f t="shared" si="54"/>
        <v>0</v>
      </c>
      <c r="AJ81" s="40">
        <f t="shared" si="54"/>
        <v>0</v>
      </c>
      <c r="AK81" s="95">
        <f t="shared" si="54"/>
        <v>0</v>
      </c>
      <c r="AL81" s="40">
        <f t="shared" si="54"/>
        <v>0</v>
      </c>
      <c r="AM81" s="40">
        <f t="shared" si="54"/>
        <v>0</v>
      </c>
      <c r="AN81" s="40">
        <f t="shared" si="54"/>
        <v>0</v>
      </c>
      <c r="AO81" s="40">
        <f t="shared" si="54"/>
        <v>0</v>
      </c>
      <c r="AP81" s="40">
        <f t="shared" si="54"/>
        <v>0</v>
      </c>
      <c r="AQ81" s="95">
        <f t="shared" si="54"/>
        <v>32.183999999999997</v>
      </c>
      <c r="AR81" s="40">
        <f t="shared" si="54"/>
        <v>0</v>
      </c>
      <c r="AS81" s="40">
        <f t="shared" si="54"/>
        <v>0</v>
      </c>
      <c r="AT81" s="95">
        <f t="shared" si="54"/>
        <v>0</v>
      </c>
      <c r="AU81" s="40">
        <f t="shared" si="54"/>
        <v>0</v>
      </c>
      <c r="AV81" s="40">
        <f t="shared" si="54"/>
        <v>74175</v>
      </c>
      <c r="AW81" s="40">
        <f t="shared" si="54"/>
        <v>0</v>
      </c>
      <c r="AX81" s="33">
        <f t="shared" si="54"/>
        <v>85</v>
      </c>
      <c r="AY81" s="33">
        <f t="shared" si="54"/>
        <v>0</v>
      </c>
      <c r="AZ81" s="33">
        <f t="shared" si="54"/>
        <v>0</v>
      </c>
      <c r="BA81" s="33">
        <f t="shared" si="54"/>
        <v>0</v>
      </c>
      <c r="BB81" s="33">
        <f t="shared" si="54"/>
        <v>0</v>
      </c>
      <c r="BC81" s="33">
        <f t="shared" si="54"/>
        <v>0</v>
      </c>
      <c r="BD81" s="33">
        <f t="shared" si="54"/>
        <v>0</v>
      </c>
      <c r="BE81" s="33">
        <f t="shared" si="54"/>
        <v>0</v>
      </c>
      <c r="BF81" s="33">
        <f t="shared" si="54"/>
        <v>0</v>
      </c>
      <c r="BG81" s="40">
        <f t="shared" si="54"/>
        <v>0</v>
      </c>
      <c r="BH81" s="40">
        <f t="shared" si="54"/>
        <v>0</v>
      </c>
      <c r="BI81" s="95">
        <f t="shared" si="54"/>
        <v>0</v>
      </c>
      <c r="BJ81" s="40">
        <f t="shared" si="54"/>
        <v>0</v>
      </c>
      <c r="BK81" s="40">
        <f t="shared" si="54"/>
        <v>0</v>
      </c>
      <c r="BL81" s="40">
        <f t="shared" si="54"/>
        <v>0</v>
      </c>
      <c r="BM81" s="40">
        <f t="shared" si="54"/>
        <v>0</v>
      </c>
      <c r="BN81" s="40">
        <f t="shared" si="54"/>
        <v>0</v>
      </c>
      <c r="BO81" s="40">
        <f t="shared" si="54"/>
        <v>0</v>
      </c>
      <c r="BP81" s="40">
        <f t="shared" si="54"/>
        <v>0</v>
      </c>
      <c r="BQ81" s="40">
        <f t="shared" ref="BQ81:CP81" si="55">BQ82+BQ87+BQ95+BQ102</f>
        <v>0</v>
      </c>
      <c r="BR81" s="95">
        <f t="shared" si="55"/>
        <v>0</v>
      </c>
      <c r="BS81" s="40">
        <f t="shared" si="55"/>
        <v>0</v>
      </c>
      <c r="BT81" s="40">
        <f t="shared" si="55"/>
        <v>0</v>
      </c>
      <c r="BU81" s="40">
        <f t="shared" si="55"/>
        <v>0</v>
      </c>
      <c r="BV81" s="40">
        <f t="shared" si="55"/>
        <v>0</v>
      </c>
      <c r="BW81" s="40">
        <f t="shared" si="55"/>
        <v>0</v>
      </c>
      <c r="BX81" s="40">
        <f t="shared" si="55"/>
        <v>0</v>
      </c>
      <c r="BY81" s="40">
        <f t="shared" si="55"/>
        <v>85</v>
      </c>
      <c r="BZ81" s="40">
        <f t="shared" si="55"/>
        <v>0</v>
      </c>
      <c r="CA81" s="95">
        <f t="shared" si="55"/>
        <v>0</v>
      </c>
      <c r="CB81" s="40">
        <f t="shared" si="55"/>
        <v>0</v>
      </c>
      <c r="CC81" s="40">
        <f t="shared" si="55"/>
        <v>0</v>
      </c>
      <c r="CD81" s="40">
        <f t="shared" si="55"/>
        <v>0</v>
      </c>
      <c r="CE81" s="40">
        <f t="shared" si="55"/>
        <v>0</v>
      </c>
      <c r="CF81" s="40">
        <f t="shared" si="55"/>
        <v>0</v>
      </c>
      <c r="CG81" s="40">
        <f t="shared" si="55"/>
        <v>0</v>
      </c>
      <c r="CH81" s="40">
        <f t="shared" si="55"/>
        <v>0</v>
      </c>
      <c r="CI81" s="40">
        <f t="shared" si="55"/>
        <v>0</v>
      </c>
      <c r="CJ81" s="95">
        <f t="shared" si="55"/>
        <v>0</v>
      </c>
      <c r="CK81" s="40">
        <f t="shared" si="55"/>
        <v>0</v>
      </c>
      <c r="CL81" s="40">
        <f t="shared" si="55"/>
        <v>0</v>
      </c>
      <c r="CM81" s="40">
        <f t="shared" si="55"/>
        <v>0</v>
      </c>
      <c r="CN81" s="40">
        <f t="shared" si="55"/>
        <v>0</v>
      </c>
      <c r="CO81" s="40">
        <f t="shared" si="55"/>
        <v>0</v>
      </c>
      <c r="CP81" s="40">
        <f t="shared" si="55"/>
        <v>0</v>
      </c>
      <c r="CQ81" s="90">
        <f t="shared" si="45"/>
        <v>0</v>
      </c>
      <c r="CR81" s="90">
        <f t="shared" si="45"/>
        <v>0</v>
      </c>
      <c r="CS81" s="90">
        <f t="shared" si="45"/>
        <v>0</v>
      </c>
      <c r="CT81" s="90">
        <f t="shared" si="45"/>
        <v>0</v>
      </c>
      <c r="CU81" s="90">
        <f t="shared" si="45"/>
        <v>0</v>
      </c>
      <c r="CV81" s="90">
        <f t="shared" si="45"/>
        <v>0</v>
      </c>
      <c r="CW81" s="90">
        <f t="shared" si="42"/>
        <v>0</v>
      </c>
      <c r="CX81" s="90">
        <f t="shared" si="42"/>
        <v>0</v>
      </c>
      <c r="CY81" s="90">
        <f t="shared" si="42"/>
        <v>0</v>
      </c>
      <c r="CZ81" s="29" t="str">
        <f>'[1]13квОС'!CU81</f>
        <v>нд</v>
      </c>
      <c r="DA81" s="17"/>
      <c r="DB81" s="17"/>
    </row>
    <row r="82" spans="1:108" ht="27.75" customHeight="1" x14ac:dyDescent="0.25">
      <c r="A82" s="93" t="s">
        <v>204</v>
      </c>
      <c r="B82" s="30" t="s">
        <v>205</v>
      </c>
      <c r="C82" s="94" t="s">
        <v>130</v>
      </c>
      <c r="D82" s="32" t="str">
        <f>'[1]14квПп'!D82</f>
        <v>нд</v>
      </c>
      <c r="E82" s="33">
        <f t="shared" ref="E82:BP82" si="56">E83+E86</f>
        <v>85</v>
      </c>
      <c r="F82" s="33">
        <f t="shared" si="56"/>
        <v>0</v>
      </c>
      <c r="G82" s="33">
        <f t="shared" si="56"/>
        <v>0</v>
      </c>
      <c r="H82" s="33">
        <f t="shared" si="56"/>
        <v>0</v>
      </c>
      <c r="I82" s="33">
        <f t="shared" si="56"/>
        <v>0</v>
      </c>
      <c r="J82" s="33">
        <f t="shared" si="56"/>
        <v>0</v>
      </c>
      <c r="K82" s="33">
        <f t="shared" si="56"/>
        <v>0</v>
      </c>
      <c r="L82" s="33">
        <f t="shared" si="56"/>
        <v>0</v>
      </c>
      <c r="M82" s="33">
        <f t="shared" si="56"/>
        <v>0</v>
      </c>
      <c r="N82" s="40">
        <f t="shared" si="56"/>
        <v>0</v>
      </c>
      <c r="O82" s="40">
        <f t="shared" si="56"/>
        <v>0</v>
      </c>
      <c r="P82" s="95">
        <f t="shared" si="56"/>
        <v>0</v>
      </c>
      <c r="Q82" s="40">
        <f t="shared" si="56"/>
        <v>0</v>
      </c>
      <c r="R82" s="40">
        <f t="shared" si="56"/>
        <v>0</v>
      </c>
      <c r="S82" s="95">
        <f t="shared" si="56"/>
        <v>0</v>
      </c>
      <c r="T82" s="40">
        <f t="shared" si="56"/>
        <v>0</v>
      </c>
      <c r="U82" s="40">
        <f t="shared" si="56"/>
        <v>0</v>
      </c>
      <c r="V82" s="33">
        <f t="shared" si="56"/>
        <v>0</v>
      </c>
      <c r="W82" s="40">
        <f t="shared" si="56"/>
        <v>0</v>
      </c>
      <c r="X82" s="40">
        <f t="shared" si="56"/>
        <v>0</v>
      </c>
      <c r="Y82" s="95">
        <f t="shared" si="56"/>
        <v>0</v>
      </c>
      <c r="Z82" s="40">
        <f t="shared" si="56"/>
        <v>0</v>
      </c>
      <c r="AA82" s="40">
        <f t="shared" si="56"/>
        <v>0</v>
      </c>
      <c r="AB82" s="95">
        <f t="shared" si="56"/>
        <v>0</v>
      </c>
      <c r="AC82" s="40">
        <f t="shared" si="56"/>
        <v>0</v>
      </c>
      <c r="AD82" s="41">
        <f t="shared" si="56"/>
        <v>0</v>
      </c>
      <c r="AE82" s="40">
        <f t="shared" si="56"/>
        <v>0</v>
      </c>
      <c r="AF82" s="40">
        <f t="shared" si="56"/>
        <v>85</v>
      </c>
      <c r="AG82" s="40">
        <f t="shared" si="56"/>
        <v>0</v>
      </c>
      <c r="AH82" s="95">
        <f t="shared" si="56"/>
        <v>0</v>
      </c>
      <c r="AI82" s="40">
        <f t="shared" si="56"/>
        <v>0</v>
      </c>
      <c r="AJ82" s="40">
        <f t="shared" si="56"/>
        <v>0</v>
      </c>
      <c r="AK82" s="95">
        <f t="shared" si="56"/>
        <v>0</v>
      </c>
      <c r="AL82" s="40">
        <f t="shared" si="56"/>
        <v>0</v>
      </c>
      <c r="AM82" s="40">
        <f t="shared" si="56"/>
        <v>0</v>
      </c>
      <c r="AN82" s="40">
        <f t="shared" si="56"/>
        <v>0</v>
      </c>
      <c r="AO82" s="40">
        <f t="shared" si="56"/>
        <v>0</v>
      </c>
      <c r="AP82" s="40">
        <f t="shared" si="56"/>
        <v>0</v>
      </c>
      <c r="AQ82" s="95">
        <f t="shared" si="56"/>
        <v>0</v>
      </c>
      <c r="AR82" s="40">
        <f t="shared" si="56"/>
        <v>0</v>
      </c>
      <c r="AS82" s="40">
        <f t="shared" si="56"/>
        <v>0</v>
      </c>
      <c r="AT82" s="95">
        <f t="shared" si="56"/>
        <v>0</v>
      </c>
      <c r="AU82" s="40">
        <f t="shared" si="56"/>
        <v>0</v>
      </c>
      <c r="AV82" s="40">
        <f t="shared" si="56"/>
        <v>0</v>
      </c>
      <c r="AW82" s="40">
        <f t="shared" si="56"/>
        <v>0</v>
      </c>
      <c r="AX82" s="33">
        <f t="shared" si="56"/>
        <v>85</v>
      </c>
      <c r="AY82" s="33">
        <f t="shared" si="56"/>
        <v>0</v>
      </c>
      <c r="AZ82" s="33">
        <f t="shared" si="56"/>
        <v>0</v>
      </c>
      <c r="BA82" s="33">
        <f t="shared" si="56"/>
        <v>0</v>
      </c>
      <c r="BB82" s="33">
        <f t="shared" si="56"/>
        <v>0</v>
      </c>
      <c r="BC82" s="33">
        <f t="shared" si="56"/>
        <v>0</v>
      </c>
      <c r="BD82" s="33">
        <f t="shared" si="56"/>
        <v>0</v>
      </c>
      <c r="BE82" s="33">
        <f t="shared" si="56"/>
        <v>0</v>
      </c>
      <c r="BF82" s="33">
        <f t="shared" si="56"/>
        <v>0</v>
      </c>
      <c r="BG82" s="40">
        <f t="shared" si="56"/>
        <v>0</v>
      </c>
      <c r="BH82" s="40">
        <f t="shared" si="56"/>
        <v>0</v>
      </c>
      <c r="BI82" s="95">
        <f t="shared" si="56"/>
        <v>0</v>
      </c>
      <c r="BJ82" s="40">
        <f t="shared" si="56"/>
        <v>0</v>
      </c>
      <c r="BK82" s="40">
        <f t="shared" si="56"/>
        <v>0</v>
      </c>
      <c r="BL82" s="40">
        <f t="shared" si="56"/>
        <v>0</v>
      </c>
      <c r="BM82" s="40">
        <f t="shared" si="56"/>
        <v>0</v>
      </c>
      <c r="BN82" s="40">
        <f t="shared" si="56"/>
        <v>0</v>
      </c>
      <c r="BO82" s="40">
        <f t="shared" si="56"/>
        <v>0</v>
      </c>
      <c r="BP82" s="40">
        <f t="shared" si="56"/>
        <v>0</v>
      </c>
      <c r="BQ82" s="40">
        <f t="shared" ref="BQ82:CZ82" si="57">BQ83+BQ86</f>
        <v>0</v>
      </c>
      <c r="BR82" s="95">
        <f t="shared" si="57"/>
        <v>0</v>
      </c>
      <c r="BS82" s="40">
        <f t="shared" si="57"/>
        <v>0</v>
      </c>
      <c r="BT82" s="40">
        <f t="shared" si="57"/>
        <v>0</v>
      </c>
      <c r="BU82" s="40">
        <f t="shared" si="57"/>
        <v>0</v>
      </c>
      <c r="BV82" s="40">
        <f t="shared" si="57"/>
        <v>0</v>
      </c>
      <c r="BW82" s="40">
        <f t="shared" si="57"/>
        <v>0</v>
      </c>
      <c r="BX82" s="40">
        <f t="shared" si="57"/>
        <v>0</v>
      </c>
      <c r="BY82" s="40">
        <f t="shared" si="57"/>
        <v>85</v>
      </c>
      <c r="BZ82" s="40">
        <f t="shared" si="57"/>
        <v>0</v>
      </c>
      <c r="CA82" s="95">
        <f t="shared" si="57"/>
        <v>0</v>
      </c>
      <c r="CB82" s="40">
        <f t="shared" si="57"/>
        <v>0</v>
      </c>
      <c r="CC82" s="40">
        <f t="shared" si="57"/>
        <v>0</v>
      </c>
      <c r="CD82" s="40">
        <f t="shared" si="57"/>
        <v>0</v>
      </c>
      <c r="CE82" s="40">
        <f t="shared" si="57"/>
        <v>0</v>
      </c>
      <c r="CF82" s="40">
        <f t="shared" si="57"/>
        <v>0</v>
      </c>
      <c r="CG82" s="40">
        <f t="shared" si="57"/>
        <v>0</v>
      </c>
      <c r="CH82" s="40">
        <f t="shared" si="57"/>
        <v>0</v>
      </c>
      <c r="CI82" s="40">
        <f t="shared" si="57"/>
        <v>0</v>
      </c>
      <c r="CJ82" s="95">
        <f t="shared" si="57"/>
        <v>0</v>
      </c>
      <c r="CK82" s="40">
        <f t="shared" si="57"/>
        <v>0</v>
      </c>
      <c r="CL82" s="40">
        <f t="shared" si="57"/>
        <v>0</v>
      </c>
      <c r="CM82" s="40">
        <f t="shared" si="57"/>
        <v>0</v>
      </c>
      <c r="CN82" s="40">
        <f t="shared" si="57"/>
        <v>0</v>
      </c>
      <c r="CO82" s="40">
        <f t="shared" si="57"/>
        <v>0</v>
      </c>
      <c r="CP82" s="40">
        <f t="shared" si="57"/>
        <v>0</v>
      </c>
      <c r="CQ82" s="90">
        <f t="shared" si="45"/>
        <v>0</v>
      </c>
      <c r="CR82" s="90">
        <f t="shared" si="45"/>
        <v>0</v>
      </c>
      <c r="CS82" s="90">
        <f t="shared" si="45"/>
        <v>0</v>
      </c>
      <c r="CT82" s="90">
        <f t="shared" si="45"/>
        <v>0</v>
      </c>
      <c r="CU82" s="90">
        <f t="shared" si="45"/>
        <v>0</v>
      </c>
      <c r="CV82" s="90">
        <f t="shared" si="45"/>
        <v>0</v>
      </c>
      <c r="CW82" s="90">
        <f t="shared" si="42"/>
        <v>0</v>
      </c>
      <c r="CX82" s="90">
        <f t="shared" si="42"/>
        <v>0</v>
      </c>
      <c r="CY82" s="90">
        <f t="shared" si="42"/>
        <v>0</v>
      </c>
      <c r="CZ82" s="29" t="str">
        <f>'[1]13квОС'!CU82</f>
        <v>нд</v>
      </c>
      <c r="DA82" s="17"/>
      <c r="DB82" s="17"/>
    </row>
    <row r="83" spans="1:108" ht="27.75" customHeight="1" x14ac:dyDescent="0.25">
      <c r="A83" s="93" t="s">
        <v>206</v>
      </c>
      <c r="B83" s="30" t="s">
        <v>207</v>
      </c>
      <c r="C83" s="94" t="s">
        <v>130</v>
      </c>
      <c r="D83" s="32" t="str">
        <f>'[1]14квПп'!D83</f>
        <v>нд</v>
      </c>
      <c r="E83" s="33">
        <f t="shared" ref="E83:BP83" si="58">SUM(E84:E85)</f>
        <v>85</v>
      </c>
      <c r="F83" s="33">
        <f t="shared" si="58"/>
        <v>0</v>
      </c>
      <c r="G83" s="33">
        <f t="shared" si="58"/>
        <v>0</v>
      </c>
      <c r="H83" s="33">
        <f t="shared" si="58"/>
        <v>0</v>
      </c>
      <c r="I83" s="33">
        <f t="shared" si="58"/>
        <v>0</v>
      </c>
      <c r="J83" s="33">
        <f t="shared" si="58"/>
        <v>0</v>
      </c>
      <c r="K83" s="33">
        <f t="shared" si="58"/>
        <v>0</v>
      </c>
      <c r="L83" s="33">
        <f t="shared" si="58"/>
        <v>0</v>
      </c>
      <c r="M83" s="33">
        <f t="shared" si="58"/>
        <v>0</v>
      </c>
      <c r="N83" s="33">
        <f t="shared" si="58"/>
        <v>0</v>
      </c>
      <c r="O83" s="33">
        <f t="shared" si="58"/>
        <v>0</v>
      </c>
      <c r="P83" s="33">
        <f t="shared" si="58"/>
        <v>0</v>
      </c>
      <c r="Q83" s="33">
        <f t="shared" si="58"/>
        <v>0</v>
      </c>
      <c r="R83" s="33">
        <f t="shared" si="58"/>
        <v>0</v>
      </c>
      <c r="S83" s="33">
        <f t="shared" si="58"/>
        <v>0</v>
      </c>
      <c r="T83" s="33">
        <f t="shared" si="58"/>
        <v>0</v>
      </c>
      <c r="U83" s="33">
        <f t="shared" si="58"/>
        <v>0</v>
      </c>
      <c r="V83" s="33">
        <f t="shared" si="58"/>
        <v>0</v>
      </c>
      <c r="W83" s="33">
        <f t="shared" si="58"/>
        <v>0</v>
      </c>
      <c r="X83" s="33">
        <f t="shared" si="58"/>
        <v>0</v>
      </c>
      <c r="Y83" s="33">
        <f t="shared" si="58"/>
        <v>0</v>
      </c>
      <c r="Z83" s="33">
        <f t="shared" si="58"/>
        <v>0</v>
      </c>
      <c r="AA83" s="33">
        <f t="shared" si="58"/>
        <v>0</v>
      </c>
      <c r="AB83" s="33">
        <f t="shared" si="58"/>
        <v>0</v>
      </c>
      <c r="AC83" s="33">
        <f t="shared" si="58"/>
        <v>0</v>
      </c>
      <c r="AD83" s="33">
        <f t="shared" si="58"/>
        <v>0</v>
      </c>
      <c r="AE83" s="33">
        <f t="shared" si="58"/>
        <v>0</v>
      </c>
      <c r="AF83" s="33">
        <f t="shared" si="58"/>
        <v>85</v>
      </c>
      <c r="AG83" s="33">
        <f t="shared" si="58"/>
        <v>0</v>
      </c>
      <c r="AH83" s="33">
        <f t="shared" si="58"/>
        <v>0</v>
      </c>
      <c r="AI83" s="33">
        <f t="shared" si="58"/>
        <v>0</v>
      </c>
      <c r="AJ83" s="33">
        <f t="shared" si="58"/>
        <v>0</v>
      </c>
      <c r="AK83" s="33">
        <f t="shared" si="58"/>
        <v>0</v>
      </c>
      <c r="AL83" s="33">
        <f t="shared" si="58"/>
        <v>0</v>
      </c>
      <c r="AM83" s="33">
        <f t="shared" si="58"/>
        <v>0</v>
      </c>
      <c r="AN83" s="33">
        <f t="shared" si="58"/>
        <v>0</v>
      </c>
      <c r="AO83" s="33">
        <f t="shared" si="58"/>
        <v>0</v>
      </c>
      <c r="AP83" s="33">
        <f t="shared" si="58"/>
        <v>0</v>
      </c>
      <c r="AQ83" s="33">
        <f t="shared" si="58"/>
        <v>0</v>
      </c>
      <c r="AR83" s="33">
        <f t="shared" si="58"/>
        <v>0</v>
      </c>
      <c r="AS83" s="33">
        <f t="shared" si="58"/>
        <v>0</v>
      </c>
      <c r="AT83" s="33">
        <f t="shared" si="58"/>
        <v>0</v>
      </c>
      <c r="AU83" s="33">
        <f t="shared" si="58"/>
        <v>0</v>
      </c>
      <c r="AV83" s="33">
        <f t="shared" si="58"/>
        <v>0</v>
      </c>
      <c r="AW83" s="33">
        <f t="shared" si="58"/>
        <v>0</v>
      </c>
      <c r="AX83" s="33">
        <f t="shared" si="58"/>
        <v>85</v>
      </c>
      <c r="AY83" s="33">
        <f t="shared" si="58"/>
        <v>0</v>
      </c>
      <c r="AZ83" s="33">
        <f t="shared" si="58"/>
        <v>0</v>
      </c>
      <c r="BA83" s="33">
        <f t="shared" si="58"/>
        <v>0</v>
      </c>
      <c r="BB83" s="33">
        <f t="shared" si="58"/>
        <v>0</v>
      </c>
      <c r="BC83" s="33">
        <f t="shared" si="58"/>
        <v>0</v>
      </c>
      <c r="BD83" s="33">
        <f t="shared" si="58"/>
        <v>0</v>
      </c>
      <c r="BE83" s="33">
        <f t="shared" si="58"/>
        <v>0</v>
      </c>
      <c r="BF83" s="33">
        <f t="shared" si="58"/>
        <v>0</v>
      </c>
      <c r="BG83" s="33">
        <f t="shared" si="58"/>
        <v>0</v>
      </c>
      <c r="BH83" s="33">
        <f t="shared" si="58"/>
        <v>0</v>
      </c>
      <c r="BI83" s="33">
        <f t="shared" si="58"/>
        <v>0</v>
      </c>
      <c r="BJ83" s="33">
        <f t="shared" si="58"/>
        <v>0</v>
      </c>
      <c r="BK83" s="33">
        <f t="shared" si="58"/>
        <v>0</v>
      </c>
      <c r="BL83" s="33">
        <f t="shared" si="58"/>
        <v>0</v>
      </c>
      <c r="BM83" s="33">
        <f t="shared" si="58"/>
        <v>0</v>
      </c>
      <c r="BN83" s="33">
        <f t="shared" si="58"/>
        <v>0</v>
      </c>
      <c r="BO83" s="33">
        <f t="shared" si="58"/>
        <v>0</v>
      </c>
      <c r="BP83" s="33">
        <f t="shared" si="58"/>
        <v>0</v>
      </c>
      <c r="BQ83" s="33">
        <f t="shared" ref="BQ83:CO83" si="59">SUM(BQ84:BQ85)</f>
        <v>0</v>
      </c>
      <c r="BR83" s="33">
        <f t="shared" si="59"/>
        <v>0</v>
      </c>
      <c r="BS83" s="33">
        <f t="shared" si="59"/>
        <v>0</v>
      </c>
      <c r="BT83" s="33">
        <f t="shared" si="59"/>
        <v>0</v>
      </c>
      <c r="BU83" s="33">
        <f t="shared" si="59"/>
        <v>0</v>
      </c>
      <c r="BV83" s="33">
        <f t="shared" si="59"/>
        <v>0</v>
      </c>
      <c r="BW83" s="33">
        <f t="shared" si="59"/>
        <v>0</v>
      </c>
      <c r="BX83" s="33">
        <f t="shared" si="59"/>
        <v>0</v>
      </c>
      <c r="BY83" s="33">
        <f t="shared" si="59"/>
        <v>85</v>
      </c>
      <c r="BZ83" s="33">
        <f t="shared" si="59"/>
        <v>0</v>
      </c>
      <c r="CA83" s="33">
        <f t="shared" si="59"/>
        <v>0</v>
      </c>
      <c r="CB83" s="33">
        <f t="shared" si="59"/>
        <v>0</v>
      </c>
      <c r="CC83" s="33">
        <f t="shared" si="59"/>
        <v>0</v>
      </c>
      <c r="CD83" s="33">
        <f t="shared" si="59"/>
        <v>0</v>
      </c>
      <c r="CE83" s="33">
        <f t="shared" si="59"/>
        <v>0</v>
      </c>
      <c r="CF83" s="33">
        <f t="shared" si="59"/>
        <v>0</v>
      </c>
      <c r="CG83" s="33">
        <f t="shared" si="59"/>
        <v>0</v>
      </c>
      <c r="CH83" s="33">
        <f t="shared" si="59"/>
        <v>0</v>
      </c>
      <c r="CI83" s="33">
        <f t="shared" si="59"/>
        <v>0</v>
      </c>
      <c r="CJ83" s="33">
        <f t="shared" si="59"/>
        <v>0</v>
      </c>
      <c r="CK83" s="33">
        <f t="shared" si="59"/>
        <v>0</v>
      </c>
      <c r="CL83" s="33">
        <f t="shared" si="59"/>
        <v>0</v>
      </c>
      <c r="CM83" s="33">
        <f t="shared" si="59"/>
        <v>0</v>
      </c>
      <c r="CN83" s="33">
        <f t="shared" si="59"/>
        <v>0</v>
      </c>
      <c r="CO83" s="33">
        <f t="shared" si="59"/>
        <v>0</v>
      </c>
      <c r="CP83" s="33">
        <f>SUM(CP84:CP85)</f>
        <v>0</v>
      </c>
      <c r="CQ83" s="90">
        <f t="shared" si="45"/>
        <v>0</v>
      </c>
      <c r="CR83" s="90">
        <f t="shared" si="45"/>
        <v>0</v>
      </c>
      <c r="CS83" s="90">
        <f t="shared" si="45"/>
        <v>0</v>
      </c>
      <c r="CT83" s="90">
        <f t="shared" si="45"/>
        <v>0</v>
      </c>
      <c r="CU83" s="90">
        <f t="shared" si="45"/>
        <v>0</v>
      </c>
      <c r="CV83" s="90">
        <f t="shared" si="45"/>
        <v>0</v>
      </c>
      <c r="CW83" s="90">
        <f t="shared" si="42"/>
        <v>0</v>
      </c>
      <c r="CX83" s="90">
        <f t="shared" si="42"/>
        <v>0</v>
      </c>
      <c r="CY83" s="90">
        <f t="shared" si="42"/>
        <v>0</v>
      </c>
      <c r="CZ83" s="29" t="str">
        <f>'[1]13квОС'!CU83</f>
        <v>нд</v>
      </c>
      <c r="DA83" s="17"/>
      <c r="DB83" s="17"/>
    </row>
    <row r="84" spans="1:108" ht="27.75" customHeight="1" x14ac:dyDescent="0.25">
      <c r="A84" s="30" t="str">
        <f>'[1]Формат ИПР'!A72</f>
        <v>1.1.2.1.1</v>
      </c>
      <c r="B84" s="30" t="str">
        <f>'[1]Формат ИПР'!B72</f>
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</c>
      <c r="C84" s="31" t="str">
        <f>'[1]Формат ИПР'!C72</f>
        <v>K_Che300</v>
      </c>
      <c r="D84" s="32" t="str">
        <f>'[1]14квПп'!D84</f>
        <v>нд</v>
      </c>
      <c r="E84" s="33">
        <f>VLOOKUP($C84,'[2]Форма 7'!$C:$ER,65,0)</f>
        <v>80</v>
      </c>
      <c r="F84" s="33">
        <f>VLOOKUP($C84,'[2]Форма 7'!$C:$ER,66,0)</f>
        <v>0</v>
      </c>
      <c r="G84" s="33">
        <f>VLOOKUP($C84,'[2]Форма 7'!$C:$ER,67,0)</f>
        <v>0</v>
      </c>
      <c r="H84" s="33">
        <f>VLOOKUP($C84,'[2]Форма 7'!$C:$ER,68,0)</f>
        <v>0</v>
      </c>
      <c r="I84" s="33">
        <f>VLOOKUP($C84,'[2]Форма 7'!$C:$ER,69,0)</f>
        <v>0</v>
      </c>
      <c r="J84" s="33">
        <f>VLOOKUP($C84,'[2]Форма 7'!$C:$ER,70,0)</f>
        <v>0</v>
      </c>
      <c r="K84" s="33">
        <f>VLOOKUP($C84,'[2]Форма 7'!$C:$ER,71,0)</f>
        <v>0</v>
      </c>
      <c r="L84" s="33">
        <f>VLOOKUP($C84,'[2]Форма 7'!$C:$ER,72,0)</f>
        <v>0</v>
      </c>
      <c r="M84" s="33">
        <f>VLOOKUP($C84,'[2]Форма 7'!$C:$ER,73,0)</f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f>IF(VLOOKUP($C84,'[1]Формат ИПР'!$C:IL,105,0)&gt;0,E84,0)</f>
        <v>80</v>
      </c>
      <c r="AG84" s="34">
        <v>0</v>
      </c>
      <c r="AH84" s="34">
        <v>0</v>
      </c>
      <c r="AI84" s="34">
        <v>0</v>
      </c>
      <c r="AJ84" s="34">
        <v>0</v>
      </c>
      <c r="AK84" s="34">
        <f>IF(VLOOKUP($C84,'[1]Формат ИПР'!$C:IQ,105,0)&gt;0,J84,0)</f>
        <v>0</v>
      </c>
      <c r="AL84" s="34">
        <v>0</v>
      </c>
      <c r="AM84" s="34">
        <f>VLOOKUP($C84,'[1]Формат ИПР'!$C:IS,104,0)</f>
        <v>0</v>
      </c>
      <c r="AN84" s="34">
        <v>0</v>
      </c>
      <c r="AO84" s="34">
        <f>IF(VLOOKUP($C84,'[1]Формат ИПР'!$C:IU,115,0)&gt;0,E84,0)</f>
        <v>0</v>
      </c>
      <c r="AP84" s="34">
        <v>0</v>
      </c>
      <c r="AQ84" s="34">
        <f>IF(VLOOKUP($C84,'[1]Формат ИПР'!$C:IW,115,0)&gt;0,G84,0)</f>
        <v>0</v>
      </c>
      <c r="AR84" s="34">
        <v>0</v>
      </c>
      <c r="AS84" s="34">
        <f>IF(VLOOKUP($C84,'[1]Формат ИПР'!$C:IY,115,0)&gt;0,I84,0)</f>
        <v>0</v>
      </c>
      <c r="AT84" s="34">
        <f>IF(VLOOKUP($C84,'[1]Формат ИПР'!$C:IZ,115,0)&gt;0,J84,0)</f>
        <v>0</v>
      </c>
      <c r="AU84" s="34">
        <v>0</v>
      </c>
      <c r="AV84" s="34">
        <f>IF(VLOOKUP($C84,'[1]Формат ИПР'!$C:JB,115,0)&gt;0,L84,0)</f>
        <v>0</v>
      </c>
      <c r="AW84" s="34">
        <v>0</v>
      </c>
      <c r="AX84" s="36">
        <f t="shared" ref="AX84:BF85" si="60">BG84+BP84+BY84+CH84</f>
        <v>80</v>
      </c>
      <c r="AY84" s="36">
        <f t="shared" si="60"/>
        <v>0</v>
      </c>
      <c r="AZ84" s="36">
        <f t="shared" si="60"/>
        <v>0</v>
      </c>
      <c r="BA84" s="36">
        <f t="shared" si="60"/>
        <v>0</v>
      </c>
      <c r="BB84" s="36">
        <f t="shared" si="60"/>
        <v>0</v>
      </c>
      <c r="BC84" s="36">
        <f t="shared" si="60"/>
        <v>0</v>
      </c>
      <c r="BD84" s="36">
        <f t="shared" si="60"/>
        <v>0</v>
      </c>
      <c r="BE84" s="36">
        <f t="shared" si="60"/>
        <v>0</v>
      </c>
      <c r="BF84" s="36">
        <f t="shared" si="60"/>
        <v>0</v>
      </c>
      <c r="BG84" s="34">
        <f>VLOOKUP($C84,'[1]Формат ИПР'!$C:JM,87,0)</f>
        <v>0</v>
      </c>
      <c r="BH84" s="34">
        <f>VLOOKUP($C84,'[1]Формат ИПР'!$C:JN,88,0)</f>
        <v>0</v>
      </c>
      <c r="BI84" s="34">
        <f>VLOOKUP($C84,'[1]Формат ИПР'!$C:JO,86,0)</f>
        <v>0</v>
      </c>
      <c r="BJ84" s="34">
        <v>0</v>
      </c>
      <c r="BK84" s="34">
        <v>0</v>
      </c>
      <c r="BL84" s="34">
        <v>0</v>
      </c>
      <c r="BM84" s="34">
        <v>0</v>
      </c>
      <c r="BN84" s="34">
        <f>VLOOKUP($C84,'[1]Формат ИПР'!$C:JT,89,0)</f>
        <v>0</v>
      </c>
      <c r="BO84" s="34">
        <v>0</v>
      </c>
      <c r="BP84" s="34">
        <f>VLOOKUP($C84,'[1]Формат ИПР'!$C:JV,97,0)</f>
        <v>0</v>
      </c>
      <c r="BQ84" s="34">
        <f>VLOOKUP($C84,'[1]Формат ИПР'!$C:JW,98,0)</f>
        <v>0</v>
      </c>
      <c r="BR84" s="34">
        <f>VLOOKUP($C84,'[1]Формат ИПР'!$C:JX,96,0)</f>
        <v>0</v>
      </c>
      <c r="BS84" s="34">
        <v>0</v>
      </c>
      <c r="BT84" s="34">
        <v>0</v>
      </c>
      <c r="BU84" s="34">
        <v>0</v>
      </c>
      <c r="BV84" s="34">
        <v>0</v>
      </c>
      <c r="BW84" s="34">
        <f>VLOOKUP($C84,'[1]Формат ИПР'!$C:KC,99,0)</f>
        <v>0</v>
      </c>
      <c r="BX84" s="34">
        <v>0</v>
      </c>
      <c r="BY84" s="34">
        <f>VLOOKUP($C84,'[1]Формат ИПР'!$C:KE,107,0)</f>
        <v>80</v>
      </c>
      <c r="BZ84" s="34">
        <f>VLOOKUP($C84,'[1]Формат ИПР'!$C:KF,108,0)</f>
        <v>0</v>
      </c>
      <c r="CA84" s="34">
        <f>VLOOKUP($C84,'[1]Формат ИПР'!$C:KG,106,0)</f>
        <v>0</v>
      </c>
      <c r="CB84" s="34">
        <v>0</v>
      </c>
      <c r="CC84" s="34">
        <v>0</v>
      </c>
      <c r="CD84" s="34">
        <v>0</v>
      </c>
      <c r="CE84" s="34">
        <v>0</v>
      </c>
      <c r="CF84" s="34">
        <f>VLOOKUP($C84,'[1]Формат ИПР'!$C:KL,109,0)</f>
        <v>0</v>
      </c>
      <c r="CG84" s="34">
        <v>0</v>
      </c>
      <c r="CH84" s="34">
        <f>VLOOKUP($C84,'[1]Формат ИПР'!$C:KN,117,0)</f>
        <v>0</v>
      </c>
      <c r="CI84" s="34">
        <f>VLOOKUP($C84,'[1]Формат ИПР'!$C:KO,118,0)</f>
        <v>0</v>
      </c>
      <c r="CJ84" s="34">
        <f>VLOOKUP($C84,'[1]Формат ИПР'!$C:KP,116,0)</f>
        <v>0</v>
      </c>
      <c r="CK84" s="34">
        <v>0</v>
      </c>
      <c r="CL84" s="34">
        <v>0</v>
      </c>
      <c r="CM84" s="34">
        <v>0</v>
      </c>
      <c r="CN84" s="34">
        <v>0</v>
      </c>
      <c r="CO84" s="34">
        <f>VLOOKUP($C84,'[1]Формат ИПР'!$C:KU,119,0)</f>
        <v>0</v>
      </c>
      <c r="CP84" s="34">
        <v>0</v>
      </c>
      <c r="CQ84" s="90">
        <f t="shared" si="45"/>
        <v>0</v>
      </c>
      <c r="CR84" s="90">
        <f t="shared" si="45"/>
        <v>0</v>
      </c>
      <c r="CS84" s="90">
        <f t="shared" si="45"/>
        <v>0</v>
      </c>
      <c r="CT84" s="90">
        <f t="shared" si="45"/>
        <v>0</v>
      </c>
      <c r="CU84" s="90">
        <f t="shared" si="45"/>
        <v>0</v>
      </c>
      <c r="CV84" s="90">
        <f t="shared" si="45"/>
        <v>0</v>
      </c>
      <c r="CW84" s="90">
        <f t="shared" si="42"/>
        <v>0</v>
      </c>
      <c r="CX84" s="90">
        <f t="shared" si="42"/>
        <v>0</v>
      </c>
      <c r="CY84" s="90">
        <f t="shared" si="42"/>
        <v>0</v>
      </c>
      <c r="CZ84" s="29" t="str">
        <f>'[1]13квОС'!CU84</f>
        <v>нд</v>
      </c>
      <c r="DA84" s="17"/>
      <c r="DB84" s="17"/>
      <c r="DD84" s="35"/>
    </row>
    <row r="85" spans="1:108" ht="27.75" customHeight="1" x14ac:dyDescent="0.25">
      <c r="A85" s="30" t="str">
        <f>'[1]Формат ИПР'!A73</f>
        <v>1.1.2.1.1</v>
      </c>
      <c r="B85" s="30" t="str">
        <f>'[1]Формат ИПР'!B73</f>
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</c>
      <c r="C85" s="31" t="str">
        <f>'[1]Формат ИПР'!C73</f>
        <v>K_Che304</v>
      </c>
      <c r="D85" s="32" t="str">
        <f>'[1]14квПп'!D85</f>
        <v>нд</v>
      </c>
      <c r="E85" s="33">
        <f>VLOOKUP($C85,'[2]Форма 7'!$C:$ER,65,0)</f>
        <v>5</v>
      </c>
      <c r="F85" s="33">
        <f>VLOOKUP($C85,'[2]Форма 7'!$C:$ER,66,0)</f>
        <v>0</v>
      </c>
      <c r="G85" s="33">
        <f>VLOOKUP($C85,'[2]Форма 7'!$C:$ER,67,0)</f>
        <v>0</v>
      </c>
      <c r="H85" s="33">
        <f>VLOOKUP($C85,'[2]Форма 7'!$C:$ER,68,0)</f>
        <v>0</v>
      </c>
      <c r="I85" s="33">
        <f>VLOOKUP($C85,'[2]Форма 7'!$C:$ER,69,0)</f>
        <v>0</v>
      </c>
      <c r="J85" s="33">
        <f>VLOOKUP($C85,'[2]Форма 7'!$C:$ER,70,0)</f>
        <v>0</v>
      </c>
      <c r="K85" s="33">
        <f>VLOOKUP($C85,'[2]Форма 7'!$C:$ER,71,0)</f>
        <v>0</v>
      </c>
      <c r="L85" s="33">
        <f>VLOOKUP($C85,'[2]Форма 7'!$C:$ER,72,0)</f>
        <v>0</v>
      </c>
      <c r="M85" s="33">
        <f>VLOOKUP($C85,'[2]Форма 7'!$C:$ER,73,0)</f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f>IF(VLOOKUP($C85,'[1]Формат ИПР'!$C:IL,105,0)&gt;0,E85,0)</f>
        <v>5</v>
      </c>
      <c r="AG85" s="34">
        <v>0</v>
      </c>
      <c r="AH85" s="34">
        <v>0</v>
      </c>
      <c r="AI85" s="34">
        <v>0</v>
      </c>
      <c r="AJ85" s="34">
        <v>0</v>
      </c>
      <c r="AK85" s="34">
        <f>IF(VLOOKUP($C85,'[1]Формат ИПР'!$C:IQ,105,0)&gt;0,J85,0)</f>
        <v>0</v>
      </c>
      <c r="AL85" s="34">
        <v>0</v>
      </c>
      <c r="AM85" s="34">
        <f>VLOOKUP($C85,'[1]Формат ИПР'!$C:IS,104,0)</f>
        <v>0</v>
      </c>
      <c r="AN85" s="34">
        <v>0</v>
      </c>
      <c r="AO85" s="34">
        <f>IF(VLOOKUP($C85,'[1]Формат ИПР'!$C:IU,115,0)&gt;0,E85,0)</f>
        <v>0</v>
      </c>
      <c r="AP85" s="34">
        <v>0</v>
      </c>
      <c r="AQ85" s="34">
        <f>IF(VLOOKUP($C85,'[1]Формат ИПР'!$C:IW,115,0)&gt;0,G85,0)</f>
        <v>0</v>
      </c>
      <c r="AR85" s="34">
        <v>0</v>
      </c>
      <c r="AS85" s="34">
        <f>IF(VLOOKUP($C85,'[1]Формат ИПР'!$C:IY,115,0)&gt;0,I85,0)</f>
        <v>0</v>
      </c>
      <c r="AT85" s="34">
        <f>IF(VLOOKUP($C85,'[1]Формат ИПР'!$C:IZ,115,0)&gt;0,J85,0)</f>
        <v>0</v>
      </c>
      <c r="AU85" s="34">
        <v>0</v>
      </c>
      <c r="AV85" s="34">
        <f>IF(VLOOKUP($C85,'[1]Формат ИПР'!$C:JB,115,0)&gt;0,L85,0)</f>
        <v>0</v>
      </c>
      <c r="AW85" s="34">
        <v>0</v>
      </c>
      <c r="AX85" s="36">
        <f t="shared" si="60"/>
        <v>5</v>
      </c>
      <c r="AY85" s="36">
        <f t="shared" si="60"/>
        <v>0</v>
      </c>
      <c r="AZ85" s="36">
        <f t="shared" si="60"/>
        <v>0</v>
      </c>
      <c r="BA85" s="36">
        <f t="shared" si="60"/>
        <v>0</v>
      </c>
      <c r="BB85" s="36">
        <f t="shared" si="60"/>
        <v>0</v>
      </c>
      <c r="BC85" s="36">
        <f t="shared" si="60"/>
        <v>0</v>
      </c>
      <c r="BD85" s="36">
        <f t="shared" si="60"/>
        <v>0</v>
      </c>
      <c r="BE85" s="36">
        <f t="shared" si="60"/>
        <v>0</v>
      </c>
      <c r="BF85" s="36">
        <f t="shared" si="60"/>
        <v>0</v>
      </c>
      <c r="BG85" s="34">
        <f>VLOOKUP($C85,'[1]Формат ИПР'!$C:JM,87,0)</f>
        <v>0</v>
      </c>
      <c r="BH85" s="34">
        <f>VLOOKUP($C85,'[1]Формат ИПР'!$C:JN,88,0)</f>
        <v>0</v>
      </c>
      <c r="BI85" s="34">
        <f>VLOOKUP($C85,'[1]Формат ИПР'!$C:JO,86,0)</f>
        <v>0</v>
      </c>
      <c r="BJ85" s="34">
        <v>0</v>
      </c>
      <c r="BK85" s="34">
        <v>0</v>
      </c>
      <c r="BL85" s="34">
        <v>0</v>
      </c>
      <c r="BM85" s="34">
        <v>0</v>
      </c>
      <c r="BN85" s="34">
        <f>VLOOKUP($C85,'[1]Формат ИПР'!$C:JT,89,0)</f>
        <v>0</v>
      </c>
      <c r="BO85" s="34">
        <v>0</v>
      </c>
      <c r="BP85" s="34">
        <f>VLOOKUP($C85,'[1]Формат ИПР'!$C:JV,97,0)</f>
        <v>0</v>
      </c>
      <c r="BQ85" s="34">
        <f>VLOOKUP($C85,'[1]Формат ИПР'!$C:JW,98,0)</f>
        <v>0</v>
      </c>
      <c r="BR85" s="34">
        <f>VLOOKUP($C85,'[1]Формат ИПР'!$C:JX,96,0)</f>
        <v>0</v>
      </c>
      <c r="BS85" s="34">
        <v>0</v>
      </c>
      <c r="BT85" s="34">
        <v>0</v>
      </c>
      <c r="BU85" s="34">
        <v>0</v>
      </c>
      <c r="BV85" s="34">
        <v>0</v>
      </c>
      <c r="BW85" s="34">
        <f>VLOOKUP($C85,'[1]Формат ИПР'!$C:KC,99,0)</f>
        <v>0</v>
      </c>
      <c r="BX85" s="34">
        <v>0</v>
      </c>
      <c r="BY85" s="34">
        <f>VLOOKUP($C85,'[1]Формат ИПР'!$C:KE,107,0)</f>
        <v>5</v>
      </c>
      <c r="BZ85" s="34">
        <f>VLOOKUP($C85,'[1]Формат ИПР'!$C:KF,108,0)</f>
        <v>0</v>
      </c>
      <c r="CA85" s="34">
        <f>VLOOKUP($C85,'[1]Формат ИПР'!$C:KG,106,0)</f>
        <v>0</v>
      </c>
      <c r="CB85" s="34">
        <v>0</v>
      </c>
      <c r="CC85" s="34">
        <v>0</v>
      </c>
      <c r="CD85" s="34">
        <v>0</v>
      </c>
      <c r="CE85" s="34">
        <v>0</v>
      </c>
      <c r="CF85" s="34">
        <f>VLOOKUP($C85,'[1]Формат ИПР'!$C:KL,109,0)</f>
        <v>0</v>
      </c>
      <c r="CG85" s="34">
        <v>0</v>
      </c>
      <c r="CH85" s="34">
        <f>VLOOKUP($C85,'[1]Формат ИПР'!$C:KN,117,0)</f>
        <v>0</v>
      </c>
      <c r="CI85" s="34">
        <f>VLOOKUP($C85,'[1]Формат ИПР'!$C:KO,118,0)</f>
        <v>0</v>
      </c>
      <c r="CJ85" s="34">
        <f>VLOOKUP($C85,'[1]Формат ИПР'!$C:KP,116,0)</f>
        <v>0</v>
      </c>
      <c r="CK85" s="34">
        <v>0</v>
      </c>
      <c r="CL85" s="34">
        <v>0</v>
      </c>
      <c r="CM85" s="34">
        <v>0</v>
      </c>
      <c r="CN85" s="34">
        <v>0</v>
      </c>
      <c r="CO85" s="34">
        <f>VLOOKUP($C85,'[1]Формат ИПР'!$C:KU,119,0)</f>
        <v>0</v>
      </c>
      <c r="CP85" s="34">
        <v>0</v>
      </c>
      <c r="CQ85" s="90">
        <f t="shared" si="45"/>
        <v>0</v>
      </c>
      <c r="CR85" s="90">
        <f t="shared" si="45"/>
        <v>0</v>
      </c>
      <c r="CS85" s="90">
        <f t="shared" si="45"/>
        <v>0</v>
      </c>
      <c r="CT85" s="90">
        <f t="shared" si="45"/>
        <v>0</v>
      </c>
      <c r="CU85" s="90">
        <f t="shared" si="45"/>
        <v>0</v>
      </c>
      <c r="CV85" s="90">
        <f t="shared" si="45"/>
        <v>0</v>
      </c>
      <c r="CW85" s="90">
        <f t="shared" si="42"/>
        <v>0</v>
      </c>
      <c r="CX85" s="90">
        <f t="shared" si="42"/>
        <v>0</v>
      </c>
      <c r="CY85" s="90">
        <f t="shared" si="42"/>
        <v>0</v>
      </c>
      <c r="CZ85" s="29" t="str">
        <f>'[1]13квОС'!CU85</f>
        <v>нд</v>
      </c>
      <c r="DA85" s="17"/>
      <c r="DB85" s="17"/>
      <c r="DD85" s="35"/>
    </row>
    <row r="86" spans="1:108" ht="27.75" customHeight="1" x14ac:dyDescent="0.25">
      <c r="A86" s="93" t="s">
        <v>208</v>
      </c>
      <c r="B86" s="30" t="s">
        <v>209</v>
      </c>
      <c r="C86" s="94" t="s">
        <v>130</v>
      </c>
      <c r="D86" s="32" t="str">
        <f>'[1]14квПп'!D86</f>
        <v>нд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0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0</v>
      </c>
      <c r="U86" s="92">
        <v>0</v>
      </c>
      <c r="V86" s="92">
        <v>0</v>
      </c>
      <c r="W86" s="92">
        <v>0</v>
      </c>
      <c r="X86" s="92">
        <v>0</v>
      </c>
      <c r="Y86" s="92">
        <v>0</v>
      </c>
      <c r="Z86" s="92">
        <v>0</v>
      </c>
      <c r="AA86" s="92">
        <v>0</v>
      </c>
      <c r="AB86" s="92">
        <v>0</v>
      </c>
      <c r="AC86" s="92">
        <v>0</v>
      </c>
      <c r="AD86" s="92">
        <v>0</v>
      </c>
      <c r="AE86" s="92">
        <v>0</v>
      </c>
      <c r="AF86" s="92">
        <v>0</v>
      </c>
      <c r="AG86" s="92">
        <v>0</v>
      </c>
      <c r="AH86" s="92">
        <v>0</v>
      </c>
      <c r="AI86" s="92">
        <v>0</v>
      </c>
      <c r="AJ86" s="92">
        <v>0</v>
      </c>
      <c r="AK86" s="92">
        <v>0</v>
      </c>
      <c r="AL86" s="92">
        <v>0</v>
      </c>
      <c r="AM86" s="92">
        <v>0</v>
      </c>
      <c r="AN86" s="92">
        <v>0</v>
      </c>
      <c r="AO86" s="92">
        <v>0</v>
      </c>
      <c r="AP86" s="92">
        <v>0</v>
      </c>
      <c r="AQ86" s="92">
        <v>0</v>
      </c>
      <c r="AR86" s="92">
        <v>0</v>
      </c>
      <c r="AS86" s="92">
        <v>0</v>
      </c>
      <c r="AT86" s="92">
        <v>0</v>
      </c>
      <c r="AU86" s="92">
        <v>0</v>
      </c>
      <c r="AV86" s="92">
        <v>0</v>
      </c>
      <c r="AW86" s="92">
        <v>0</v>
      </c>
      <c r="AX86" s="92">
        <v>0</v>
      </c>
      <c r="AY86" s="92">
        <v>0</v>
      </c>
      <c r="AZ86" s="92">
        <v>0</v>
      </c>
      <c r="BA86" s="92">
        <v>0</v>
      </c>
      <c r="BB86" s="92">
        <v>0</v>
      </c>
      <c r="BC86" s="92">
        <v>0</v>
      </c>
      <c r="BD86" s="92">
        <v>0</v>
      </c>
      <c r="BE86" s="92">
        <v>0</v>
      </c>
      <c r="BF86" s="92">
        <v>0</v>
      </c>
      <c r="BG86" s="92">
        <v>0</v>
      </c>
      <c r="BH86" s="92">
        <v>0</v>
      </c>
      <c r="BI86" s="92">
        <v>0</v>
      </c>
      <c r="BJ86" s="92">
        <v>0</v>
      </c>
      <c r="BK86" s="92">
        <v>0</v>
      </c>
      <c r="BL86" s="92">
        <v>0</v>
      </c>
      <c r="BM86" s="92">
        <v>0</v>
      </c>
      <c r="BN86" s="92">
        <v>0</v>
      </c>
      <c r="BO86" s="92">
        <v>0</v>
      </c>
      <c r="BP86" s="92">
        <v>0</v>
      </c>
      <c r="BQ86" s="92">
        <v>0</v>
      </c>
      <c r="BR86" s="92">
        <v>0</v>
      </c>
      <c r="BS86" s="92">
        <v>0</v>
      </c>
      <c r="BT86" s="92">
        <v>0</v>
      </c>
      <c r="BU86" s="92">
        <v>0</v>
      </c>
      <c r="BV86" s="92">
        <v>0</v>
      </c>
      <c r="BW86" s="92">
        <v>0</v>
      </c>
      <c r="BX86" s="92">
        <v>0</v>
      </c>
      <c r="BY86" s="92">
        <v>0</v>
      </c>
      <c r="BZ86" s="92">
        <v>0</v>
      </c>
      <c r="CA86" s="92">
        <v>0</v>
      </c>
      <c r="CB86" s="92">
        <v>0</v>
      </c>
      <c r="CC86" s="92">
        <v>0</v>
      </c>
      <c r="CD86" s="92">
        <v>0</v>
      </c>
      <c r="CE86" s="92">
        <v>0</v>
      </c>
      <c r="CF86" s="92">
        <v>0</v>
      </c>
      <c r="CG86" s="92">
        <v>0</v>
      </c>
      <c r="CH86" s="92">
        <v>0</v>
      </c>
      <c r="CI86" s="92">
        <v>0</v>
      </c>
      <c r="CJ86" s="92">
        <v>0</v>
      </c>
      <c r="CK86" s="92">
        <v>0</v>
      </c>
      <c r="CL86" s="92">
        <v>0</v>
      </c>
      <c r="CM86" s="92">
        <v>0</v>
      </c>
      <c r="CN86" s="92">
        <v>0</v>
      </c>
      <c r="CO86" s="92">
        <v>0</v>
      </c>
      <c r="CP86" s="92">
        <v>0</v>
      </c>
      <c r="CQ86" s="90">
        <f t="shared" si="45"/>
        <v>0</v>
      </c>
      <c r="CR86" s="90">
        <f t="shared" si="45"/>
        <v>0</v>
      </c>
      <c r="CS86" s="90">
        <f t="shared" si="45"/>
        <v>0</v>
      </c>
      <c r="CT86" s="90">
        <f t="shared" si="45"/>
        <v>0</v>
      </c>
      <c r="CU86" s="90">
        <f t="shared" si="45"/>
        <v>0</v>
      </c>
      <c r="CV86" s="90">
        <f t="shared" si="45"/>
        <v>0</v>
      </c>
      <c r="CW86" s="90">
        <f t="shared" si="42"/>
        <v>0</v>
      </c>
      <c r="CX86" s="90">
        <f t="shared" si="42"/>
        <v>0</v>
      </c>
      <c r="CY86" s="90">
        <f t="shared" si="42"/>
        <v>0</v>
      </c>
      <c r="CZ86" s="29" t="str">
        <f>'[1]13квОС'!CU86</f>
        <v>нд</v>
      </c>
      <c r="DA86" s="17"/>
      <c r="DB86" s="17"/>
    </row>
    <row r="87" spans="1:108" ht="27.75" customHeight="1" x14ac:dyDescent="0.25">
      <c r="A87" s="93" t="s">
        <v>210</v>
      </c>
      <c r="B87" s="30" t="s">
        <v>211</v>
      </c>
      <c r="C87" s="94" t="s">
        <v>130</v>
      </c>
      <c r="D87" s="32" t="str">
        <f>'[1]14квПп'!D87</f>
        <v>нд</v>
      </c>
      <c r="E87" s="92">
        <f t="shared" ref="E87:BP87" si="61">E88+E94</f>
        <v>0</v>
      </c>
      <c r="F87" s="92">
        <f t="shared" si="61"/>
        <v>0</v>
      </c>
      <c r="G87" s="92">
        <f t="shared" si="61"/>
        <v>32.183999999999997</v>
      </c>
      <c r="H87" s="92">
        <f t="shared" si="61"/>
        <v>0</v>
      </c>
      <c r="I87" s="92">
        <f t="shared" si="61"/>
        <v>0</v>
      </c>
      <c r="J87" s="92">
        <f t="shared" si="61"/>
        <v>0</v>
      </c>
      <c r="K87" s="92">
        <f t="shared" si="61"/>
        <v>0</v>
      </c>
      <c r="L87" s="92">
        <f t="shared" si="61"/>
        <v>0</v>
      </c>
      <c r="M87" s="92">
        <f t="shared" si="61"/>
        <v>0</v>
      </c>
      <c r="N87" s="92">
        <f t="shared" si="61"/>
        <v>0</v>
      </c>
      <c r="O87" s="92">
        <f t="shared" si="61"/>
        <v>0</v>
      </c>
      <c r="P87" s="92">
        <f t="shared" si="61"/>
        <v>0</v>
      </c>
      <c r="Q87" s="92">
        <f t="shared" si="61"/>
        <v>0</v>
      </c>
      <c r="R87" s="92">
        <f t="shared" si="61"/>
        <v>0</v>
      </c>
      <c r="S87" s="92">
        <f t="shared" si="61"/>
        <v>0</v>
      </c>
      <c r="T87" s="92">
        <f t="shared" si="61"/>
        <v>0</v>
      </c>
      <c r="U87" s="92">
        <f t="shared" si="61"/>
        <v>0</v>
      </c>
      <c r="V87" s="92">
        <f t="shared" si="61"/>
        <v>0</v>
      </c>
      <c r="W87" s="92">
        <f t="shared" si="61"/>
        <v>0</v>
      </c>
      <c r="X87" s="92">
        <f t="shared" si="61"/>
        <v>0</v>
      </c>
      <c r="Y87" s="92">
        <f t="shared" si="61"/>
        <v>0</v>
      </c>
      <c r="Z87" s="92">
        <f t="shared" si="61"/>
        <v>0</v>
      </c>
      <c r="AA87" s="92">
        <f t="shared" si="61"/>
        <v>0</v>
      </c>
      <c r="AB87" s="92">
        <f t="shared" si="61"/>
        <v>0</v>
      </c>
      <c r="AC87" s="92">
        <f t="shared" si="61"/>
        <v>0</v>
      </c>
      <c r="AD87" s="92">
        <f t="shared" si="61"/>
        <v>0</v>
      </c>
      <c r="AE87" s="92">
        <f t="shared" si="61"/>
        <v>0</v>
      </c>
      <c r="AF87" s="92">
        <f t="shared" si="61"/>
        <v>0</v>
      </c>
      <c r="AG87" s="92">
        <f t="shared" si="61"/>
        <v>0</v>
      </c>
      <c r="AH87" s="92">
        <f t="shared" si="61"/>
        <v>0</v>
      </c>
      <c r="AI87" s="92">
        <f t="shared" si="61"/>
        <v>0</v>
      </c>
      <c r="AJ87" s="92">
        <f t="shared" si="61"/>
        <v>0</v>
      </c>
      <c r="AK87" s="92">
        <f t="shared" si="61"/>
        <v>0</v>
      </c>
      <c r="AL87" s="92">
        <f t="shared" si="61"/>
        <v>0</v>
      </c>
      <c r="AM87" s="92">
        <f t="shared" si="61"/>
        <v>0</v>
      </c>
      <c r="AN87" s="92">
        <f t="shared" si="61"/>
        <v>0</v>
      </c>
      <c r="AO87" s="92">
        <f t="shared" si="61"/>
        <v>0</v>
      </c>
      <c r="AP87" s="92">
        <f t="shared" si="61"/>
        <v>0</v>
      </c>
      <c r="AQ87" s="92">
        <f t="shared" si="61"/>
        <v>32.183999999999997</v>
      </c>
      <c r="AR87" s="92">
        <f t="shared" si="61"/>
        <v>0</v>
      </c>
      <c r="AS87" s="92">
        <f t="shared" si="61"/>
        <v>0</v>
      </c>
      <c r="AT87" s="92">
        <f t="shared" si="61"/>
        <v>0</v>
      </c>
      <c r="AU87" s="92">
        <f t="shared" si="61"/>
        <v>0</v>
      </c>
      <c r="AV87" s="92">
        <f t="shared" si="61"/>
        <v>0</v>
      </c>
      <c r="AW87" s="92">
        <f t="shared" si="61"/>
        <v>0</v>
      </c>
      <c r="AX87" s="92">
        <f t="shared" si="61"/>
        <v>0</v>
      </c>
      <c r="AY87" s="92">
        <f t="shared" si="61"/>
        <v>0</v>
      </c>
      <c r="AZ87" s="92">
        <f t="shared" si="61"/>
        <v>0</v>
      </c>
      <c r="BA87" s="92">
        <f t="shared" si="61"/>
        <v>0</v>
      </c>
      <c r="BB87" s="92">
        <f t="shared" si="61"/>
        <v>0</v>
      </c>
      <c r="BC87" s="92">
        <f t="shared" si="61"/>
        <v>0</v>
      </c>
      <c r="BD87" s="92">
        <f t="shared" si="61"/>
        <v>0</v>
      </c>
      <c r="BE87" s="92">
        <f t="shared" si="61"/>
        <v>0</v>
      </c>
      <c r="BF87" s="92">
        <f t="shared" si="61"/>
        <v>0</v>
      </c>
      <c r="BG87" s="92">
        <f t="shared" si="61"/>
        <v>0</v>
      </c>
      <c r="BH87" s="92">
        <f t="shared" si="61"/>
        <v>0</v>
      </c>
      <c r="BI87" s="92">
        <f t="shared" si="61"/>
        <v>0</v>
      </c>
      <c r="BJ87" s="92">
        <f t="shared" si="61"/>
        <v>0</v>
      </c>
      <c r="BK87" s="92">
        <f t="shared" si="61"/>
        <v>0</v>
      </c>
      <c r="BL87" s="92">
        <f t="shared" si="61"/>
        <v>0</v>
      </c>
      <c r="BM87" s="92">
        <f t="shared" si="61"/>
        <v>0</v>
      </c>
      <c r="BN87" s="92">
        <f t="shared" si="61"/>
        <v>0</v>
      </c>
      <c r="BO87" s="92">
        <f t="shared" si="61"/>
        <v>0</v>
      </c>
      <c r="BP87" s="92">
        <f t="shared" si="61"/>
        <v>0</v>
      </c>
      <c r="BQ87" s="92">
        <f t="shared" ref="BQ87:CP87" si="62">BQ88+BQ94</f>
        <v>0</v>
      </c>
      <c r="BR87" s="92">
        <f t="shared" si="62"/>
        <v>0</v>
      </c>
      <c r="BS87" s="92">
        <f t="shared" si="62"/>
        <v>0</v>
      </c>
      <c r="BT87" s="92">
        <f t="shared" si="62"/>
        <v>0</v>
      </c>
      <c r="BU87" s="92">
        <f t="shared" si="62"/>
        <v>0</v>
      </c>
      <c r="BV87" s="92">
        <f t="shared" si="62"/>
        <v>0</v>
      </c>
      <c r="BW87" s="92">
        <f t="shared" si="62"/>
        <v>0</v>
      </c>
      <c r="BX87" s="92">
        <f t="shared" si="62"/>
        <v>0</v>
      </c>
      <c r="BY87" s="92">
        <f t="shared" si="62"/>
        <v>0</v>
      </c>
      <c r="BZ87" s="92">
        <f t="shared" si="62"/>
        <v>0</v>
      </c>
      <c r="CA87" s="92">
        <f t="shared" si="62"/>
        <v>0</v>
      </c>
      <c r="CB87" s="92">
        <f t="shared" si="62"/>
        <v>0</v>
      </c>
      <c r="CC87" s="92">
        <f t="shared" si="62"/>
        <v>0</v>
      </c>
      <c r="CD87" s="92">
        <f t="shared" si="62"/>
        <v>0</v>
      </c>
      <c r="CE87" s="92">
        <f t="shared" si="62"/>
        <v>0</v>
      </c>
      <c r="CF87" s="92">
        <f t="shared" si="62"/>
        <v>0</v>
      </c>
      <c r="CG87" s="92">
        <f t="shared" si="62"/>
        <v>0</v>
      </c>
      <c r="CH87" s="92">
        <f t="shared" si="62"/>
        <v>0</v>
      </c>
      <c r="CI87" s="92">
        <f t="shared" si="62"/>
        <v>0</v>
      </c>
      <c r="CJ87" s="92">
        <f t="shared" si="62"/>
        <v>0</v>
      </c>
      <c r="CK87" s="92">
        <f t="shared" si="62"/>
        <v>0</v>
      </c>
      <c r="CL87" s="92">
        <f t="shared" si="62"/>
        <v>0</v>
      </c>
      <c r="CM87" s="92">
        <f t="shared" si="62"/>
        <v>0</v>
      </c>
      <c r="CN87" s="92">
        <f t="shared" si="62"/>
        <v>0</v>
      </c>
      <c r="CO87" s="92">
        <f t="shared" si="62"/>
        <v>0</v>
      </c>
      <c r="CP87" s="92">
        <f t="shared" si="62"/>
        <v>0</v>
      </c>
      <c r="CQ87" s="90">
        <f t="shared" si="45"/>
        <v>0</v>
      </c>
      <c r="CR87" s="90">
        <f t="shared" si="45"/>
        <v>0</v>
      </c>
      <c r="CS87" s="90">
        <f t="shared" si="45"/>
        <v>0</v>
      </c>
      <c r="CT87" s="90">
        <f t="shared" si="45"/>
        <v>0</v>
      </c>
      <c r="CU87" s="90">
        <f t="shared" si="45"/>
        <v>0</v>
      </c>
      <c r="CV87" s="90">
        <f t="shared" si="45"/>
        <v>0</v>
      </c>
      <c r="CW87" s="90">
        <f t="shared" si="42"/>
        <v>0</v>
      </c>
      <c r="CX87" s="90">
        <f t="shared" si="42"/>
        <v>0</v>
      </c>
      <c r="CY87" s="90">
        <f t="shared" si="42"/>
        <v>0</v>
      </c>
      <c r="CZ87" s="29" t="str">
        <f>'[1]13квОС'!CU87</f>
        <v>нд</v>
      </c>
      <c r="DA87" s="17"/>
      <c r="DB87" s="17"/>
    </row>
    <row r="88" spans="1:108" ht="27.75" customHeight="1" x14ac:dyDescent="0.25">
      <c r="A88" s="93" t="s">
        <v>212</v>
      </c>
      <c r="B88" s="30" t="s">
        <v>213</v>
      </c>
      <c r="C88" s="94" t="s">
        <v>130</v>
      </c>
      <c r="D88" s="32" t="str">
        <f>'[1]14квПп'!D88</f>
        <v>нд</v>
      </c>
      <c r="E88" s="92">
        <f>SUM(E89:E93)</f>
        <v>0</v>
      </c>
      <c r="F88" s="92">
        <f t="shared" ref="F88:BQ88" si="63">SUM(F89:F93)</f>
        <v>0</v>
      </c>
      <c r="G88" s="92">
        <f t="shared" si="63"/>
        <v>32.183999999999997</v>
      </c>
      <c r="H88" s="92">
        <f t="shared" si="63"/>
        <v>0</v>
      </c>
      <c r="I88" s="92">
        <f t="shared" si="63"/>
        <v>0</v>
      </c>
      <c r="J88" s="92">
        <f t="shared" si="63"/>
        <v>0</v>
      </c>
      <c r="K88" s="92">
        <f t="shared" si="63"/>
        <v>0</v>
      </c>
      <c r="L88" s="92">
        <f t="shared" si="63"/>
        <v>0</v>
      </c>
      <c r="M88" s="92">
        <f t="shared" si="63"/>
        <v>0</v>
      </c>
      <c r="N88" s="92">
        <f t="shared" si="63"/>
        <v>0</v>
      </c>
      <c r="O88" s="92">
        <f t="shared" si="63"/>
        <v>0</v>
      </c>
      <c r="P88" s="92">
        <f t="shared" si="63"/>
        <v>0</v>
      </c>
      <c r="Q88" s="92">
        <f t="shared" si="63"/>
        <v>0</v>
      </c>
      <c r="R88" s="92">
        <f t="shared" si="63"/>
        <v>0</v>
      </c>
      <c r="S88" s="92">
        <f t="shared" si="63"/>
        <v>0</v>
      </c>
      <c r="T88" s="92">
        <f t="shared" si="63"/>
        <v>0</v>
      </c>
      <c r="U88" s="92">
        <f t="shared" si="63"/>
        <v>0</v>
      </c>
      <c r="V88" s="92">
        <f t="shared" si="63"/>
        <v>0</v>
      </c>
      <c r="W88" s="92">
        <f t="shared" si="63"/>
        <v>0</v>
      </c>
      <c r="X88" s="92">
        <f t="shared" si="63"/>
        <v>0</v>
      </c>
      <c r="Y88" s="92">
        <f t="shared" si="63"/>
        <v>0</v>
      </c>
      <c r="Z88" s="92">
        <f t="shared" si="63"/>
        <v>0</v>
      </c>
      <c r="AA88" s="92">
        <f t="shared" si="63"/>
        <v>0</v>
      </c>
      <c r="AB88" s="92">
        <f t="shared" si="63"/>
        <v>0</v>
      </c>
      <c r="AC88" s="92">
        <f t="shared" si="63"/>
        <v>0</v>
      </c>
      <c r="AD88" s="92">
        <f t="shared" si="63"/>
        <v>0</v>
      </c>
      <c r="AE88" s="92">
        <f t="shared" si="63"/>
        <v>0</v>
      </c>
      <c r="AF88" s="92">
        <f t="shared" si="63"/>
        <v>0</v>
      </c>
      <c r="AG88" s="92">
        <f t="shared" si="63"/>
        <v>0</v>
      </c>
      <c r="AH88" s="92">
        <f t="shared" si="63"/>
        <v>0</v>
      </c>
      <c r="AI88" s="92">
        <f t="shared" si="63"/>
        <v>0</v>
      </c>
      <c r="AJ88" s="92">
        <f t="shared" si="63"/>
        <v>0</v>
      </c>
      <c r="AK88" s="92">
        <f t="shared" si="63"/>
        <v>0</v>
      </c>
      <c r="AL88" s="92">
        <f t="shared" si="63"/>
        <v>0</v>
      </c>
      <c r="AM88" s="92">
        <f t="shared" si="63"/>
        <v>0</v>
      </c>
      <c r="AN88" s="92">
        <f t="shared" si="63"/>
        <v>0</v>
      </c>
      <c r="AO88" s="92">
        <f t="shared" si="63"/>
        <v>0</v>
      </c>
      <c r="AP88" s="92">
        <f t="shared" si="63"/>
        <v>0</v>
      </c>
      <c r="AQ88" s="92">
        <f t="shared" si="63"/>
        <v>32.183999999999997</v>
      </c>
      <c r="AR88" s="92">
        <f t="shared" si="63"/>
        <v>0</v>
      </c>
      <c r="AS88" s="92">
        <f t="shared" si="63"/>
        <v>0</v>
      </c>
      <c r="AT88" s="92">
        <f t="shared" si="63"/>
        <v>0</v>
      </c>
      <c r="AU88" s="92">
        <f t="shared" si="63"/>
        <v>0</v>
      </c>
      <c r="AV88" s="92">
        <f t="shared" si="63"/>
        <v>0</v>
      </c>
      <c r="AW88" s="92">
        <f t="shared" si="63"/>
        <v>0</v>
      </c>
      <c r="AX88" s="92">
        <f t="shared" si="63"/>
        <v>0</v>
      </c>
      <c r="AY88" s="92">
        <f t="shared" si="63"/>
        <v>0</v>
      </c>
      <c r="AZ88" s="92">
        <f t="shared" si="63"/>
        <v>0</v>
      </c>
      <c r="BA88" s="92">
        <f t="shared" si="63"/>
        <v>0</v>
      </c>
      <c r="BB88" s="92">
        <f t="shared" si="63"/>
        <v>0</v>
      </c>
      <c r="BC88" s="92">
        <f t="shared" si="63"/>
        <v>0</v>
      </c>
      <c r="BD88" s="92">
        <f t="shared" si="63"/>
        <v>0</v>
      </c>
      <c r="BE88" s="92">
        <f t="shared" si="63"/>
        <v>0</v>
      </c>
      <c r="BF88" s="92">
        <f t="shared" si="63"/>
        <v>0</v>
      </c>
      <c r="BG88" s="92">
        <f t="shared" si="63"/>
        <v>0</v>
      </c>
      <c r="BH88" s="92">
        <f t="shared" si="63"/>
        <v>0</v>
      </c>
      <c r="BI88" s="92">
        <f t="shared" si="63"/>
        <v>0</v>
      </c>
      <c r="BJ88" s="92">
        <f t="shared" si="63"/>
        <v>0</v>
      </c>
      <c r="BK88" s="92">
        <f t="shared" si="63"/>
        <v>0</v>
      </c>
      <c r="BL88" s="92">
        <f t="shared" si="63"/>
        <v>0</v>
      </c>
      <c r="BM88" s="92">
        <f t="shared" si="63"/>
        <v>0</v>
      </c>
      <c r="BN88" s="92">
        <f t="shared" si="63"/>
        <v>0</v>
      </c>
      <c r="BO88" s="92">
        <f t="shared" si="63"/>
        <v>0</v>
      </c>
      <c r="BP88" s="92">
        <f t="shared" si="63"/>
        <v>0</v>
      </c>
      <c r="BQ88" s="92">
        <f t="shared" si="63"/>
        <v>0</v>
      </c>
      <c r="BR88" s="92">
        <f t="shared" ref="BR88:CP88" si="64">SUM(BR89:BR93)</f>
        <v>0</v>
      </c>
      <c r="BS88" s="92">
        <f t="shared" si="64"/>
        <v>0</v>
      </c>
      <c r="BT88" s="92">
        <f t="shared" si="64"/>
        <v>0</v>
      </c>
      <c r="BU88" s="92">
        <f t="shared" si="64"/>
        <v>0</v>
      </c>
      <c r="BV88" s="92">
        <f t="shared" si="64"/>
        <v>0</v>
      </c>
      <c r="BW88" s="92">
        <f t="shared" si="64"/>
        <v>0</v>
      </c>
      <c r="BX88" s="92">
        <f t="shared" si="64"/>
        <v>0</v>
      </c>
      <c r="BY88" s="92">
        <f t="shared" si="64"/>
        <v>0</v>
      </c>
      <c r="BZ88" s="92">
        <f t="shared" si="64"/>
        <v>0</v>
      </c>
      <c r="CA88" s="92">
        <f t="shared" si="64"/>
        <v>0</v>
      </c>
      <c r="CB88" s="92">
        <f t="shared" si="64"/>
        <v>0</v>
      </c>
      <c r="CC88" s="92">
        <f t="shared" si="64"/>
        <v>0</v>
      </c>
      <c r="CD88" s="92">
        <f t="shared" si="64"/>
        <v>0</v>
      </c>
      <c r="CE88" s="92">
        <f t="shared" si="64"/>
        <v>0</v>
      </c>
      <c r="CF88" s="92">
        <f t="shared" si="64"/>
        <v>0</v>
      </c>
      <c r="CG88" s="92">
        <f t="shared" si="64"/>
        <v>0</v>
      </c>
      <c r="CH88" s="92">
        <f t="shared" si="64"/>
        <v>0</v>
      </c>
      <c r="CI88" s="92">
        <f t="shared" si="64"/>
        <v>0</v>
      </c>
      <c r="CJ88" s="92">
        <f t="shared" si="64"/>
        <v>0</v>
      </c>
      <c r="CK88" s="92">
        <f t="shared" si="64"/>
        <v>0</v>
      </c>
      <c r="CL88" s="92">
        <f t="shared" si="64"/>
        <v>0</v>
      </c>
      <c r="CM88" s="92">
        <f t="shared" si="64"/>
        <v>0</v>
      </c>
      <c r="CN88" s="92">
        <f t="shared" si="64"/>
        <v>0</v>
      </c>
      <c r="CO88" s="92">
        <f t="shared" si="64"/>
        <v>0</v>
      </c>
      <c r="CP88" s="92">
        <f t="shared" si="64"/>
        <v>0</v>
      </c>
      <c r="CQ88" s="90">
        <f t="shared" si="45"/>
        <v>0</v>
      </c>
      <c r="CR88" s="90">
        <f t="shared" si="45"/>
        <v>0</v>
      </c>
      <c r="CS88" s="90">
        <f t="shared" si="45"/>
        <v>0</v>
      </c>
      <c r="CT88" s="90">
        <f t="shared" si="45"/>
        <v>0</v>
      </c>
      <c r="CU88" s="90">
        <f t="shared" si="45"/>
        <v>0</v>
      </c>
      <c r="CV88" s="90">
        <f t="shared" si="45"/>
        <v>0</v>
      </c>
      <c r="CW88" s="90">
        <f t="shared" si="42"/>
        <v>0</v>
      </c>
      <c r="CX88" s="90">
        <f t="shared" si="42"/>
        <v>0</v>
      </c>
      <c r="CY88" s="90">
        <f t="shared" si="42"/>
        <v>0</v>
      </c>
      <c r="CZ88" s="29" t="str">
        <f>'[1]13квОС'!CU88</f>
        <v>нд</v>
      </c>
      <c r="DA88" s="17"/>
      <c r="DB88" s="17"/>
    </row>
    <row r="89" spans="1:108" ht="27.75" customHeight="1" x14ac:dyDescent="0.25">
      <c r="A89" s="30" t="str">
        <f>'[1]Формат ИПР'!A77</f>
        <v>1.1.2.2.1</v>
      </c>
      <c r="B89" s="30" t="str">
        <f>'[1]Формат ИПР'!B77</f>
        <v>Реконструкция ВЛ 110 кВ ПС Наурская - ПС  №84 (Л-185) с заменой существующего провода АС-150 на АС-185 по трассе протяжённостью 39,942 км</v>
      </c>
      <c r="C89" s="31" t="str">
        <f>'[1]Формат ИПР'!C77</f>
        <v>I_Che165</v>
      </c>
      <c r="D89" s="32" t="str">
        <f>'[1]14квПп'!D89</f>
        <v>нд</v>
      </c>
      <c r="E89" s="33">
        <f>VLOOKUP($C89,'[2]Форма 7'!$C:$ER,65,0)</f>
        <v>0</v>
      </c>
      <c r="F89" s="33">
        <f>VLOOKUP($C89,'[2]Форма 7'!$C:$ER,66,0)</f>
        <v>0</v>
      </c>
      <c r="G89" s="33">
        <f>VLOOKUP($C89,'[2]Форма 7'!$C:$ER,67,0)</f>
        <v>16.184000000000001</v>
      </c>
      <c r="H89" s="33">
        <f>VLOOKUP($C89,'[2]Форма 7'!$C:$ER,68,0)</f>
        <v>0</v>
      </c>
      <c r="I89" s="33">
        <f>VLOOKUP($C89,'[2]Форма 7'!$C:$ER,69,0)</f>
        <v>0</v>
      </c>
      <c r="J89" s="33">
        <f>VLOOKUP($C89,'[2]Форма 7'!$C:$ER,70,0)</f>
        <v>0</v>
      </c>
      <c r="K89" s="33">
        <f>VLOOKUP($C89,'[2]Форма 7'!$C:$ER,71,0)</f>
        <v>0</v>
      </c>
      <c r="L89" s="33">
        <f>VLOOKUP($C89,'[2]Форма 7'!$C:$ER,72,0)</f>
        <v>0</v>
      </c>
      <c r="M89" s="33">
        <f>VLOOKUP($C89,'[2]Форма 7'!$C:$ER,73,0)</f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f>IF(VLOOKUP($C89,'[1]Формат ИПР'!$C:IL,105,0)&gt;0,E89,0)</f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f>IF(VLOOKUP($C89,'[1]Формат ИПР'!$C:IQ,105,0)&gt;0,J89,0)</f>
        <v>0</v>
      </c>
      <c r="AL89" s="34">
        <v>0</v>
      </c>
      <c r="AM89" s="34">
        <f>VLOOKUP($C89,'[1]Формат ИПР'!$C:IS,104,0)</f>
        <v>0</v>
      </c>
      <c r="AN89" s="34">
        <v>0</v>
      </c>
      <c r="AO89" s="34">
        <f>IF(VLOOKUP($C89,'[1]Формат ИПР'!$C:IU,115,0)&gt;0,E89,0)</f>
        <v>0</v>
      </c>
      <c r="AP89" s="34">
        <v>0</v>
      </c>
      <c r="AQ89" s="34">
        <f>IF(VLOOKUP($C89,'[1]Формат ИПР'!$C:IW,115,0)&gt;0,G89,0)</f>
        <v>16.184000000000001</v>
      </c>
      <c r="AR89" s="34">
        <v>0</v>
      </c>
      <c r="AS89" s="34">
        <f>IF(VLOOKUP($C89,'[1]Формат ИПР'!$C:IY,115,0)&gt;0,I89,0)</f>
        <v>0</v>
      </c>
      <c r="AT89" s="34">
        <f>IF(VLOOKUP($C89,'[1]Формат ИПР'!$C:IZ,115,0)&gt;0,J89,0)</f>
        <v>0</v>
      </c>
      <c r="AU89" s="34">
        <v>0</v>
      </c>
      <c r="AV89" s="34">
        <f>IF(VLOOKUP($C89,'[1]Формат ИПР'!$C:JB,115,0)&gt;0,L89,0)</f>
        <v>0</v>
      </c>
      <c r="AW89" s="34">
        <v>0</v>
      </c>
      <c r="AX89" s="36">
        <f t="shared" ref="AX89:BF93" si="65">BG89+BP89+BY89+CH89</f>
        <v>0</v>
      </c>
      <c r="AY89" s="36">
        <f t="shared" si="65"/>
        <v>0</v>
      </c>
      <c r="AZ89" s="36">
        <f t="shared" si="65"/>
        <v>0</v>
      </c>
      <c r="BA89" s="36">
        <f t="shared" si="65"/>
        <v>0</v>
      </c>
      <c r="BB89" s="36">
        <f t="shared" si="65"/>
        <v>0</v>
      </c>
      <c r="BC89" s="36">
        <f t="shared" si="65"/>
        <v>0</v>
      </c>
      <c r="BD89" s="36">
        <f t="shared" si="65"/>
        <v>0</v>
      </c>
      <c r="BE89" s="36">
        <f t="shared" si="65"/>
        <v>0</v>
      </c>
      <c r="BF89" s="36">
        <f t="shared" si="65"/>
        <v>0</v>
      </c>
      <c r="BG89" s="34">
        <f>VLOOKUP($C89,'[1]Формат ИПР'!$C:JM,87,0)</f>
        <v>0</v>
      </c>
      <c r="BH89" s="34">
        <f>VLOOKUP($C89,'[1]Формат ИПР'!$C:JN,88,0)</f>
        <v>0</v>
      </c>
      <c r="BI89" s="34">
        <f>VLOOKUP($C89,'[1]Формат ИПР'!$C:JO,86,0)</f>
        <v>0</v>
      </c>
      <c r="BJ89" s="34">
        <v>0</v>
      </c>
      <c r="BK89" s="34">
        <v>0</v>
      </c>
      <c r="BL89" s="34">
        <v>0</v>
      </c>
      <c r="BM89" s="34">
        <v>0</v>
      </c>
      <c r="BN89" s="34">
        <f>VLOOKUP($C89,'[1]Формат ИПР'!$C:JT,89,0)</f>
        <v>0</v>
      </c>
      <c r="BO89" s="34">
        <v>0</v>
      </c>
      <c r="BP89" s="34">
        <f>VLOOKUP($C89,'[1]Формат ИПР'!$C:JV,97,0)</f>
        <v>0</v>
      </c>
      <c r="BQ89" s="34">
        <f>VLOOKUP($C89,'[1]Формат ИПР'!$C:JW,98,0)</f>
        <v>0</v>
      </c>
      <c r="BR89" s="34">
        <f>VLOOKUP($C89,'[1]Формат ИПР'!$C:JX,96,0)</f>
        <v>0</v>
      </c>
      <c r="BS89" s="34">
        <v>0</v>
      </c>
      <c r="BT89" s="34">
        <v>0</v>
      </c>
      <c r="BU89" s="34">
        <v>0</v>
      </c>
      <c r="BV89" s="34">
        <v>0</v>
      </c>
      <c r="BW89" s="34">
        <f>VLOOKUP($C89,'[1]Формат ИПР'!$C:KC,99,0)</f>
        <v>0</v>
      </c>
      <c r="BX89" s="34">
        <v>0</v>
      </c>
      <c r="BY89" s="34">
        <f>VLOOKUP($C89,'[1]Формат ИПР'!$C:KE,107,0)</f>
        <v>0</v>
      </c>
      <c r="BZ89" s="34">
        <f>VLOOKUP($C89,'[1]Формат ИПР'!$C:KF,108,0)</f>
        <v>0</v>
      </c>
      <c r="CA89" s="34">
        <f>VLOOKUP($C89,'[1]Формат ИПР'!$C:KG,106,0)</f>
        <v>0</v>
      </c>
      <c r="CB89" s="34">
        <v>0</v>
      </c>
      <c r="CC89" s="34">
        <v>0</v>
      </c>
      <c r="CD89" s="34">
        <v>0</v>
      </c>
      <c r="CE89" s="34">
        <v>0</v>
      </c>
      <c r="CF89" s="34">
        <f>VLOOKUP($C89,'[1]Формат ИПР'!$C:KL,109,0)</f>
        <v>0</v>
      </c>
      <c r="CG89" s="34">
        <v>0</v>
      </c>
      <c r="CH89" s="34">
        <f>VLOOKUP($C89,'[1]Формат ИПР'!$C:KN,117,0)</f>
        <v>0</v>
      </c>
      <c r="CI89" s="34">
        <f>VLOOKUP($C89,'[1]Формат ИПР'!$C:KO,118,0)</f>
        <v>0</v>
      </c>
      <c r="CJ89" s="34">
        <f>VLOOKUP($C89,'[1]Формат ИПР'!$C:KP,116,0)</f>
        <v>0</v>
      </c>
      <c r="CK89" s="34">
        <v>0</v>
      </c>
      <c r="CL89" s="34">
        <v>0</v>
      </c>
      <c r="CM89" s="34">
        <v>0</v>
      </c>
      <c r="CN89" s="34">
        <v>0</v>
      </c>
      <c r="CO89" s="34">
        <f>VLOOKUP($C89,'[1]Формат ИПР'!$C:KU,119,0)</f>
        <v>0</v>
      </c>
      <c r="CP89" s="34">
        <v>0</v>
      </c>
      <c r="CQ89" s="90">
        <f t="shared" si="45"/>
        <v>0</v>
      </c>
      <c r="CR89" s="90">
        <f t="shared" si="45"/>
        <v>0</v>
      </c>
      <c r="CS89" s="90">
        <f t="shared" si="45"/>
        <v>0</v>
      </c>
      <c r="CT89" s="90">
        <f t="shared" si="45"/>
        <v>0</v>
      </c>
      <c r="CU89" s="90">
        <f t="shared" si="45"/>
        <v>0</v>
      </c>
      <c r="CV89" s="90">
        <f t="shared" si="45"/>
        <v>0</v>
      </c>
      <c r="CW89" s="90">
        <f t="shared" si="42"/>
        <v>0</v>
      </c>
      <c r="CX89" s="90">
        <f t="shared" si="42"/>
        <v>0</v>
      </c>
      <c r="CY89" s="90">
        <f t="shared" si="42"/>
        <v>0</v>
      </c>
      <c r="CZ89" s="29" t="str">
        <f>'[1]13квОС'!CU89</f>
        <v>нд</v>
      </c>
      <c r="DA89" s="17"/>
      <c r="DB89" s="17"/>
      <c r="DD89" s="35"/>
    </row>
    <row r="90" spans="1:108" ht="27.75" customHeight="1" x14ac:dyDescent="0.25">
      <c r="A90" s="30" t="str">
        <f>'[1]Формат ИПР'!A78</f>
        <v>1.1.2.2.1</v>
      </c>
      <c r="B90" s="30" t="str">
        <f>'[1]Формат ИПР'!B78</f>
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</c>
      <c r="C90" s="31" t="str">
        <f>'[1]Формат ИПР'!C78</f>
        <v>O_Che476</v>
      </c>
      <c r="D90" s="32" t="str">
        <f>'[1]14квПп'!D90</f>
        <v>нд</v>
      </c>
      <c r="E90" s="33" t="s">
        <v>193</v>
      </c>
      <c r="F90" s="33" t="s">
        <v>193</v>
      </c>
      <c r="G90" s="33" t="s">
        <v>193</v>
      </c>
      <c r="H90" s="33" t="s">
        <v>193</v>
      </c>
      <c r="I90" s="33" t="s">
        <v>193</v>
      </c>
      <c r="J90" s="33" t="s">
        <v>193</v>
      </c>
      <c r="K90" s="33" t="s">
        <v>193</v>
      </c>
      <c r="L90" s="33" t="s">
        <v>193</v>
      </c>
      <c r="M90" s="33" t="s">
        <v>193</v>
      </c>
      <c r="N90" s="33" t="s">
        <v>193</v>
      </c>
      <c r="O90" s="33" t="s">
        <v>193</v>
      </c>
      <c r="P90" s="33" t="s">
        <v>193</v>
      </c>
      <c r="Q90" s="33" t="s">
        <v>193</v>
      </c>
      <c r="R90" s="33" t="s">
        <v>193</v>
      </c>
      <c r="S90" s="33" t="s">
        <v>193</v>
      </c>
      <c r="T90" s="33" t="s">
        <v>193</v>
      </c>
      <c r="U90" s="33" t="s">
        <v>193</v>
      </c>
      <c r="V90" s="33" t="s">
        <v>193</v>
      </c>
      <c r="W90" s="33" t="s">
        <v>193</v>
      </c>
      <c r="X90" s="33" t="s">
        <v>193</v>
      </c>
      <c r="Y90" s="33" t="s">
        <v>193</v>
      </c>
      <c r="Z90" s="33" t="s">
        <v>193</v>
      </c>
      <c r="AA90" s="33" t="s">
        <v>193</v>
      </c>
      <c r="AB90" s="33" t="s">
        <v>193</v>
      </c>
      <c r="AC90" s="33" t="s">
        <v>193</v>
      </c>
      <c r="AD90" s="33" t="s">
        <v>193</v>
      </c>
      <c r="AE90" s="33" t="s">
        <v>193</v>
      </c>
      <c r="AF90" s="33" t="s">
        <v>193</v>
      </c>
      <c r="AG90" s="33" t="s">
        <v>193</v>
      </c>
      <c r="AH90" s="33" t="s">
        <v>193</v>
      </c>
      <c r="AI90" s="33" t="s">
        <v>193</v>
      </c>
      <c r="AJ90" s="33" t="s">
        <v>193</v>
      </c>
      <c r="AK90" s="33" t="s">
        <v>193</v>
      </c>
      <c r="AL90" s="33" t="s">
        <v>193</v>
      </c>
      <c r="AM90" s="33" t="s">
        <v>193</v>
      </c>
      <c r="AN90" s="33" t="s">
        <v>193</v>
      </c>
      <c r="AO90" s="33" t="s">
        <v>193</v>
      </c>
      <c r="AP90" s="33" t="s">
        <v>193</v>
      </c>
      <c r="AQ90" s="33" t="s">
        <v>193</v>
      </c>
      <c r="AR90" s="33" t="s">
        <v>193</v>
      </c>
      <c r="AS90" s="33" t="s">
        <v>193</v>
      </c>
      <c r="AT90" s="33" t="s">
        <v>193</v>
      </c>
      <c r="AU90" s="33" t="s">
        <v>193</v>
      </c>
      <c r="AV90" s="33" t="s">
        <v>193</v>
      </c>
      <c r="AW90" s="33" t="s">
        <v>193</v>
      </c>
      <c r="AX90" s="36">
        <f t="shared" si="65"/>
        <v>0</v>
      </c>
      <c r="AY90" s="36">
        <f t="shared" si="65"/>
        <v>0</v>
      </c>
      <c r="AZ90" s="36">
        <f t="shared" si="65"/>
        <v>0</v>
      </c>
      <c r="BA90" s="36">
        <f t="shared" si="65"/>
        <v>0</v>
      </c>
      <c r="BB90" s="36">
        <f t="shared" si="65"/>
        <v>0</v>
      </c>
      <c r="BC90" s="36">
        <f t="shared" si="65"/>
        <v>0</v>
      </c>
      <c r="BD90" s="36">
        <f t="shared" si="65"/>
        <v>0</v>
      </c>
      <c r="BE90" s="36">
        <f t="shared" si="65"/>
        <v>0</v>
      </c>
      <c r="BF90" s="36">
        <f t="shared" si="65"/>
        <v>0</v>
      </c>
      <c r="BG90" s="34">
        <f>VLOOKUP($C90,'[1]Формат ИПР'!$C:JM,87,0)</f>
        <v>0</v>
      </c>
      <c r="BH90" s="34">
        <f>VLOOKUP($C90,'[1]Формат ИПР'!$C:JN,88,0)</f>
        <v>0</v>
      </c>
      <c r="BI90" s="34">
        <f>VLOOKUP($C90,'[1]Формат ИПР'!$C:JO,86,0)</f>
        <v>0</v>
      </c>
      <c r="BJ90" s="34">
        <v>0</v>
      </c>
      <c r="BK90" s="34">
        <v>0</v>
      </c>
      <c r="BL90" s="34">
        <v>0</v>
      </c>
      <c r="BM90" s="34">
        <v>0</v>
      </c>
      <c r="BN90" s="34">
        <f>VLOOKUP($C90,'[1]Формат ИПР'!$C:JT,89,0)</f>
        <v>0</v>
      </c>
      <c r="BO90" s="34">
        <v>0</v>
      </c>
      <c r="BP90" s="34">
        <f>VLOOKUP($C90,'[1]Формат ИПР'!$C:JV,97,0)</f>
        <v>0</v>
      </c>
      <c r="BQ90" s="34">
        <f>VLOOKUP($C90,'[1]Формат ИПР'!$C:JW,98,0)</f>
        <v>0</v>
      </c>
      <c r="BR90" s="34">
        <f>VLOOKUP($C90,'[1]Формат ИПР'!$C:JX,96,0)</f>
        <v>0</v>
      </c>
      <c r="BS90" s="34">
        <v>0</v>
      </c>
      <c r="BT90" s="34">
        <v>0</v>
      </c>
      <c r="BU90" s="34">
        <v>0</v>
      </c>
      <c r="BV90" s="34">
        <v>0</v>
      </c>
      <c r="BW90" s="34">
        <f>VLOOKUP($C90,'[1]Формат ИПР'!$C:KC,99,0)</f>
        <v>0</v>
      </c>
      <c r="BX90" s="34">
        <v>0</v>
      </c>
      <c r="BY90" s="34">
        <f>VLOOKUP($C90,'[1]Формат ИПР'!$C:KE,107,0)</f>
        <v>0</v>
      </c>
      <c r="BZ90" s="34">
        <f>VLOOKUP($C90,'[1]Формат ИПР'!$C:KF,108,0)</f>
        <v>0</v>
      </c>
      <c r="CA90" s="34">
        <f>VLOOKUP($C90,'[1]Формат ИПР'!$C:KG,106,0)</f>
        <v>0</v>
      </c>
      <c r="CB90" s="34">
        <v>0</v>
      </c>
      <c r="CC90" s="34">
        <v>0</v>
      </c>
      <c r="CD90" s="34">
        <v>0</v>
      </c>
      <c r="CE90" s="34">
        <v>0</v>
      </c>
      <c r="CF90" s="34">
        <f>VLOOKUP($C90,'[1]Формат ИПР'!$C:KL,109,0)</f>
        <v>0</v>
      </c>
      <c r="CG90" s="34">
        <v>0</v>
      </c>
      <c r="CH90" s="34">
        <f>VLOOKUP($C90,'[1]Формат ИПР'!$C:KN,117,0)</f>
        <v>0</v>
      </c>
      <c r="CI90" s="34">
        <f>VLOOKUP($C90,'[1]Формат ИПР'!$C:KO,118,0)</f>
        <v>0</v>
      </c>
      <c r="CJ90" s="34">
        <f>VLOOKUP($C90,'[1]Формат ИПР'!$C:KP,116,0)</f>
        <v>0</v>
      </c>
      <c r="CK90" s="34">
        <v>0</v>
      </c>
      <c r="CL90" s="34">
        <v>0</v>
      </c>
      <c r="CM90" s="34">
        <v>0</v>
      </c>
      <c r="CN90" s="34">
        <v>0</v>
      </c>
      <c r="CO90" s="34">
        <f>VLOOKUP($C90,'[1]Формат ИПР'!$C:KU,119,0)</f>
        <v>0</v>
      </c>
      <c r="CP90" s="34">
        <v>0</v>
      </c>
      <c r="CQ90" s="90" t="str">
        <f t="shared" si="45"/>
        <v>нд</v>
      </c>
      <c r="CR90" s="90" t="str">
        <f t="shared" si="45"/>
        <v>нд</v>
      </c>
      <c r="CS90" s="90" t="str">
        <f t="shared" si="45"/>
        <v>нд</v>
      </c>
      <c r="CT90" s="90" t="str">
        <f t="shared" si="45"/>
        <v>нд</v>
      </c>
      <c r="CU90" s="90" t="str">
        <f t="shared" si="45"/>
        <v>нд</v>
      </c>
      <c r="CV90" s="90" t="str">
        <f t="shared" si="45"/>
        <v>нд</v>
      </c>
      <c r="CW90" s="90" t="str">
        <f t="shared" si="42"/>
        <v>нд</v>
      </c>
      <c r="CX90" s="90" t="str">
        <f t="shared" si="42"/>
        <v>нд</v>
      </c>
      <c r="CY90" s="90" t="str">
        <f t="shared" si="42"/>
        <v>нд</v>
      </c>
      <c r="CZ90" s="29" t="str">
        <f>'[1]13квОС'!CU90</f>
        <v>нд</v>
      </c>
      <c r="DA90" s="17"/>
      <c r="DB90" s="17"/>
      <c r="DD90" s="35"/>
    </row>
    <row r="91" spans="1:108" ht="27.75" customHeight="1" x14ac:dyDescent="0.25">
      <c r="A91" s="30" t="str">
        <f>'[1]Формат ИПР'!A79</f>
        <v>1.1.2.2.1</v>
      </c>
      <c r="B91" s="30" t="str">
        <f>'[1]Формат ИПР'!B79</f>
        <v>Реконструкция ВЛ-10кВ Ф-9 ПС 110 "Курчалой" с. Цацан-Юрт, протяженностью 15 км</v>
      </c>
      <c r="C91" s="31" t="str">
        <f>'[1]Формат ИПР'!C79</f>
        <v>M_Che445</v>
      </c>
      <c r="D91" s="32" t="str">
        <f>'[1]14квПп'!D91</f>
        <v>нд</v>
      </c>
      <c r="E91" s="33">
        <f>VLOOKUP($C91,'[2]Форма 7'!$C:$ER,65,0)</f>
        <v>0</v>
      </c>
      <c r="F91" s="33">
        <f>VLOOKUP($C91,'[2]Форма 7'!$C:$ER,66,0)</f>
        <v>0</v>
      </c>
      <c r="G91" s="33">
        <f>VLOOKUP($C91,'[2]Форма 7'!$C:$ER,67,0)</f>
        <v>0</v>
      </c>
      <c r="H91" s="33">
        <f>VLOOKUP($C91,'[2]Форма 7'!$C:$ER,68,0)</f>
        <v>0</v>
      </c>
      <c r="I91" s="33">
        <f>VLOOKUP($C91,'[2]Форма 7'!$C:$ER,69,0)</f>
        <v>0</v>
      </c>
      <c r="J91" s="33">
        <f>VLOOKUP($C91,'[2]Форма 7'!$C:$ER,70,0)</f>
        <v>0</v>
      </c>
      <c r="K91" s="33">
        <f>VLOOKUP($C91,'[2]Форма 7'!$C:$ER,71,0)</f>
        <v>0</v>
      </c>
      <c r="L91" s="33">
        <f>VLOOKUP($C91,'[2]Форма 7'!$C:$ER,72,0)</f>
        <v>0</v>
      </c>
      <c r="M91" s="33">
        <f>VLOOKUP($C91,'[2]Форма 7'!$C:$ER,73,0)</f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f>IF(VLOOKUP($C91,'[1]Формат ИПР'!$C:IL,105,0)&gt;0,E91,0)</f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f>IF(VLOOKUP($C91,'[1]Формат ИПР'!$C:IQ,105,0)&gt;0,J91,0)</f>
        <v>0</v>
      </c>
      <c r="AL91" s="34">
        <v>0</v>
      </c>
      <c r="AM91" s="34">
        <f>VLOOKUP($C91,'[1]Формат ИПР'!$C:IS,104,0)</f>
        <v>0</v>
      </c>
      <c r="AN91" s="34">
        <v>0</v>
      </c>
      <c r="AO91" s="34">
        <f>IF(VLOOKUP($C91,'[1]Формат ИПР'!$C:IU,115,0)&gt;0,E91,0)</f>
        <v>0</v>
      </c>
      <c r="AP91" s="34">
        <v>0</v>
      </c>
      <c r="AQ91" s="34">
        <f>IF(VLOOKUP($C91,'[1]Формат ИПР'!$C:IW,115,0)&gt;0,G91,0)</f>
        <v>0</v>
      </c>
      <c r="AR91" s="34">
        <v>0</v>
      </c>
      <c r="AS91" s="34">
        <f>IF(VLOOKUP($C91,'[1]Формат ИПР'!$C:IY,115,0)&gt;0,I91,0)</f>
        <v>0</v>
      </c>
      <c r="AT91" s="34">
        <f>IF(VLOOKUP($C91,'[1]Формат ИПР'!$C:IZ,115,0)&gt;0,J91,0)</f>
        <v>0</v>
      </c>
      <c r="AU91" s="34">
        <v>0</v>
      </c>
      <c r="AV91" s="34">
        <f>IF(VLOOKUP($C91,'[1]Формат ИПР'!$C:JB,115,0)&gt;0,L91,0)</f>
        <v>0</v>
      </c>
      <c r="AW91" s="34">
        <v>0</v>
      </c>
      <c r="AX91" s="36">
        <f t="shared" si="65"/>
        <v>0</v>
      </c>
      <c r="AY91" s="36">
        <f t="shared" si="65"/>
        <v>0</v>
      </c>
      <c r="AZ91" s="36">
        <f t="shared" si="65"/>
        <v>0</v>
      </c>
      <c r="BA91" s="36">
        <f t="shared" si="65"/>
        <v>0</v>
      </c>
      <c r="BB91" s="36">
        <f t="shared" si="65"/>
        <v>0</v>
      </c>
      <c r="BC91" s="36">
        <f t="shared" si="65"/>
        <v>0</v>
      </c>
      <c r="BD91" s="36">
        <f t="shared" si="65"/>
        <v>0</v>
      </c>
      <c r="BE91" s="36">
        <f t="shared" si="65"/>
        <v>0</v>
      </c>
      <c r="BF91" s="36">
        <f t="shared" si="65"/>
        <v>0</v>
      </c>
      <c r="BG91" s="34">
        <f>VLOOKUP($C91,'[1]Формат ИПР'!$C:JM,87,0)</f>
        <v>0</v>
      </c>
      <c r="BH91" s="34">
        <f>VLOOKUP($C91,'[1]Формат ИПР'!$C:JN,88,0)</f>
        <v>0</v>
      </c>
      <c r="BI91" s="34">
        <f>VLOOKUP($C91,'[1]Формат ИПР'!$C:JO,86,0)</f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f>VLOOKUP($C91,'[1]Формат ИПР'!$C:JT,89,0)</f>
        <v>0</v>
      </c>
      <c r="BO91" s="34">
        <v>0</v>
      </c>
      <c r="BP91" s="34">
        <f>VLOOKUP($C91,'[1]Формат ИПР'!$C:JV,97,0)</f>
        <v>0</v>
      </c>
      <c r="BQ91" s="34">
        <f>VLOOKUP($C91,'[1]Формат ИПР'!$C:JW,98,0)</f>
        <v>0</v>
      </c>
      <c r="BR91" s="34">
        <f>VLOOKUP($C91,'[1]Формат ИПР'!$C:JX,96,0)</f>
        <v>0</v>
      </c>
      <c r="BS91" s="34">
        <v>0</v>
      </c>
      <c r="BT91" s="34">
        <v>0</v>
      </c>
      <c r="BU91" s="34">
        <v>0</v>
      </c>
      <c r="BV91" s="34">
        <v>0</v>
      </c>
      <c r="BW91" s="34">
        <f>VLOOKUP($C91,'[1]Формат ИПР'!$C:KC,99,0)</f>
        <v>0</v>
      </c>
      <c r="BX91" s="34">
        <v>0</v>
      </c>
      <c r="BY91" s="34">
        <f>VLOOKUP($C91,'[1]Формат ИПР'!$C:KE,107,0)</f>
        <v>0</v>
      </c>
      <c r="BZ91" s="34">
        <f>VLOOKUP($C91,'[1]Формат ИПР'!$C:KF,108,0)</f>
        <v>0</v>
      </c>
      <c r="CA91" s="34">
        <f>VLOOKUP($C91,'[1]Формат ИПР'!$C:KG,106,0)</f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f>VLOOKUP($C91,'[1]Формат ИПР'!$C:KL,109,0)</f>
        <v>0</v>
      </c>
      <c r="CG91" s="34">
        <v>0</v>
      </c>
      <c r="CH91" s="34">
        <f>VLOOKUP($C91,'[1]Формат ИПР'!$C:KN,117,0)</f>
        <v>0</v>
      </c>
      <c r="CI91" s="34">
        <f>VLOOKUP($C91,'[1]Формат ИПР'!$C:KO,118,0)</f>
        <v>0</v>
      </c>
      <c r="CJ91" s="34">
        <f>VLOOKUP($C91,'[1]Формат ИПР'!$C:KP,116,0)</f>
        <v>0</v>
      </c>
      <c r="CK91" s="34">
        <v>0</v>
      </c>
      <c r="CL91" s="34">
        <v>0</v>
      </c>
      <c r="CM91" s="34">
        <v>0</v>
      </c>
      <c r="CN91" s="34">
        <v>0</v>
      </c>
      <c r="CO91" s="34">
        <f>VLOOKUP($C91,'[1]Формат ИПР'!$C:KU,119,0)</f>
        <v>0</v>
      </c>
      <c r="CP91" s="34">
        <v>0</v>
      </c>
      <c r="CQ91" s="90">
        <f t="shared" si="45"/>
        <v>0</v>
      </c>
      <c r="CR91" s="90">
        <f t="shared" si="45"/>
        <v>0</v>
      </c>
      <c r="CS91" s="90">
        <f t="shared" si="45"/>
        <v>0</v>
      </c>
      <c r="CT91" s="90">
        <f t="shared" si="45"/>
        <v>0</v>
      </c>
      <c r="CU91" s="90">
        <f t="shared" si="45"/>
        <v>0</v>
      </c>
      <c r="CV91" s="90">
        <f t="shared" si="45"/>
        <v>0</v>
      </c>
      <c r="CW91" s="90">
        <f t="shared" si="42"/>
        <v>0</v>
      </c>
      <c r="CX91" s="90">
        <f t="shared" si="42"/>
        <v>0</v>
      </c>
      <c r="CY91" s="90">
        <f t="shared" si="42"/>
        <v>0</v>
      </c>
      <c r="CZ91" s="29" t="str">
        <f>'[1]13квОС'!CU91</f>
        <v>нд</v>
      </c>
      <c r="DA91" s="17"/>
      <c r="DB91" s="17"/>
      <c r="DD91" s="35"/>
    </row>
    <row r="92" spans="1:108" ht="27.75" customHeight="1" x14ac:dyDescent="0.25">
      <c r="A92" s="30" t="str">
        <f>'[1]Формат ИПР'!A80</f>
        <v>1.1.2.2.1</v>
      </c>
      <c r="B92" s="30" t="str">
        <f>'[1]Формат ИПР'!B80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2" s="31" t="str">
        <f>'[1]Формат ИПР'!C80</f>
        <v>M_Che446</v>
      </c>
      <c r="D92" s="32" t="str">
        <f>'[1]14квПп'!D92</f>
        <v>нд</v>
      </c>
      <c r="E92" s="33">
        <f>VLOOKUP($C92,'[2]Форма 7'!$C:$ER,65,0)</f>
        <v>0</v>
      </c>
      <c r="F92" s="33">
        <f>VLOOKUP($C92,'[2]Форма 7'!$C:$ER,66,0)</f>
        <v>0</v>
      </c>
      <c r="G92" s="33">
        <f>VLOOKUP($C92,'[2]Форма 7'!$C:$ER,67,0)</f>
        <v>16</v>
      </c>
      <c r="H92" s="33">
        <f>VLOOKUP($C92,'[2]Форма 7'!$C:$ER,68,0)</f>
        <v>0</v>
      </c>
      <c r="I92" s="33">
        <f>VLOOKUP($C92,'[2]Форма 7'!$C:$ER,69,0)</f>
        <v>0</v>
      </c>
      <c r="J92" s="33">
        <f>VLOOKUP($C92,'[2]Форма 7'!$C:$ER,70,0)</f>
        <v>0</v>
      </c>
      <c r="K92" s="33">
        <f>VLOOKUP($C92,'[2]Форма 7'!$C:$ER,71,0)</f>
        <v>0</v>
      </c>
      <c r="L92" s="33">
        <f>VLOOKUP($C92,'[2]Форма 7'!$C:$ER,72,0)</f>
        <v>0</v>
      </c>
      <c r="M92" s="33">
        <f>VLOOKUP($C92,'[2]Форма 7'!$C:$ER,73,0)</f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f>IF(VLOOKUP($C92,'[1]Формат ИПР'!$C:IL,105,0)&gt;0,E92,0)</f>
        <v>0</v>
      </c>
      <c r="AG92" s="34">
        <v>0</v>
      </c>
      <c r="AH92" s="34">
        <v>0</v>
      </c>
      <c r="AI92" s="34">
        <v>0</v>
      </c>
      <c r="AJ92" s="34">
        <v>0</v>
      </c>
      <c r="AK92" s="34">
        <f>IF(VLOOKUP($C92,'[1]Формат ИПР'!$C:IQ,105,0)&gt;0,J92,0)</f>
        <v>0</v>
      </c>
      <c r="AL92" s="34">
        <v>0</v>
      </c>
      <c r="AM92" s="34">
        <f>VLOOKUP($C92,'[1]Формат ИПР'!$C:IS,104,0)</f>
        <v>0</v>
      </c>
      <c r="AN92" s="34">
        <v>0</v>
      </c>
      <c r="AO92" s="34">
        <f>IF(VLOOKUP($C92,'[1]Формат ИПР'!$C:IU,115,0)&gt;0,E92,0)</f>
        <v>0</v>
      </c>
      <c r="AP92" s="34">
        <v>0</v>
      </c>
      <c r="AQ92" s="34">
        <f>IF(VLOOKUP($C92,'[1]Формат ИПР'!$C:IW,115,0)&gt;0,G92,0)</f>
        <v>16</v>
      </c>
      <c r="AR92" s="34">
        <v>0</v>
      </c>
      <c r="AS92" s="34">
        <f>IF(VLOOKUP($C92,'[1]Формат ИПР'!$C:IY,115,0)&gt;0,I92,0)</f>
        <v>0</v>
      </c>
      <c r="AT92" s="34">
        <f>IF(VLOOKUP($C92,'[1]Формат ИПР'!$C:IZ,115,0)&gt;0,J92,0)</f>
        <v>0</v>
      </c>
      <c r="AU92" s="34">
        <v>0</v>
      </c>
      <c r="AV92" s="34">
        <f>IF(VLOOKUP($C92,'[1]Формат ИПР'!$C:JB,115,0)&gt;0,L92,0)</f>
        <v>0</v>
      </c>
      <c r="AW92" s="34">
        <v>0</v>
      </c>
      <c r="AX92" s="36">
        <f t="shared" si="65"/>
        <v>0</v>
      </c>
      <c r="AY92" s="36">
        <f t="shared" si="65"/>
        <v>0</v>
      </c>
      <c r="AZ92" s="36">
        <f t="shared" si="65"/>
        <v>0</v>
      </c>
      <c r="BA92" s="36">
        <f t="shared" si="65"/>
        <v>0</v>
      </c>
      <c r="BB92" s="36">
        <f t="shared" si="65"/>
        <v>0</v>
      </c>
      <c r="BC92" s="36">
        <f t="shared" si="65"/>
        <v>0</v>
      </c>
      <c r="BD92" s="36">
        <f t="shared" si="65"/>
        <v>0</v>
      </c>
      <c r="BE92" s="36">
        <f t="shared" si="65"/>
        <v>0</v>
      </c>
      <c r="BF92" s="36">
        <f t="shared" si="65"/>
        <v>0</v>
      </c>
      <c r="BG92" s="34">
        <f>VLOOKUP($C92,'[1]Формат ИПР'!$C:JM,87,0)</f>
        <v>0</v>
      </c>
      <c r="BH92" s="34">
        <f>VLOOKUP($C92,'[1]Формат ИПР'!$C:JN,88,0)</f>
        <v>0</v>
      </c>
      <c r="BI92" s="34">
        <f>VLOOKUP($C92,'[1]Формат ИПР'!$C:JO,86,0)</f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f>VLOOKUP($C92,'[1]Формат ИПР'!$C:JT,89,0)</f>
        <v>0</v>
      </c>
      <c r="BO92" s="34">
        <v>0</v>
      </c>
      <c r="BP92" s="34">
        <f>VLOOKUP($C92,'[1]Формат ИПР'!$C:JV,97,0)</f>
        <v>0</v>
      </c>
      <c r="BQ92" s="34">
        <f>VLOOKUP($C92,'[1]Формат ИПР'!$C:JW,98,0)</f>
        <v>0</v>
      </c>
      <c r="BR92" s="34">
        <f>VLOOKUP($C92,'[1]Формат ИПР'!$C:JX,96,0)</f>
        <v>0</v>
      </c>
      <c r="BS92" s="34">
        <v>0</v>
      </c>
      <c r="BT92" s="34">
        <v>0</v>
      </c>
      <c r="BU92" s="34">
        <v>0</v>
      </c>
      <c r="BV92" s="34">
        <v>0</v>
      </c>
      <c r="BW92" s="34">
        <f>VLOOKUP($C92,'[1]Формат ИПР'!$C:KC,99,0)</f>
        <v>0</v>
      </c>
      <c r="BX92" s="34">
        <v>0</v>
      </c>
      <c r="BY92" s="34">
        <f>VLOOKUP($C92,'[1]Формат ИПР'!$C:KE,107,0)</f>
        <v>0</v>
      </c>
      <c r="BZ92" s="34">
        <f>VLOOKUP($C92,'[1]Формат ИПР'!$C:KF,108,0)</f>
        <v>0</v>
      </c>
      <c r="CA92" s="34">
        <f>VLOOKUP($C92,'[1]Формат ИПР'!$C:KG,106,0)</f>
        <v>0</v>
      </c>
      <c r="CB92" s="34">
        <v>0</v>
      </c>
      <c r="CC92" s="34">
        <v>0</v>
      </c>
      <c r="CD92" s="34">
        <v>0</v>
      </c>
      <c r="CE92" s="34">
        <v>0</v>
      </c>
      <c r="CF92" s="34">
        <f>VLOOKUP($C92,'[1]Формат ИПР'!$C:KL,109,0)</f>
        <v>0</v>
      </c>
      <c r="CG92" s="34">
        <v>0</v>
      </c>
      <c r="CH92" s="34">
        <f>VLOOKUP($C92,'[1]Формат ИПР'!$C:KN,117,0)</f>
        <v>0</v>
      </c>
      <c r="CI92" s="34">
        <f>VLOOKUP($C92,'[1]Формат ИПР'!$C:KO,118,0)</f>
        <v>0</v>
      </c>
      <c r="CJ92" s="34">
        <f>VLOOKUP($C92,'[1]Формат ИПР'!$C:KP,116,0)</f>
        <v>0</v>
      </c>
      <c r="CK92" s="34">
        <v>0</v>
      </c>
      <c r="CL92" s="34">
        <v>0</v>
      </c>
      <c r="CM92" s="34">
        <v>0</v>
      </c>
      <c r="CN92" s="34">
        <v>0</v>
      </c>
      <c r="CO92" s="34">
        <f>VLOOKUP($C92,'[1]Формат ИПР'!$C:KU,119,0)</f>
        <v>0</v>
      </c>
      <c r="CP92" s="34">
        <v>0</v>
      </c>
      <c r="CQ92" s="90">
        <f t="shared" si="45"/>
        <v>0</v>
      </c>
      <c r="CR92" s="90">
        <f t="shared" si="45"/>
        <v>0</v>
      </c>
      <c r="CS92" s="90">
        <f t="shared" si="45"/>
        <v>0</v>
      </c>
      <c r="CT92" s="90">
        <f t="shared" si="45"/>
        <v>0</v>
      </c>
      <c r="CU92" s="90">
        <f t="shared" si="45"/>
        <v>0</v>
      </c>
      <c r="CV92" s="90">
        <f t="shared" si="45"/>
        <v>0</v>
      </c>
      <c r="CW92" s="90">
        <f t="shared" si="42"/>
        <v>0</v>
      </c>
      <c r="CX92" s="90">
        <f t="shared" si="42"/>
        <v>0</v>
      </c>
      <c r="CY92" s="90">
        <f t="shared" si="42"/>
        <v>0</v>
      </c>
      <c r="CZ92" s="29" t="str">
        <f>'[1]13квОС'!CU92</f>
        <v>нд</v>
      </c>
      <c r="DA92" s="17"/>
      <c r="DB92" s="17"/>
      <c r="DD92" s="35"/>
    </row>
    <row r="93" spans="1:108" ht="27.75" customHeight="1" x14ac:dyDescent="0.25">
      <c r="A93" s="30" t="str">
        <f>'[1]Формат ИПР'!A81</f>
        <v>1.1.2.2.1</v>
      </c>
      <c r="B93" s="30" t="str">
        <f>'[1]Формат ИПР'!B81</f>
        <v>Реконструкция ВЛ-6кВ Ф-19 ПС 110 "Ойсунгур" с.Ишхой-Юрт, протяженностью 11,82 км</v>
      </c>
      <c r="C93" s="31" t="str">
        <f>'[1]Формат ИПР'!C81</f>
        <v>M_Che447</v>
      </c>
      <c r="D93" s="32" t="str">
        <f>'[1]14квПп'!D93</f>
        <v>нд</v>
      </c>
      <c r="E93" s="33">
        <f>VLOOKUP($C93,'[2]Форма 7'!$C:$ER,65,0)</f>
        <v>0</v>
      </c>
      <c r="F93" s="33">
        <f>VLOOKUP($C93,'[2]Форма 7'!$C:$ER,66,0)</f>
        <v>0</v>
      </c>
      <c r="G93" s="33">
        <f>VLOOKUP($C93,'[2]Форма 7'!$C:$ER,67,0)</f>
        <v>0</v>
      </c>
      <c r="H93" s="33">
        <f>VLOOKUP($C93,'[2]Форма 7'!$C:$ER,68,0)</f>
        <v>0</v>
      </c>
      <c r="I93" s="33">
        <f>VLOOKUP($C93,'[2]Форма 7'!$C:$ER,69,0)</f>
        <v>0</v>
      </c>
      <c r="J93" s="33">
        <f>VLOOKUP($C93,'[2]Форма 7'!$C:$ER,70,0)</f>
        <v>0</v>
      </c>
      <c r="K93" s="33">
        <f>VLOOKUP($C93,'[2]Форма 7'!$C:$ER,71,0)</f>
        <v>0</v>
      </c>
      <c r="L93" s="33">
        <f>VLOOKUP($C93,'[2]Форма 7'!$C:$ER,72,0)</f>
        <v>0</v>
      </c>
      <c r="M93" s="33">
        <f>VLOOKUP($C93,'[2]Форма 7'!$C:$ER,73,0)</f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4">
        <v>0</v>
      </c>
      <c r="AF93" s="34">
        <f>IF(VLOOKUP($C93,'[1]Формат ИПР'!$C:IL,105,0)&gt;0,E93,0)</f>
        <v>0</v>
      </c>
      <c r="AG93" s="34">
        <v>0</v>
      </c>
      <c r="AH93" s="34">
        <v>0</v>
      </c>
      <c r="AI93" s="34">
        <v>0</v>
      </c>
      <c r="AJ93" s="34">
        <v>0</v>
      </c>
      <c r="AK93" s="34">
        <f>IF(VLOOKUP($C93,'[1]Формат ИПР'!$C:IQ,105,0)&gt;0,J93,0)</f>
        <v>0</v>
      </c>
      <c r="AL93" s="34">
        <v>0</v>
      </c>
      <c r="AM93" s="34">
        <f>VLOOKUP($C93,'[1]Формат ИПР'!$C:IS,104,0)</f>
        <v>0</v>
      </c>
      <c r="AN93" s="34">
        <v>0</v>
      </c>
      <c r="AO93" s="34">
        <f>IF(VLOOKUP($C93,'[1]Формат ИПР'!$C:IU,115,0)&gt;0,E93,0)</f>
        <v>0</v>
      </c>
      <c r="AP93" s="34">
        <v>0</v>
      </c>
      <c r="AQ93" s="34">
        <f>IF(VLOOKUP($C93,'[1]Формат ИПР'!$C:IW,115,0)&gt;0,G93,0)</f>
        <v>0</v>
      </c>
      <c r="AR93" s="34">
        <v>0</v>
      </c>
      <c r="AS93" s="34">
        <f>IF(VLOOKUP($C93,'[1]Формат ИПР'!$C:IY,115,0)&gt;0,I93,0)</f>
        <v>0</v>
      </c>
      <c r="AT93" s="34">
        <f>IF(VLOOKUP($C93,'[1]Формат ИПР'!$C:IZ,115,0)&gt;0,J93,0)</f>
        <v>0</v>
      </c>
      <c r="AU93" s="34">
        <v>0</v>
      </c>
      <c r="AV93" s="34">
        <f>IF(VLOOKUP($C93,'[1]Формат ИПР'!$C:JB,115,0)&gt;0,L93,0)</f>
        <v>0</v>
      </c>
      <c r="AW93" s="34">
        <v>0</v>
      </c>
      <c r="AX93" s="36">
        <f t="shared" si="65"/>
        <v>0</v>
      </c>
      <c r="AY93" s="36">
        <f t="shared" si="65"/>
        <v>0</v>
      </c>
      <c r="AZ93" s="36">
        <f t="shared" si="65"/>
        <v>0</v>
      </c>
      <c r="BA93" s="36">
        <f t="shared" si="65"/>
        <v>0</v>
      </c>
      <c r="BB93" s="36">
        <f t="shared" si="65"/>
        <v>0</v>
      </c>
      <c r="BC93" s="36">
        <f t="shared" si="65"/>
        <v>0</v>
      </c>
      <c r="BD93" s="36">
        <f t="shared" si="65"/>
        <v>0</v>
      </c>
      <c r="BE93" s="36">
        <f t="shared" si="65"/>
        <v>0</v>
      </c>
      <c r="BF93" s="36">
        <f t="shared" si="65"/>
        <v>0</v>
      </c>
      <c r="BG93" s="34">
        <f>VLOOKUP($C93,'[1]Формат ИПР'!$C:JM,87,0)</f>
        <v>0</v>
      </c>
      <c r="BH93" s="34">
        <f>VLOOKUP($C93,'[1]Формат ИПР'!$C:JN,88,0)</f>
        <v>0</v>
      </c>
      <c r="BI93" s="34">
        <f>VLOOKUP($C93,'[1]Формат ИПР'!$C:JO,86,0)</f>
        <v>0</v>
      </c>
      <c r="BJ93" s="34">
        <v>0</v>
      </c>
      <c r="BK93" s="34">
        <v>0</v>
      </c>
      <c r="BL93" s="34">
        <v>0</v>
      </c>
      <c r="BM93" s="34">
        <v>0</v>
      </c>
      <c r="BN93" s="34">
        <f>VLOOKUP($C93,'[1]Формат ИПР'!$C:JT,89,0)</f>
        <v>0</v>
      </c>
      <c r="BO93" s="34">
        <v>0</v>
      </c>
      <c r="BP93" s="34">
        <f>VLOOKUP($C93,'[1]Формат ИПР'!$C:JV,97,0)</f>
        <v>0</v>
      </c>
      <c r="BQ93" s="34">
        <f>VLOOKUP($C93,'[1]Формат ИПР'!$C:JW,98,0)</f>
        <v>0</v>
      </c>
      <c r="BR93" s="34">
        <f>VLOOKUP($C93,'[1]Формат ИПР'!$C:JX,96,0)</f>
        <v>0</v>
      </c>
      <c r="BS93" s="34">
        <v>0</v>
      </c>
      <c r="BT93" s="34">
        <v>0</v>
      </c>
      <c r="BU93" s="34">
        <v>0</v>
      </c>
      <c r="BV93" s="34">
        <v>0</v>
      </c>
      <c r="BW93" s="34">
        <f>VLOOKUP($C93,'[1]Формат ИПР'!$C:KC,99,0)</f>
        <v>0</v>
      </c>
      <c r="BX93" s="34">
        <v>0</v>
      </c>
      <c r="BY93" s="34">
        <f>VLOOKUP($C93,'[1]Формат ИПР'!$C:KE,107,0)</f>
        <v>0</v>
      </c>
      <c r="BZ93" s="34">
        <f>VLOOKUP($C93,'[1]Формат ИПР'!$C:KF,108,0)</f>
        <v>0</v>
      </c>
      <c r="CA93" s="34">
        <f>VLOOKUP($C93,'[1]Формат ИПР'!$C:KG,106,0)</f>
        <v>0</v>
      </c>
      <c r="CB93" s="34">
        <v>0</v>
      </c>
      <c r="CC93" s="34">
        <v>0</v>
      </c>
      <c r="CD93" s="34">
        <v>0</v>
      </c>
      <c r="CE93" s="34">
        <v>0</v>
      </c>
      <c r="CF93" s="34">
        <f>VLOOKUP($C93,'[1]Формат ИПР'!$C:KL,109,0)</f>
        <v>0</v>
      </c>
      <c r="CG93" s="34">
        <v>0</v>
      </c>
      <c r="CH93" s="34">
        <f>VLOOKUP($C93,'[1]Формат ИПР'!$C:KN,117,0)</f>
        <v>0</v>
      </c>
      <c r="CI93" s="34">
        <f>VLOOKUP($C93,'[1]Формат ИПР'!$C:KO,118,0)</f>
        <v>0</v>
      </c>
      <c r="CJ93" s="34">
        <f>VLOOKUP($C93,'[1]Формат ИПР'!$C:KP,116,0)</f>
        <v>0</v>
      </c>
      <c r="CK93" s="34">
        <v>0</v>
      </c>
      <c r="CL93" s="34">
        <v>0</v>
      </c>
      <c r="CM93" s="34">
        <v>0</v>
      </c>
      <c r="CN93" s="34">
        <v>0</v>
      </c>
      <c r="CO93" s="34">
        <f>VLOOKUP($C93,'[1]Формат ИПР'!$C:KU,119,0)</f>
        <v>0</v>
      </c>
      <c r="CP93" s="34">
        <v>0</v>
      </c>
      <c r="CQ93" s="90">
        <f t="shared" si="45"/>
        <v>0</v>
      </c>
      <c r="CR93" s="90">
        <f t="shared" si="45"/>
        <v>0</v>
      </c>
      <c r="CS93" s="90">
        <f t="shared" si="45"/>
        <v>0</v>
      </c>
      <c r="CT93" s="90">
        <f t="shared" si="45"/>
        <v>0</v>
      </c>
      <c r="CU93" s="90">
        <f t="shared" si="45"/>
        <v>0</v>
      </c>
      <c r="CV93" s="90">
        <f t="shared" si="45"/>
        <v>0</v>
      </c>
      <c r="CW93" s="90">
        <f t="shared" si="42"/>
        <v>0</v>
      </c>
      <c r="CX93" s="90">
        <f t="shared" si="42"/>
        <v>0</v>
      </c>
      <c r="CY93" s="90">
        <f t="shared" si="42"/>
        <v>0</v>
      </c>
      <c r="CZ93" s="29" t="str">
        <f>'[1]13квОС'!CU93</f>
        <v>нд</v>
      </c>
      <c r="DA93" s="17"/>
      <c r="DB93" s="17"/>
      <c r="DD93" s="35"/>
    </row>
    <row r="94" spans="1:108" ht="27.75" customHeight="1" x14ac:dyDescent="0.25">
      <c r="A94" s="93" t="s">
        <v>214</v>
      </c>
      <c r="B94" s="30" t="s">
        <v>215</v>
      </c>
      <c r="C94" s="94" t="s">
        <v>130</v>
      </c>
      <c r="D94" s="32" t="str">
        <f>'[1]14квПп'!D94</f>
        <v>нд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  <c r="L94" s="92">
        <v>0</v>
      </c>
      <c r="M94" s="92">
        <v>0</v>
      </c>
      <c r="N94" s="92">
        <v>0</v>
      </c>
      <c r="O94" s="92">
        <v>0</v>
      </c>
      <c r="P94" s="92">
        <v>0</v>
      </c>
      <c r="Q94" s="92">
        <v>0</v>
      </c>
      <c r="R94" s="92">
        <v>0</v>
      </c>
      <c r="S94" s="92">
        <v>0</v>
      </c>
      <c r="T94" s="92">
        <v>0</v>
      </c>
      <c r="U94" s="92">
        <v>0</v>
      </c>
      <c r="V94" s="92">
        <v>0</v>
      </c>
      <c r="W94" s="92">
        <v>0</v>
      </c>
      <c r="X94" s="92">
        <v>0</v>
      </c>
      <c r="Y94" s="92">
        <v>0</v>
      </c>
      <c r="Z94" s="92">
        <v>0</v>
      </c>
      <c r="AA94" s="92">
        <v>0</v>
      </c>
      <c r="AB94" s="92">
        <v>0</v>
      </c>
      <c r="AC94" s="92">
        <v>0</v>
      </c>
      <c r="AD94" s="92">
        <v>0</v>
      </c>
      <c r="AE94" s="92">
        <v>0</v>
      </c>
      <c r="AF94" s="92">
        <v>0</v>
      </c>
      <c r="AG94" s="92">
        <v>0</v>
      </c>
      <c r="AH94" s="92">
        <v>0</v>
      </c>
      <c r="AI94" s="92">
        <v>0</v>
      </c>
      <c r="AJ94" s="92">
        <v>0</v>
      </c>
      <c r="AK94" s="92">
        <v>0</v>
      </c>
      <c r="AL94" s="92">
        <v>0</v>
      </c>
      <c r="AM94" s="92">
        <v>0</v>
      </c>
      <c r="AN94" s="92">
        <v>0</v>
      </c>
      <c r="AO94" s="92">
        <v>0</v>
      </c>
      <c r="AP94" s="92">
        <v>0</v>
      </c>
      <c r="AQ94" s="92">
        <v>0</v>
      </c>
      <c r="AR94" s="92">
        <v>0</v>
      </c>
      <c r="AS94" s="92">
        <v>0</v>
      </c>
      <c r="AT94" s="92">
        <v>0</v>
      </c>
      <c r="AU94" s="92">
        <v>0</v>
      </c>
      <c r="AV94" s="92">
        <v>0</v>
      </c>
      <c r="AW94" s="92">
        <v>0</v>
      </c>
      <c r="AX94" s="92">
        <v>0</v>
      </c>
      <c r="AY94" s="92">
        <v>0</v>
      </c>
      <c r="AZ94" s="92">
        <v>0</v>
      </c>
      <c r="BA94" s="92">
        <v>0</v>
      </c>
      <c r="BB94" s="92">
        <v>0</v>
      </c>
      <c r="BC94" s="92">
        <v>0</v>
      </c>
      <c r="BD94" s="92">
        <v>0</v>
      </c>
      <c r="BE94" s="92">
        <v>0</v>
      </c>
      <c r="BF94" s="92">
        <v>0</v>
      </c>
      <c r="BG94" s="92">
        <v>0</v>
      </c>
      <c r="BH94" s="92">
        <v>0</v>
      </c>
      <c r="BI94" s="92">
        <v>0</v>
      </c>
      <c r="BJ94" s="92">
        <v>0</v>
      </c>
      <c r="BK94" s="92">
        <v>0</v>
      </c>
      <c r="BL94" s="92">
        <v>0</v>
      </c>
      <c r="BM94" s="92">
        <v>0</v>
      </c>
      <c r="BN94" s="92">
        <v>0</v>
      </c>
      <c r="BO94" s="92">
        <v>0</v>
      </c>
      <c r="BP94" s="92">
        <v>0</v>
      </c>
      <c r="BQ94" s="92">
        <v>0</v>
      </c>
      <c r="BR94" s="92">
        <v>0</v>
      </c>
      <c r="BS94" s="92">
        <v>0</v>
      </c>
      <c r="BT94" s="92">
        <v>0</v>
      </c>
      <c r="BU94" s="92">
        <v>0</v>
      </c>
      <c r="BV94" s="92">
        <v>0</v>
      </c>
      <c r="BW94" s="92">
        <v>0</v>
      </c>
      <c r="BX94" s="92">
        <v>0</v>
      </c>
      <c r="BY94" s="92">
        <v>0</v>
      </c>
      <c r="BZ94" s="92">
        <v>0</v>
      </c>
      <c r="CA94" s="92">
        <v>0</v>
      </c>
      <c r="CB94" s="92">
        <v>0</v>
      </c>
      <c r="CC94" s="92">
        <v>0</v>
      </c>
      <c r="CD94" s="92">
        <v>0</v>
      </c>
      <c r="CE94" s="92">
        <v>0</v>
      </c>
      <c r="CF94" s="92">
        <v>0</v>
      </c>
      <c r="CG94" s="92">
        <v>0</v>
      </c>
      <c r="CH94" s="92">
        <v>0</v>
      </c>
      <c r="CI94" s="92">
        <v>0</v>
      </c>
      <c r="CJ94" s="92">
        <v>0</v>
      </c>
      <c r="CK94" s="92">
        <v>0</v>
      </c>
      <c r="CL94" s="92">
        <v>0</v>
      </c>
      <c r="CM94" s="92">
        <v>0</v>
      </c>
      <c r="CN94" s="92">
        <v>0</v>
      </c>
      <c r="CO94" s="92">
        <v>0</v>
      </c>
      <c r="CP94" s="92">
        <v>0</v>
      </c>
      <c r="CQ94" s="90">
        <f t="shared" si="45"/>
        <v>0</v>
      </c>
      <c r="CR94" s="90">
        <f t="shared" si="45"/>
        <v>0</v>
      </c>
      <c r="CS94" s="90">
        <f t="shared" si="45"/>
        <v>0</v>
      </c>
      <c r="CT94" s="90">
        <f t="shared" si="45"/>
        <v>0</v>
      </c>
      <c r="CU94" s="90">
        <f t="shared" si="45"/>
        <v>0</v>
      </c>
      <c r="CV94" s="90">
        <f t="shared" si="45"/>
        <v>0</v>
      </c>
      <c r="CW94" s="90">
        <f t="shared" si="42"/>
        <v>0</v>
      </c>
      <c r="CX94" s="90">
        <f t="shared" si="42"/>
        <v>0</v>
      </c>
      <c r="CY94" s="90">
        <f t="shared" si="42"/>
        <v>0</v>
      </c>
      <c r="CZ94" s="29" t="str">
        <f>'[1]13квОС'!CU94</f>
        <v>нд</v>
      </c>
      <c r="DA94" s="17"/>
      <c r="DB94" s="17"/>
    </row>
    <row r="95" spans="1:108" ht="27.75" customHeight="1" x14ac:dyDescent="0.25">
      <c r="A95" s="93" t="s">
        <v>216</v>
      </c>
      <c r="B95" s="30" t="s">
        <v>217</v>
      </c>
      <c r="C95" s="94" t="s">
        <v>130</v>
      </c>
      <c r="D95" s="32" t="str">
        <f>'[1]14квПп'!D95</f>
        <v>нд</v>
      </c>
      <c r="E95" s="92">
        <f>SUM(E96:E100)</f>
        <v>0</v>
      </c>
      <c r="F95" s="92">
        <f t="shared" ref="F95:BQ95" si="66">SUM(F96:F100)</f>
        <v>0</v>
      </c>
      <c r="G95" s="92">
        <f t="shared" si="66"/>
        <v>0</v>
      </c>
      <c r="H95" s="92">
        <f t="shared" si="66"/>
        <v>0</v>
      </c>
      <c r="I95" s="92">
        <f t="shared" si="66"/>
        <v>0</v>
      </c>
      <c r="J95" s="92">
        <f t="shared" si="66"/>
        <v>0</v>
      </c>
      <c r="K95" s="92">
        <f t="shared" si="66"/>
        <v>0</v>
      </c>
      <c r="L95" s="92">
        <f t="shared" si="66"/>
        <v>74175</v>
      </c>
      <c r="M95" s="92">
        <f t="shared" si="66"/>
        <v>0</v>
      </c>
      <c r="N95" s="92">
        <f t="shared" si="66"/>
        <v>0</v>
      </c>
      <c r="O95" s="92">
        <f t="shared" si="66"/>
        <v>0</v>
      </c>
      <c r="P95" s="92">
        <f t="shared" si="66"/>
        <v>0</v>
      </c>
      <c r="Q95" s="92">
        <f t="shared" si="66"/>
        <v>0</v>
      </c>
      <c r="R95" s="92">
        <f t="shared" si="66"/>
        <v>0</v>
      </c>
      <c r="S95" s="92">
        <f t="shared" si="66"/>
        <v>0</v>
      </c>
      <c r="T95" s="92">
        <f t="shared" si="66"/>
        <v>0</v>
      </c>
      <c r="U95" s="92">
        <f t="shared" si="66"/>
        <v>0</v>
      </c>
      <c r="V95" s="92">
        <f t="shared" si="66"/>
        <v>0</v>
      </c>
      <c r="W95" s="92">
        <f t="shared" si="66"/>
        <v>0</v>
      </c>
      <c r="X95" s="92">
        <f t="shared" si="66"/>
        <v>0</v>
      </c>
      <c r="Y95" s="92">
        <f t="shared" si="66"/>
        <v>0</v>
      </c>
      <c r="Z95" s="92">
        <f t="shared" si="66"/>
        <v>0</v>
      </c>
      <c r="AA95" s="92">
        <f t="shared" si="66"/>
        <v>0</v>
      </c>
      <c r="AB95" s="92">
        <f t="shared" si="66"/>
        <v>0</v>
      </c>
      <c r="AC95" s="92">
        <f t="shared" si="66"/>
        <v>0</v>
      </c>
      <c r="AD95" s="92">
        <f t="shared" si="66"/>
        <v>0</v>
      </c>
      <c r="AE95" s="92">
        <f t="shared" si="66"/>
        <v>0</v>
      </c>
      <c r="AF95" s="92">
        <f t="shared" si="66"/>
        <v>0</v>
      </c>
      <c r="AG95" s="92">
        <f t="shared" si="66"/>
        <v>0</v>
      </c>
      <c r="AH95" s="92">
        <f t="shared" si="66"/>
        <v>0</v>
      </c>
      <c r="AI95" s="92">
        <f t="shared" si="66"/>
        <v>0</v>
      </c>
      <c r="AJ95" s="92">
        <f t="shared" si="66"/>
        <v>0</v>
      </c>
      <c r="AK95" s="92">
        <f t="shared" si="66"/>
        <v>0</v>
      </c>
      <c r="AL95" s="92">
        <f t="shared" si="66"/>
        <v>0</v>
      </c>
      <c r="AM95" s="92">
        <f t="shared" si="66"/>
        <v>0</v>
      </c>
      <c r="AN95" s="92">
        <f t="shared" si="66"/>
        <v>0</v>
      </c>
      <c r="AO95" s="92">
        <f t="shared" si="66"/>
        <v>0</v>
      </c>
      <c r="AP95" s="92">
        <f t="shared" si="66"/>
        <v>0</v>
      </c>
      <c r="AQ95" s="92">
        <f t="shared" si="66"/>
        <v>0</v>
      </c>
      <c r="AR95" s="92">
        <f t="shared" si="66"/>
        <v>0</v>
      </c>
      <c r="AS95" s="92">
        <f t="shared" si="66"/>
        <v>0</v>
      </c>
      <c r="AT95" s="92">
        <f t="shared" si="66"/>
        <v>0</v>
      </c>
      <c r="AU95" s="92">
        <f t="shared" si="66"/>
        <v>0</v>
      </c>
      <c r="AV95" s="92">
        <f t="shared" si="66"/>
        <v>74175</v>
      </c>
      <c r="AW95" s="92">
        <f t="shared" si="66"/>
        <v>0</v>
      </c>
      <c r="AX95" s="92">
        <f t="shared" si="66"/>
        <v>0</v>
      </c>
      <c r="AY95" s="92">
        <f t="shared" si="66"/>
        <v>0</v>
      </c>
      <c r="AZ95" s="92">
        <f t="shared" si="66"/>
        <v>0</v>
      </c>
      <c r="BA95" s="92">
        <f t="shared" si="66"/>
        <v>0</v>
      </c>
      <c r="BB95" s="92">
        <f t="shared" si="66"/>
        <v>0</v>
      </c>
      <c r="BC95" s="92">
        <f t="shared" si="66"/>
        <v>0</v>
      </c>
      <c r="BD95" s="92">
        <f t="shared" si="66"/>
        <v>0</v>
      </c>
      <c r="BE95" s="92">
        <f t="shared" si="66"/>
        <v>0</v>
      </c>
      <c r="BF95" s="92">
        <f t="shared" si="66"/>
        <v>0</v>
      </c>
      <c r="BG95" s="92">
        <f t="shared" si="66"/>
        <v>0</v>
      </c>
      <c r="BH95" s="92">
        <f t="shared" si="66"/>
        <v>0</v>
      </c>
      <c r="BI95" s="92">
        <f t="shared" si="66"/>
        <v>0</v>
      </c>
      <c r="BJ95" s="92">
        <f t="shared" si="66"/>
        <v>0</v>
      </c>
      <c r="BK95" s="92">
        <f t="shared" si="66"/>
        <v>0</v>
      </c>
      <c r="BL95" s="92">
        <f t="shared" si="66"/>
        <v>0</v>
      </c>
      <c r="BM95" s="92">
        <f t="shared" si="66"/>
        <v>0</v>
      </c>
      <c r="BN95" s="92">
        <f t="shared" si="66"/>
        <v>0</v>
      </c>
      <c r="BO95" s="92">
        <f t="shared" si="66"/>
        <v>0</v>
      </c>
      <c r="BP95" s="92">
        <f t="shared" si="66"/>
        <v>0</v>
      </c>
      <c r="BQ95" s="92">
        <f t="shared" si="66"/>
        <v>0</v>
      </c>
      <c r="BR95" s="92">
        <f t="shared" ref="BR95:CP95" si="67">SUM(BR96:BR100)</f>
        <v>0</v>
      </c>
      <c r="BS95" s="92">
        <f t="shared" si="67"/>
        <v>0</v>
      </c>
      <c r="BT95" s="92">
        <f t="shared" si="67"/>
        <v>0</v>
      </c>
      <c r="BU95" s="92">
        <f t="shared" si="67"/>
        <v>0</v>
      </c>
      <c r="BV95" s="92">
        <f t="shared" si="67"/>
        <v>0</v>
      </c>
      <c r="BW95" s="92">
        <f t="shared" si="67"/>
        <v>0</v>
      </c>
      <c r="BX95" s="92">
        <f t="shared" si="67"/>
        <v>0</v>
      </c>
      <c r="BY95" s="92">
        <f t="shared" si="67"/>
        <v>0</v>
      </c>
      <c r="BZ95" s="92">
        <f t="shared" si="67"/>
        <v>0</v>
      </c>
      <c r="CA95" s="92">
        <f t="shared" si="67"/>
        <v>0</v>
      </c>
      <c r="CB95" s="92">
        <f t="shared" si="67"/>
        <v>0</v>
      </c>
      <c r="CC95" s="92">
        <f t="shared" si="67"/>
        <v>0</v>
      </c>
      <c r="CD95" s="92">
        <f t="shared" si="67"/>
        <v>0</v>
      </c>
      <c r="CE95" s="92">
        <f t="shared" si="67"/>
        <v>0</v>
      </c>
      <c r="CF95" s="92">
        <f t="shared" si="67"/>
        <v>0</v>
      </c>
      <c r="CG95" s="92">
        <f t="shared" si="67"/>
        <v>0</v>
      </c>
      <c r="CH95" s="92">
        <f t="shared" si="67"/>
        <v>0</v>
      </c>
      <c r="CI95" s="92">
        <f t="shared" si="67"/>
        <v>0</v>
      </c>
      <c r="CJ95" s="92">
        <f t="shared" si="67"/>
        <v>0</v>
      </c>
      <c r="CK95" s="92">
        <f t="shared" si="67"/>
        <v>0</v>
      </c>
      <c r="CL95" s="92">
        <f t="shared" si="67"/>
        <v>0</v>
      </c>
      <c r="CM95" s="92">
        <f t="shared" si="67"/>
        <v>0</v>
      </c>
      <c r="CN95" s="92">
        <f t="shared" si="67"/>
        <v>0</v>
      </c>
      <c r="CO95" s="92">
        <f t="shared" si="67"/>
        <v>0</v>
      </c>
      <c r="CP95" s="92">
        <f t="shared" si="67"/>
        <v>0</v>
      </c>
      <c r="CQ95" s="90">
        <f t="shared" si="45"/>
        <v>0</v>
      </c>
      <c r="CR95" s="90">
        <f t="shared" si="45"/>
        <v>0</v>
      </c>
      <c r="CS95" s="90">
        <f t="shared" si="45"/>
        <v>0</v>
      </c>
      <c r="CT95" s="90">
        <f t="shared" si="45"/>
        <v>0</v>
      </c>
      <c r="CU95" s="90">
        <f t="shared" si="45"/>
        <v>0</v>
      </c>
      <c r="CV95" s="90">
        <f t="shared" si="45"/>
        <v>0</v>
      </c>
      <c r="CW95" s="90">
        <f t="shared" si="42"/>
        <v>0</v>
      </c>
      <c r="CX95" s="90">
        <f t="shared" si="42"/>
        <v>0</v>
      </c>
      <c r="CY95" s="90">
        <f t="shared" si="42"/>
        <v>0</v>
      </c>
      <c r="CZ95" s="29" t="str">
        <f>'[1]13квОС'!CU95</f>
        <v>нд</v>
      </c>
      <c r="DA95" s="17"/>
      <c r="DB95" s="17"/>
    </row>
    <row r="96" spans="1:108" ht="61.5" customHeight="1" x14ac:dyDescent="0.25">
      <c r="A96" s="30" t="str">
        <f>'[1]Формат ИПР'!A84</f>
        <v>1.1.2.3</v>
      </c>
      <c r="B96" s="30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</c>
      <c r="C96" s="31" t="str">
        <f>'[1]Формат ИПР'!C84</f>
        <v>L_Che382</v>
      </c>
      <c r="D96" s="32" t="str">
        <f>'[1]14квПп'!D96</f>
        <v>нд</v>
      </c>
      <c r="E96" s="33">
        <f>VLOOKUP($C96,'[2]Форма 7'!$C:$ER,65,0)</f>
        <v>0</v>
      </c>
      <c r="F96" s="33">
        <f>VLOOKUP($C96,'[2]Форма 7'!$C:$ER,66,0)</f>
        <v>0</v>
      </c>
      <c r="G96" s="33">
        <f>VLOOKUP($C96,'[2]Форма 7'!$C:$ER,67,0)</f>
        <v>0</v>
      </c>
      <c r="H96" s="33">
        <f>VLOOKUP($C96,'[2]Форма 7'!$C:$ER,68,0)</f>
        <v>0</v>
      </c>
      <c r="I96" s="33">
        <f>VLOOKUP($C96,'[2]Форма 7'!$C:$ER,69,0)</f>
        <v>0</v>
      </c>
      <c r="J96" s="33">
        <f>VLOOKUP($C96,'[2]Форма 7'!$C:$ER,70,0)</f>
        <v>0</v>
      </c>
      <c r="K96" s="33">
        <f>VLOOKUP($C96,'[2]Форма 7'!$C:$ER,71,0)</f>
        <v>0</v>
      </c>
      <c r="L96" s="33">
        <f>VLOOKUP($C96,'[2]Форма 7'!$C:$ER,72,0)</f>
        <v>26263</v>
      </c>
      <c r="M96" s="33">
        <f>VLOOKUP($C96,'[2]Форма 7'!$C:$ER,73,0)</f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f>IF(VLOOKUP($C96,'[1]Формат ИПР'!$C:IL,105,0)&gt;0,E96,0)</f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f>IF(VLOOKUP($C96,'[1]Формат ИПР'!$C:IQ,105,0)&gt;0,J96,0)</f>
        <v>0</v>
      </c>
      <c r="AL96" s="34">
        <v>0</v>
      </c>
      <c r="AM96" s="34">
        <f>VLOOKUP($C96,'[1]Формат ИПР'!$C:IS,104,0)</f>
        <v>0</v>
      </c>
      <c r="AN96" s="34">
        <v>0</v>
      </c>
      <c r="AO96" s="34">
        <f>IF(VLOOKUP($C96,'[1]Формат ИПР'!$C:IU,115,0)&gt;0,E96,0)</f>
        <v>0</v>
      </c>
      <c r="AP96" s="34">
        <v>0</v>
      </c>
      <c r="AQ96" s="34">
        <f>IF(VLOOKUP($C96,'[1]Формат ИПР'!$C:IW,115,0)&gt;0,G96,0)</f>
        <v>0</v>
      </c>
      <c r="AR96" s="34">
        <v>0</v>
      </c>
      <c r="AS96" s="34">
        <f>IF(VLOOKUP($C96,'[1]Формат ИПР'!$C:IY,115,0)&gt;0,I96,0)</f>
        <v>0</v>
      </c>
      <c r="AT96" s="34">
        <f>IF(VLOOKUP($C96,'[1]Формат ИПР'!$C:IZ,115,0)&gt;0,J96,0)</f>
        <v>0</v>
      </c>
      <c r="AU96" s="34">
        <v>0</v>
      </c>
      <c r="AV96" s="34">
        <f>IF(VLOOKUP($C96,'[1]Формат ИПР'!$C:JB,115,0)&gt;0,L96,0)</f>
        <v>26263</v>
      </c>
      <c r="AW96" s="34">
        <v>0</v>
      </c>
      <c r="AX96" s="36">
        <f t="shared" ref="AX96:BF101" si="68">BG96+BP96+BY96+CH96</f>
        <v>0</v>
      </c>
      <c r="AY96" s="36">
        <f t="shared" si="68"/>
        <v>0</v>
      </c>
      <c r="AZ96" s="36">
        <f t="shared" si="68"/>
        <v>0</v>
      </c>
      <c r="BA96" s="36">
        <f t="shared" si="68"/>
        <v>0</v>
      </c>
      <c r="BB96" s="36">
        <f t="shared" si="68"/>
        <v>0</v>
      </c>
      <c r="BC96" s="36">
        <f t="shared" si="68"/>
        <v>0</v>
      </c>
      <c r="BD96" s="36">
        <f t="shared" si="68"/>
        <v>0</v>
      </c>
      <c r="BE96" s="36">
        <f t="shared" si="68"/>
        <v>0</v>
      </c>
      <c r="BF96" s="36">
        <f t="shared" si="68"/>
        <v>0</v>
      </c>
      <c r="BG96" s="34">
        <f>VLOOKUP($C96,'[1]Формат ИПР'!$C:JM,87,0)</f>
        <v>0</v>
      </c>
      <c r="BH96" s="34">
        <f>VLOOKUP($C96,'[1]Формат ИПР'!$C:JN,88,0)</f>
        <v>0</v>
      </c>
      <c r="BI96" s="34">
        <f>VLOOKUP($C96,'[1]Формат ИПР'!$C:JO,86,0)</f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f>VLOOKUP($C96,'[1]Формат ИПР'!$C:JT,89,0)</f>
        <v>0</v>
      </c>
      <c r="BO96" s="34">
        <v>0</v>
      </c>
      <c r="BP96" s="34">
        <f>VLOOKUP($C96,'[1]Формат ИПР'!$C:JV,97,0)</f>
        <v>0</v>
      </c>
      <c r="BQ96" s="34">
        <f>VLOOKUP($C96,'[1]Формат ИПР'!$C:JW,98,0)</f>
        <v>0</v>
      </c>
      <c r="BR96" s="34">
        <f>VLOOKUP($C96,'[1]Формат ИПР'!$C:JX,96,0)</f>
        <v>0</v>
      </c>
      <c r="BS96" s="34">
        <v>0</v>
      </c>
      <c r="BT96" s="34">
        <v>0</v>
      </c>
      <c r="BU96" s="34">
        <v>0</v>
      </c>
      <c r="BV96" s="34">
        <v>0</v>
      </c>
      <c r="BW96" s="34">
        <f>VLOOKUP($C96,'[1]Формат ИПР'!$C:KC,99,0)</f>
        <v>0</v>
      </c>
      <c r="BX96" s="34">
        <v>0</v>
      </c>
      <c r="BY96" s="34">
        <f>VLOOKUP($C96,'[1]Формат ИПР'!$C:KE,107,0)</f>
        <v>0</v>
      </c>
      <c r="BZ96" s="34">
        <f>VLOOKUP($C96,'[1]Формат ИПР'!$C:KF,108,0)</f>
        <v>0</v>
      </c>
      <c r="CA96" s="34">
        <f>VLOOKUP($C96,'[1]Формат ИПР'!$C:KG,106,0)</f>
        <v>0</v>
      </c>
      <c r="CB96" s="34">
        <v>0</v>
      </c>
      <c r="CC96" s="34">
        <v>0</v>
      </c>
      <c r="CD96" s="34">
        <v>0</v>
      </c>
      <c r="CE96" s="34">
        <v>0</v>
      </c>
      <c r="CF96" s="34">
        <f>VLOOKUP($C96,'[1]Формат ИПР'!$C:KL,109,0)</f>
        <v>0</v>
      </c>
      <c r="CG96" s="34">
        <v>0</v>
      </c>
      <c r="CH96" s="34">
        <f>VLOOKUP($C96,'[1]Формат ИПР'!$C:KN,117,0)</f>
        <v>0</v>
      </c>
      <c r="CI96" s="34">
        <f>VLOOKUP($C96,'[1]Формат ИПР'!$C:KO,118,0)</f>
        <v>0</v>
      </c>
      <c r="CJ96" s="34">
        <f>VLOOKUP($C96,'[1]Формат ИПР'!$C:KP,116,0)</f>
        <v>0</v>
      </c>
      <c r="CK96" s="34">
        <v>0</v>
      </c>
      <c r="CL96" s="34">
        <v>0</v>
      </c>
      <c r="CM96" s="34">
        <v>0</v>
      </c>
      <c r="CN96" s="34">
        <v>0</v>
      </c>
      <c r="CO96" s="34">
        <f>VLOOKUP($C96,'[1]Формат ИПР'!$C:KU,119,0)</f>
        <v>0</v>
      </c>
      <c r="CP96" s="34">
        <v>0</v>
      </c>
      <c r="CQ96" s="90">
        <f t="shared" si="45"/>
        <v>0</v>
      </c>
      <c r="CR96" s="90">
        <f t="shared" si="45"/>
        <v>0</v>
      </c>
      <c r="CS96" s="90">
        <f t="shared" si="45"/>
        <v>0</v>
      </c>
      <c r="CT96" s="90">
        <f t="shared" si="45"/>
        <v>0</v>
      </c>
      <c r="CU96" s="90">
        <f t="shared" si="45"/>
        <v>0</v>
      </c>
      <c r="CV96" s="90">
        <f t="shared" si="45"/>
        <v>0</v>
      </c>
      <c r="CW96" s="90">
        <f t="shared" si="42"/>
        <v>0</v>
      </c>
      <c r="CX96" s="90">
        <f t="shared" si="42"/>
        <v>0</v>
      </c>
      <c r="CY96" s="90">
        <f t="shared" si="42"/>
        <v>0</v>
      </c>
      <c r="CZ96" s="29" t="str">
        <f>'[1]13квОС'!CU96</f>
        <v>нд</v>
      </c>
      <c r="DA96" s="17"/>
      <c r="DB96" s="17"/>
      <c r="DD96" s="35"/>
    </row>
    <row r="97" spans="1:108" ht="61.5" customHeight="1" x14ac:dyDescent="0.25">
      <c r="A97" s="30" t="str">
        <f>'[1]Формат ИПР'!A85</f>
        <v>1.1.2.3</v>
      </c>
      <c r="B97" s="30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</c>
      <c r="C97" s="31" t="str">
        <f>'[1]Формат ИПР'!C85</f>
        <v>L_Che384</v>
      </c>
      <c r="D97" s="32" t="str">
        <f>'[1]14квПп'!D97</f>
        <v>нд</v>
      </c>
      <c r="E97" s="33">
        <f>VLOOKUP($C97,'[2]Форма 7'!$C:$ER,65,0)</f>
        <v>0</v>
      </c>
      <c r="F97" s="33">
        <f>VLOOKUP($C97,'[2]Форма 7'!$C:$ER,66,0)</f>
        <v>0</v>
      </c>
      <c r="G97" s="33">
        <f>VLOOKUP($C97,'[2]Форма 7'!$C:$ER,67,0)</f>
        <v>0</v>
      </c>
      <c r="H97" s="33">
        <f>VLOOKUP($C97,'[2]Форма 7'!$C:$ER,68,0)</f>
        <v>0</v>
      </c>
      <c r="I97" s="33">
        <f>VLOOKUP($C97,'[2]Форма 7'!$C:$ER,69,0)</f>
        <v>0</v>
      </c>
      <c r="J97" s="33">
        <f>VLOOKUP($C97,'[2]Форма 7'!$C:$ER,70,0)</f>
        <v>0</v>
      </c>
      <c r="K97" s="33">
        <f>VLOOKUP($C97,'[2]Форма 7'!$C:$ER,71,0)</f>
        <v>0</v>
      </c>
      <c r="L97" s="33">
        <f>VLOOKUP($C97,'[2]Форма 7'!$C:$ER,72,0)</f>
        <v>3296</v>
      </c>
      <c r="M97" s="33">
        <f>VLOOKUP($C97,'[2]Форма 7'!$C:$ER,73,0)</f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f>IF(VLOOKUP($C97,'[1]Формат ИПР'!$C:IL,105,0)&gt;0,E97,0)</f>
        <v>0</v>
      </c>
      <c r="AG97" s="34">
        <v>0</v>
      </c>
      <c r="AH97" s="34">
        <v>0</v>
      </c>
      <c r="AI97" s="34">
        <v>0</v>
      </c>
      <c r="AJ97" s="34">
        <v>0</v>
      </c>
      <c r="AK97" s="34">
        <f>IF(VLOOKUP($C97,'[1]Формат ИПР'!$C:IQ,105,0)&gt;0,J97,0)</f>
        <v>0</v>
      </c>
      <c r="AL97" s="34">
        <v>0</v>
      </c>
      <c r="AM97" s="34">
        <f>VLOOKUP($C97,'[1]Формат ИПР'!$C:IS,104,0)</f>
        <v>0</v>
      </c>
      <c r="AN97" s="34">
        <v>0</v>
      </c>
      <c r="AO97" s="34">
        <f>IF(VLOOKUP($C97,'[1]Формат ИПР'!$C:IU,115,0)&gt;0,E97,0)</f>
        <v>0</v>
      </c>
      <c r="AP97" s="34">
        <v>0</v>
      </c>
      <c r="AQ97" s="34">
        <f>IF(VLOOKUP($C97,'[1]Формат ИПР'!$C:IW,115,0)&gt;0,G97,0)</f>
        <v>0</v>
      </c>
      <c r="AR97" s="34">
        <v>0</v>
      </c>
      <c r="AS97" s="34">
        <f>IF(VLOOKUP($C97,'[1]Формат ИПР'!$C:IY,115,0)&gt;0,I97,0)</f>
        <v>0</v>
      </c>
      <c r="AT97" s="34">
        <f>IF(VLOOKUP($C97,'[1]Формат ИПР'!$C:IZ,115,0)&gt;0,J97,0)</f>
        <v>0</v>
      </c>
      <c r="AU97" s="34">
        <v>0</v>
      </c>
      <c r="AV97" s="34">
        <f>IF(VLOOKUP($C97,'[1]Формат ИПР'!$C:JB,115,0)&gt;0,L97,0)</f>
        <v>3296</v>
      </c>
      <c r="AW97" s="34">
        <v>0</v>
      </c>
      <c r="AX97" s="36">
        <f t="shared" si="68"/>
        <v>0</v>
      </c>
      <c r="AY97" s="36">
        <f t="shared" si="68"/>
        <v>0</v>
      </c>
      <c r="AZ97" s="36">
        <f t="shared" si="68"/>
        <v>0</v>
      </c>
      <c r="BA97" s="36">
        <f t="shared" si="68"/>
        <v>0</v>
      </c>
      <c r="BB97" s="36">
        <f t="shared" si="68"/>
        <v>0</v>
      </c>
      <c r="BC97" s="36">
        <f t="shared" si="68"/>
        <v>0</v>
      </c>
      <c r="BD97" s="36">
        <f t="shared" si="68"/>
        <v>0</v>
      </c>
      <c r="BE97" s="36">
        <f t="shared" si="68"/>
        <v>0</v>
      </c>
      <c r="BF97" s="36">
        <f t="shared" si="68"/>
        <v>0</v>
      </c>
      <c r="BG97" s="34">
        <f>VLOOKUP($C97,'[1]Формат ИПР'!$C:JM,87,0)</f>
        <v>0</v>
      </c>
      <c r="BH97" s="34">
        <f>VLOOKUP($C97,'[1]Формат ИПР'!$C:JN,88,0)</f>
        <v>0</v>
      </c>
      <c r="BI97" s="34">
        <f>VLOOKUP($C97,'[1]Формат ИПР'!$C:JO,86,0)</f>
        <v>0</v>
      </c>
      <c r="BJ97" s="34">
        <v>0</v>
      </c>
      <c r="BK97" s="34">
        <v>0</v>
      </c>
      <c r="BL97" s="34">
        <v>0</v>
      </c>
      <c r="BM97" s="34">
        <v>0</v>
      </c>
      <c r="BN97" s="34">
        <f>VLOOKUP($C97,'[1]Формат ИПР'!$C:JT,89,0)</f>
        <v>0</v>
      </c>
      <c r="BO97" s="34">
        <v>0</v>
      </c>
      <c r="BP97" s="34">
        <f>VLOOKUP($C97,'[1]Формат ИПР'!$C:JV,97,0)</f>
        <v>0</v>
      </c>
      <c r="BQ97" s="34">
        <f>VLOOKUP($C97,'[1]Формат ИПР'!$C:JW,98,0)</f>
        <v>0</v>
      </c>
      <c r="BR97" s="34">
        <f>VLOOKUP($C97,'[1]Формат ИПР'!$C:JX,96,0)</f>
        <v>0</v>
      </c>
      <c r="BS97" s="34">
        <v>0</v>
      </c>
      <c r="BT97" s="34">
        <v>0</v>
      </c>
      <c r="BU97" s="34">
        <v>0</v>
      </c>
      <c r="BV97" s="34">
        <v>0</v>
      </c>
      <c r="BW97" s="34">
        <f>VLOOKUP($C97,'[1]Формат ИПР'!$C:KC,99,0)</f>
        <v>0</v>
      </c>
      <c r="BX97" s="34">
        <v>0</v>
      </c>
      <c r="BY97" s="34">
        <f>VLOOKUP($C97,'[1]Формат ИПР'!$C:KE,107,0)</f>
        <v>0</v>
      </c>
      <c r="BZ97" s="34">
        <f>VLOOKUP($C97,'[1]Формат ИПР'!$C:KF,108,0)</f>
        <v>0</v>
      </c>
      <c r="CA97" s="34">
        <f>VLOOKUP($C97,'[1]Формат ИПР'!$C:KG,106,0)</f>
        <v>0</v>
      </c>
      <c r="CB97" s="34">
        <v>0</v>
      </c>
      <c r="CC97" s="34">
        <v>0</v>
      </c>
      <c r="CD97" s="34">
        <v>0</v>
      </c>
      <c r="CE97" s="34">
        <v>0</v>
      </c>
      <c r="CF97" s="34">
        <f>VLOOKUP($C97,'[1]Формат ИПР'!$C:KL,109,0)</f>
        <v>0</v>
      </c>
      <c r="CG97" s="34">
        <v>0</v>
      </c>
      <c r="CH97" s="34">
        <f>VLOOKUP($C97,'[1]Формат ИПР'!$C:KN,117,0)</f>
        <v>0</v>
      </c>
      <c r="CI97" s="34">
        <f>VLOOKUP($C97,'[1]Формат ИПР'!$C:KO,118,0)</f>
        <v>0</v>
      </c>
      <c r="CJ97" s="34">
        <f>VLOOKUP($C97,'[1]Формат ИПР'!$C:KP,116,0)</f>
        <v>0</v>
      </c>
      <c r="CK97" s="34">
        <v>0</v>
      </c>
      <c r="CL97" s="34">
        <v>0</v>
      </c>
      <c r="CM97" s="34">
        <v>0</v>
      </c>
      <c r="CN97" s="34">
        <v>0</v>
      </c>
      <c r="CO97" s="34">
        <f>VLOOKUP($C97,'[1]Формат ИПР'!$C:KU,119,0)</f>
        <v>0</v>
      </c>
      <c r="CP97" s="34">
        <v>0</v>
      </c>
      <c r="CQ97" s="90">
        <f t="shared" si="45"/>
        <v>0</v>
      </c>
      <c r="CR97" s="90">
        <f t="shared" si="45"/>
        <v>0</v>
      </c>
      <c r="CS97" s="90">
        <f t="shared" si="45"/>
        <v>0</v>
      </c>
      <c r="CT97" s="90">
        <f t="shared" si="45"/>
        <v>0</v>
      </c>
      <c r="CU97" s="90">
        <f t="shared" si="45"/>
        <v>0</v>
      </c>
      <c r="CV97" s="90">
        <f t="shared" si="45"/>
        <v>0</v>
      </c>
      <c r="CW97" s="90">
        <f t="shared" si="42"/>
        <v>0</v>
      </c>
      <c r="CX97" s="90">
        <f t="shared" si="42"/>
        <v>0</v>
      </c>
      <c r="CY97" s="90">
        <f t="shared" si="42"/>
        <v>0</v>
      </c>
      <c r="CZ97" s="29" t="str">
        <f>'[1]13квОС'!CU97</f>
        <v>нд</v>
      </c>
      <c r="DA97" s="17"/>
      <c r="DB97" s="17"/>
      <c r="DD97" s="35"/>
    </row>
    <row r="98" spans="1:108" ht="61.5" customHeight="1" x14ac:dyDescent="0.25">
      <c r="A98" s="30" t="str">
        <f>'[1]Формат ИПР'!A86</f>
        <v>1.1.2.3</v>
      </c>
      <c r="B98" s="30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C98" s="31" t="str">
        <f>'[1]Формат ИПР'!C86</f>
        <v>M_Che386</v>
      </c>
      <c r="D98" s="32" t="str">
        <f>'[1]14квПп'!D98</f>
        <v>нд</v>
      </c>
      <c r="E98" s="33">
        <f>VLOOKUP($C98,'[2]Форма 7'!$C:$ER,65,0)</f>
        <v>0</v>
      </c>
      <c r="F98" s="33">
        <f>VLOOKUP($C98,'[2]Форма 7'!$C:$ER,66,0)</f>
        <v>0</v>
      </c>
      <c r="G98" s="33">
        <f>VLOOKUP($C98,'[2]Форма 7'!$C:$ER,67,0)</f>
        <v>0</v>
      </c>
      <c r="H98" s="33">
        <f>VLOOKUP($C98,'[2]Форма 7'!$C:$ER,68,0)</f>
        <v>0</v>
      </c>
      <c r="I98" s="33">
        <f>VLOOKUP($C98,'[2]Форма 7'!$C:$ER,69,0)</f>
        <v>0</v>
      </c>
      <c r="J98" s="33">
        <f>VLOOKUP($C98,'[2]Форма 7'!$C:$ER,70,0)</f>
        <v>0</v>
      </c>
      <c r="K98" s="33">
        <f>VLOOKUP($C98,'[2]Форма 7'!$C:$ER,71,0)</f>
        <v>0</v>
      </c>
      <c r="L98" s="33">
        <f>VLOOKUP($C98,'[2]Форма 7'!$C:$ER,72,0)</f>
        <v>11268</v>
      </c>
      <c r="M98" s="33">
        <f>VLOOKUP($C98,'[2]Форма 7'!$C:$ER,73,0)</f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f>IF(VLOOKUP($C98,'[1]Формат ИПР'!$C:IL,105,0)&gt;0,E98,0)</f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f>IF(VLOOKUP($C98,'[1]Формат ИПР'!$C:IQ,105,0)&gt;0,J98,0)</f>
        <v>0</v>
      </c>
      <c r="AL98" s="34">
        <v>0</v>
      </c>
      <c r="AM98" s="34">
        <f>VLOOKUP($C98,'[1]Формат ИПР'!$C:IS,104,0)</f>
        <v>0</v>
      </c>
      <c r="AN98" s="34">
        <v>0</v>
      </c>
      <c r="AO98" s="34">
        <f>IF(VLOOKUP($C98,'[1]Формат ИПР'!$C:IU,115,0)&gt;0,E98,0)</f>
        <v>0</v>
      </c>
      <c r="AP98" s="34">
        <v>0</v>
      </c>
      <c r="AQ98" s="34">
        <f>IF(VLOOKUP($C98,'[1]Формат ИПР'!$C:IW,115,0)&gt;0,G98,0)</f>
        <v>0</v>
      </c>
      <c r="AR98" s="34">
        <v>0</v>
      </c>
      <c r="AS98" s="34">
        <f>IF(VLOOKUP($C98,'[1]Формат ИПР'!$C:IY,115,0)&gt;0,I98,0)</f>
        <v>0</v>
      </c>
      <c r="AT98" s="34">
        <f>IF(VLOOKUP($C98,'[1]Формат ИПР'!$C:IZ,115,0)&gt;0,J98,0)</f>
        <v>0</v>
      </c>
      <c r="AU98" s="34">
        <v>0</v>
      </c>
      <c r="AV98" s="34">
        <f>IF(VLOOKUP($C98,'[1]Формат ИПР'!$C:JB,115,0)&gt;0,L98,0)</f>
        <v>11268</v>
      </c>
      <c r="AW98" s="34">
        <v>0</v>
      </c>
      <c r="AX98" s="36">
        <f t="shared" si="68"/>
        <v>0</v>
      </c>
      <c r="AY98" s="36">
        <f t="shared" si="68"/>
        <v>0</v>
      </c>
      <c r="AZ98" s="36">
        <f t="shared" si="68"/>
        <v>0</v>
      </c>
      <c r="BA98" s="36">
        <f t="shared" si="68"/>
        <v>0</v>
      </c>
      <c r="BB98" s="36">
        <f t="shared" si="68"/>
        <v>0</v>
      </c>
      <c r="BC98" s="36">
        <f t="shared" si="68"/>
        <v>0</v>
      </c>
      <c r="BD98" s="36">
        <f t="shared" si="68"/>
        <v>0</v>
      </c>
      <c r="BE98" s="36">
        <f t="shared" si="68"/>
        <v>0</v>
      </c>
      <c r="BF98" s="36">
        <f t="shared" si="68"/>
        <v>0</v>
      </c>
      <c r="BG98" s="34">
        <f>VLOOKUP($C98,'[1]Формат ИПР'!$C:JM,87,0)</f>
        <v>0</v>
      </c>
      <c r="BH98" s="34">
        <f>VLOOKUP($C98,'[1]Формат ИПР'!$C:JN,88,0)</f>
        <v>0</v>
      </c>
      <c r="BI98" s="34">
        <f>VLOOKUP($C98,'[1]Формат ИПР'!$C:JO,86,0)</f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f>VLOOKUP($C98,'[1]Формат ИПР'!$C:JT,89,0)</f>
        <v>0</v>
      </c>
      <c r="BO98" s="34">
        <v>0</v>
      </c>
      <c r="BP98" s="34">
        <f>VLOOKUP($C98,'[1]Формат ИПР'!$C:JV,97,0)</f>
        <v>0</v>
      </c>
      <c r="BQ98" s="34">
        <f>VLOOKUP($C98,'[1]Формат ИПР'!$C:JW,98,0)</f>
        <v>0</v>
      </c>
      <c r="BR98" s="34">
        <f>VLOOKUP($C98,'[1]Формат ИПР'!$C:JX,96,0)</f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f>VLOOKUP($C98,'[1]Формат ИПР'!$C:KC,99,0)</f>
        <v>0</v>
      </c>
      <c r="BX98" s="34">
        <v>0</v>
      </c>
      <c r="BY98" s="34">
        <f>VLOOKUP($C98,'[1]Формат ИПР'!$C:KE,107,0)</f>
        <v>0</v>
      </c>
      <c r="BZ98" s="34">
        <f>VLOOKUP($C98,'[1]Формат ИПР'!$C:KF,108,0)</f>
        <v>0</v>
      </c>
      <c r="CA98" s="34">
        <f>VLOOKUP($C98,'[1]Формат ИПР'!$C:KG,106,0)</f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f>VLOOKUP($C98,'[1]Формат ИПР'!$C:KL,109,0)</f>
        <v>0</v>
      </c>
      <c r="CG98" s="34">
        <v>0</v>
      </c>
      <c r="CH98" s="34">
        <f>VLOOKUP($C98,'[1]Формат ИПР'!$C:KN,117,0)</f>
        <v>0</v>
      </c>
      <c r="CI98" s="34">
        <f>VLOOKUP($C98,'[1]Формат ИПР'!$C:KO,118,0)</f>
        <v>0</v>
      </c>
      <c r="CJ98" s="34">
        <f>VLOOKUP($C98,'[1]Формат ИПР'!$C:KP,116,0)</f>
        <v>0</v>
      </c>
      <c r="CK98" s="34">
        <v>0</v>
      </c>
      <c r="CL98" s="34">
        <v>0</v>
      </c>
      <c r="CM98" s="34">
        <v>0</v>
      </c>
      <c r="CN98" s="34">
        <v>0</v>
      </c>
      <c r="CO98" s="34">
        <f>VLOOKUP($C98,'[1]Формат ИПР'!$C:KU,119,0)</f>
        <v>0</v>
      </c>
      <c r="CP98" s="34">
        <v>0</v>
      </c>
      <c r="CQ98" s="90">
        <f t="shared" si="45"/>
        <v>0</v>
      </c>
      <c r="CR98" s="90">
        <f t="shared" si="45"/>
        <v>0</v>
      </c>
      <c r="CS98" s="90">
        <f t="shared" si="45"/>
        <v>0</v>
      </c>
      <c r="CT98" s="90">
        <f t="shared" si="45"/>
        <v>0</v>
      </c>
      <c r="CU98" s="90">
        <f t="shared" si="45"/>
        <v>0</v>
      </c>
      <c r="CV98" s="90">
        <f t="shared" si="45"/>
        <v>0</v>
      </c>
      <c r="CW98" s="90">
        <f t="shared" si="42"/>
        <v>0</v>
      </c>
      <c r="CX98" s="90">
        <f t="shared" si="42"/>
        <v>0</v>
      </c>
      <c r="CY98" s="90">
        <f t="shared" si="42"/>
        <v>0</v>
      </c>
      <c r="CZ98" s="29" t="str">
        <f>'[1]13квОС'!CU98</f>
        <v>нд</v>
      </c>
      <c r="DA98" s="17"/>
      <c r="DB98" s="17"/>
      <c r="DD98" s="35"/>
    </row>
    <row r="99" spans="1:108" ht="61.5" customHeight="1" x14ac:dyDescent="0.25">
      <c r="A99" s="30" t="str">
        <f>'[1]Формат ИПР'!A87</f>
        <v>1.1.2.3</v>
      </c>
      <c r="B99" s="30" t="str">
        <f>'[1]Формат ИПР'!B87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C99" s="31" t="str">
        <f>'[1]Формат ИПР'!C87</f>
        <v>M_Che388</v>
      </c>
      <c r="D99" s="32" t="str">
        <f>'[1]14квПп'!D99</f>
        <v>нд</v>
      </c>
      <c r="E99" s="33">
        <f>VLOOKUP($C99,'[2]Форма 7'!$C:$ER,65,0)</f>
        <v>0</v>
      </c>
      <c r="F99" s="33">
        <f>VLOOKUP($C99,'[2]Форма 7'!$C:$ER,66,0)</f>
        <v>0</v>
      </c>
      <c r="G99" s="33">
        <f>VLOOKUP($C99,'[2]Форма 7'!$C:$ER,67,0)</f>
        <v>0</v>
      </c>
      <c r="H99" s="33">
        <f>VLOOKUP($C99,'[2]Форма 7'!$C:$ER,68,0)</f>
        <v>0</v>
      </c>
      <c r="I99" s="33">
        <f>VLOOKUP($C99,'[2]Форма 7'!$C:$ER,69,0)</f>
        <v>0</v>
      </c>
      <c r="J99" s="33">
        <f>VLOOKUP($C99,'[2]Форма 7'!$C:$ER,70,0)</f>
        <v>0</v>
      </c>
      <c r="K99" s="33">
        <f>VLOOKUP($C99,'[2]Форма 7'!$C:$ER,71,0)</f>
        <v>0</v>
      </c>
      <c r="L99" s="33">
        <f>VLOOKUP($C99,'[2]Форма 7'!$C:$ER,72,0)</f>
        <v>16804</v>
      </c>
      <c r="M99" s="33">
        <f>VLOOKUP($C99,'[2]Форма 7'!$C:$ER,73,0)</f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f>IF(VLOOKUP($C99,'[1]Формат ИПР'!$C:IL,105,0)&gt;0,E99,0)</f>
        <v>0</v>
      </c>
      <c r="AG99" s="34">
        <v>0</v>
      </c>
      <c r="AH99" s="34">
        <v>0</v>
      </c>
      <c r="AI99" s="34">
        <v>0</v>
      </c>
      <c r="AJ99" s="34">
        <v>0</v>
      </c>
      <c r="AK99" s="34">
        <f>IF(VLOOKUP($C99,'[1]Формат ИПР'!$C:IQ,105,0)&gt;0,J99,0)</f>
        <v>0</v>
      </c>
      <c r="AL99" s="34">
        <v>0</v>
      </c>
      <c r="AM99" s="34">
        <f>VLOOKUP($C99,'[1]Формат ИПР'!$C:IS,104,0)</f>
        <v>0</v>
      </c>
      <c r="AN99" s="34">
        <v>0</v>
      </c>
      <c r="AO99" s="34">
        <f>IF(VLOOKUP($C99,'[1]Формат ИПР'!$C:IU,115,0)&gt;0,E99,0)</f>
        <v>0</v>
      </c>
      <c r="AP99" s="34">
        <v>0</v>
      </c>
      <c r="AQ99" s="34">
        <f>IF(VLOOKUP($C99,'[1]Формат ИПР'!$C:IW,115,0)&gt;0,G99,0)</f>
        <v>0</v>
      </c>
      <c r="AR99" s="34">
        <v>0</v>
      </c>
      <c r="AS99" s="34">
        <f>IF(VLOOKUP($C99,'[1]Формат ИПР'!$C:IY,115,0)&gt;0,I99,0)</f>
        <v>0</v>
      </c>
      <c r="AT99" s="34">
        <f>IF(VLOOKUP($C99,'[1]Формат ИПР'!$C:IZ,115,0)&gt;0,J99,0)</f>
        <v>0</v>
      </c>
      <c r="AU99" s="34">
        <v>0</v>
      </c>
      <c r="AV99" s="34">
        <f>IF(VLOOKUP($C99,'[1]Формат ИПР'!$C:JB,115,0)&gt;0,L99,0)</f>
        <v>16804</v>
      </c>
      <c r="AW99" s="34">
        <v>0</v>
      </c>
      <c r="AX99" s="36">
        <f t="shared" si="68"/>
        <v>0</v>
      </c>
      <c r="AY99" s="36">
        <f t="shared" si="68"/>
        <v>0</v>
      </c>
      <c r="AZ99" s="36">
        <f t="shared" si="68"/>
        <v>0</v>
      </c>
      <c r="BA99" s="36">
        <f t="shared" si="68"/>
        <v>0</v>
      </c>
      <c r="BB99" s="36">
        <f t="shared" si="68"/>
        <v>0</v>
      </c>
      <c r="BC99" s="36">
        <f t="shared" si="68"/>
        <v>0</v>
      </c>
      <c r="BD99" s="36">
        <f t="shared" si="68"/>
        <v>0</v>
      </c>
      <c r="BE99" s="36">
        <f t="shared" si="68"/>
        <v>0</v>
      </c>
      <c r="BF99" s="36">
        <f t="shared" si="68"/>
        <v>0</v>
      </c>
      <c r="BG99" s="34">
        <f>VLOOKUP($C99,'[1]Формат ИПР'!$C:JM,87,0)</f>
        <v>0</v>
      </c>
      <c r="BH99" s="34">
        <f>VLOOKUP($C99,'[1]Формат ИПР'!$C:JN,88,0)</f>
        <v>0</v>
      </c>
      <c r="BI99" s="34">
        <f>VLOOKUP($C99,'[1]Формат ИПР'!$C:JO,86,0)</f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f>VLOOKUP($C99,'[1]Формат ИПР'!$C:JT,89,0)</f>
        <v>0</v>
      </c>
      <c r="BO99" s="34">
        <v>0</v>
      </c>
      <c r="BP99" s="34">
        <f>VLOOKUP($C99,'[1]Формат ИПР'!$C:JV,97,0)</f>
        <v>0</v>
      </c>
      <c r="BQ99" s="34">
        <f>VLOOKUP($C99,'[1]Формат ИПР'!$C:JW,98,0)</f>
        <v>0</v>
      </c>
      <c r="BR99" s="34">
        <f>VLOOKUP($C99,'[1]Формат ИПР'!$C:JX,96,0)</f>
        <v>0</v>
      </c>
      <c r="BS99" s="34">
        <v>0</v>
      </c>
      <c r="BT99" s="34">
        <v>0</v>
      </c>
      <c r="BU99" s="34">
        <v>0</v>
      </c>
      <c r="BV99" s="34">
        <v>0</v>
      </c>
      <c r="BW99" s="34">
        <f>VLOOKUP($C99,'[1]Формат ИПР'!$C:KC,99,0)</f>
        <v>0</v>
      </c>
      <c r="BX99" s="34">
        <v>0</v>
      </c>
      <c r="BY99" s="34">
        <f>VLOOKUP($C99,'[1]Формат ИПР'!$C:KE,107,0)</f>
        <v>0</v>
      </c>
      <c r="BZ99" s="34">
        <f>VLOOKUP($C99,'[1]Формат ИПР'!$C:KF,108,0)</f>
        <v>0</v>
      </c>
      <c r="CA99" s="34">
        <f>VLOOKUP($C99,'[1]Формат ИПР'!$C:KG,106,0)</f>
        <v>0</v>
      </c>
      <c r="CB99" s="34">
        <v>0</v>
      </c>
      <c r="CC99" s="34">
        <v>0</v>
      </c>
      <c r="CD99" s="34">
        <v>0</v>
      </c>
      <c r="CE99" s="34">
        <v>0</v>
      </c>
      <c r="CF99" s="34">
        <f>VLOOKUP($C99,'[1]Формат ИПР'!$C:KL,109,0)</f>
        <v>0</v>
      </c>
      <c r="CG99" s="34">
        <v>0</v>
      </c>
      <c r="CH99" s="34">
        <f>VLOOKUP($C99,'[1]Формат ИПР'!$C:KN,117,0)</f>
        <v>0</v>
      </c>
      <c r="CI99" s="34">
        <f>VLOOKUP($C99,'[1]Формат ИПР'!$C:KO,118,0)</f>
        <v>0</v>
      </c>
      <c r="CJ99" s="34">
        <f>VLOOKUP($C99,'[1]Формат ИПР'!$C:KP,116,0)</f>
        <v>0</v>
      </c>
      <c r="CK99" s="34">
        <v>0</v>
      </c>
      <c r="CL99" s="34">
        <v>0</v>
      </c>
      <c r="CM99" s="34">
        <v>0</v>
      </c>
      <c r="CN99" s="34">
        <v>0</v>
      </c>
      <c r="CO99" s="34">
        <f>VLOOKUP($C99,'[1]Формат ИПР'!$C:KU,119,0)</f>
        <v>0</v>
      </c>
      <c r="CP99" s="34">
        <v>0</v>
      </c>
      <c r="CQ99" s="90">
        <f t="shared" si="45"/>
        <v>0</v>
      </c>
      <c r="CR99" s="90">
        <f t="shared" si="45"/>
        <v>0</v>
      </c>
      <c r="CS99" s="90">
        <f t="shared" si="45"/>
        <v>0</v>
      </c>
      <c r="CT99" s="90">
        <f t="shared" si="45"/>
        <v>0</v>
      </c>
      <c r="CU99" s="90">
        <f t="shared" si="45"/>
        <v>0</v>
      </c>
      <c r="CV99" s="90">
        <f t="shared" si="45"/>
        <v>0</v>
      </c>
      <c r="CW99" s="90">
        <f t="shared" si="42"/>
        <v>0</v>
      </c>
      <c r="CX99" s="90">
        <f t="shared" si="42"/>
        <v>0</v>
      </c>
      <c r="CY99" s="90">
        <f t="shared" si="42"/>
        <v>0</v>
      </c>
      <c r="CZ99" s="29" t="str">
        <f>'[1]13квОС'!CU99</f>
        <v>нд</v>
      </c>
      <c r="DA99" s="17"/>
      <c r="DB99" s="17"/>
      <c r="DD99" s="35"/>
    </row>
    <row r="100" spans="1:108" ht="61.5" customHeight="1" x14ac:dyDescent="0.25">
      <c r="A100" s="30" t="str">
        <f>'[1]Формат ИПР'!A88</f>
        <v>1.1.2.3</v>
      </c>
      <c r="B100" s="30" t="str">
        <f>'[1]Формат ИПР'!B88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</c>
      <c r="C100" s="31" t="str">
        <f>'[1]Формат ИПР'!C88</f>
        <v>M_Che389</v>
      </c>
      <c r="D100" s="32" t="str">
        <f>'[1]14квПп'!D100</f>
        <v>нд</v>
      </c>
      <c r="E100" s="33">
        <f>VLOOKUP($C100,'[2]Форма 7'!$C:$ER,65,0)</f>
        <v>0</v>
      </c>
      <c r="F100" s="33">
        <f>VLOOKUP($C100,'[2]Форма 7'!$C:$ER,66,0)</f>
        <v>0</v>
      </c>
      <c r="G100" s="33">
        <f>VLOOKUP($C100,'[2]Форма 7'!$C:$ER,67,0)</f>
        <v>0</v>
      </c>
      <c r="H100" s="33">
        <f>VLOOKUP($C100,'[2]Форма 7'!$C:$ER,68,0)</f>
        <v>0</v>
      </c>
      <c r="I100" s="33">
        <f>VLOOKUP($C100,'[2]Форма 7'!$C:$ER,69,0)</f>
        <v>0</v>
      </c>
      <c r="J100" s="33">
        <f>VLOOKUP($C100,'[2]Форма 7'!$C:$ER,70,0)</f>
        <v>0</v>
      </c>
      <c r="K100" s="33">
        <f>VLOOKUP($C100,'[2]Форма 7'!$C:$ER,71,0)</f>
        <v>0</v>
      </c>
      <c r="L100" s="33">
        <f>VLOOKUP($C100,'[2]Форма 7'!$C:$ER,72,0)</f>
        <v>16544</v>
      </c>
      <c r="M100" s="33">
        <f>VLOOKUP($C100,'[2]Форма 7'!$C:$ER,73,0)</f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f>IF(VLOOKUP($C100,'[1]Формат ИПР'!$C:IL,105,0)&gt;0,E100,0)</f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f>IF(VLOOKUP($C100,'[1]Формат ИПР'!$C:IQ,105,0)&gt;0,J100,0)</f>
        <v>0</v>
      </c>
      <c r="AL100" s="34">
        <v>0</v>
      </c>
      <c r="AM100" s="34">
        <f>VLOOKUP($C100,'[1]Формат ИПР'!$C:IS,104,0)</f>
        <v>0</v>
      </c>
      <c r="AN100" s="34">
        <v>0</v>
      </c>
      <c r="AO100" s="34">
        <f>IF(VLOOKUP($C100,'[1]Формат ИПР'!$C:IU,115,0)&gt;0,E100,0)</f>
        <v>0</v>
      </c>
      <c r="AP100" s="34">
        <v>0</v>
      </c>
      <c r="AQ100" s="34">
        <f>IF(VLOOKUP($C100,'[1]Формат ИПР'!$C:IW,115,0)&gt;0,G100,0)</f>
        <v>0</v>
      </c>
      <c r="AR100" s="34">
        <v>0</v>
      </c>
      <c r="AS100" s="34">
        <f>IF(VLOOKUP($C100,'[1]Формат ИПР'!$C:IY,115,0)&gt;0,I100,0)</f>
        <v>0</v>
      </c>
      <c r="AT100" s="34">
        <f>IF(VLOOKUP($C100,'[1]Формат ИПР'!$C:IZ,115,0)&gt;0,J100,0)</f>
        <v>0</v>
      </c>
      <c r="AU100" s="34">
        <v>0</v>
      </c>
      <c r="AV100" s="34">
        <f>IF(VLOOKUP($C100,'[1]Формат ИПР'!$C:JB,115,0)&gt;0,L100,0)</f>
        <v>16544</v>
      </c>
      <c r="AW100" s="34">
        <v>0</v>
      </c>
      <c r="AX100" s="36">
        <f t="shared" si="68"/>
        <v>0</v>
      </c>
      <c r="AY100" s="36">
        <f t="shared" si="68"/>
        <v>0</v>
      </c>
      <c r="AZ100" s="36">
        <f t="shared" si="68"/>
        <v>0</v>
      </c>
      <c r="BA100" s="36">
        <f t="shared" si="68"/>
        <v>0</v>
      </c>
      <c r="BB100" s="36">
        <f t="shared" si="68"/>
        <v>0</v>
      </c>
      <c r="BC100" s="36">
        <f t="shared" si="68"/>
        <v>0</v>
      </c>
      <c r="BD100" s="36">
        <f t="shared" si="68"/>
        <v>0</v>
      </c>
      <c r="BE100" s="36">
        <f t="shared" si="68"/>
        <v>0</v>
      </c>
      <c r="BF100" s="36">
        <f t="shared" si="68"/>
        <v>0</v>
      </c>
      <c r="BG100" s="34">
        <f>VLOOKUP($C100,'[1]Формат ИПР'!$C:JM,87,0)</f>
        <v>0</v>
      </c>
      <c r="BH100" s="34">
        <f>VLOOKUP($C100,'[1]Формат ИПР'!$C:JN,88,0)</f>
        <v>0</v>
      </c>
      <c r="BI100" s="34">
        <f>VLOOKUP($C100,'[1]Формат ИПР'!$C:JO,86,0)</f>
        <v>0</v>
      </c>
      <c r="BJ100" s="34">
        <v>0</v>
      </c>
      <c r="BK100" s="34">
        <v>0</v>
      </c>
      <c r="BL100" s="34">
        <v>0</v>
      </c>
      <c r="BM100" s="34">
        <v>0</v>
      </c>
      <c r="BN100" s="34">
        <f>VLOOKUP($C100,'[1]Формат ИПР'!$C:JT,89,0)</f>
        <v>0</v>
      </c>
      <c r="BO100" s="34">
        <v>0</v>
      </c>
      <c r="BP100" s="34">
        <f>VLOOKUP($C100,'[1]Формат ИПР'!$C:JV,97,0)</f>
        <v>0</v>
      </c>
      <c r="BQ100" s="34">
        <f>VLOOKUP($C100,'[1]Формат ИПР'!$C:JW,98,0)</f>
        <v>0</v>
      </c>
      <c r="BR100" s="34">
        <f>VLOOKUP($C100,'[1]Формат ИПР'!$C:JX,96,0)</f>
        <v>0</v>
      </c>
      <c r="BS100" s="34">
        <v>0</v>
      </c>
      <c r="BT100" s="34">
        <v>0</v>
      </c>
      <c r="BU100" s="34">
        <v>0</v>
      </c>
      <c r="BV100" s="34">
        <v>0</v>
      </c>
      <c r="BW100" s="34">
        <f>VLOOKUP($C100,'[1]Формат ИПР'!$C:KC,99,0)</f>
        <v>0</v>
      </c>
      <c r="BX100" s="34">
        <v>0</v>
      </c>
      <c r="BY100" s="34">
        <f>VLOOKUP($C100,'[1]Формат ИПР'!$C:KE,107,0)</f>
        <v>0</v>
      </c>
      <c r="BZ100" s="34">
        <f>VLOOKUP($C100,'[1]Формат ИПР'!$C:KF,108,0)</f>
        <v>0</v>
      </c>
      <c r="CA100" s="34">
        <f>VLOOKUP($C100,'[1]Формат ИПР'!$C:KG,106,0)</f>
        <v>0</v>
      </c>
      <c r="CB100" s="34">
        <v>0</v>
      </c>
      <c r="CC100" s="34">
        <v>0</v>
      </c>
      <c r="CD100" s="34">
        <v>0</v>
      </c>
      <c r="CE100" s="34">
        <v>0</v>
      </c>
      <c r="CF100" s="34">
        <f>VLOOKUP($C100,'[1]Формат ИПР'!$C:KL,109,0)</f>
        <v>0</v>
      </c>
      <c r="CG100" s="34">
        <v>0</v>
      </c>
      <c r="CH100" s="34">
        <f>VLOOKUP($C100,'[1]Формат ИПР'!$C:KN,117,0)</f>
        <v>0</v>
      </c>
      <c r="CI100" s="34">
        <f>VLOOKUP($C100,'[1]Формат ИПР'!$C:KO,118,0)</f>
        <v>0</v>
      </c>
      <c r="CJ100" s="34">
        <f>VLOOKUP($C100,'[1]Формат ИПР'!$C:KP,116,0)</f>
        <v>0</v>
      </c>
      <c r="CK100" s="34">
        <v>0</v>
      </c>
      <c r="CL100" s="34">
        <v>0</v>
      </c>
      <c r="CM100" s="34">
        <v>0</v>
      </c>
      <c r="CN100" s="34">
        <v>0</v>
      </c>
      <c r="CO100" s="34">
        <f>VLOOKUP($C100,'[1]Формат ИПР'!$C:KU,119,0)</f>
        <v>0</v>
      </c>
      <c r="CP100" s="34">
        <v>0</v>
      </c>
      <c r="CQ100" s="90">
        <f t="shared" si="45"/>
        <v>0</v>
      </c>
      <c r="CR100" s="90">
        <f t="shared" si="45"/>
        <v>0</v>
      </c>
      <c r="CS100" s="90">
        <f t="shared" si="45"/>
        <v>0</v>
      </c>
      <c r="CT100" s="90">
        <f t="shared" si="45"/>
        <v>0</v>
      </c>
      <c r="CU100" s="90">
        <f t="shared" si="45"/>
        <v>0</v>
      </c>
      <c r="CV100" s="90">
        <f t="shared" si="45"/>
        <v>0</v>
      </c>
      <c r="CW100" s="90">
        <f t="shared" si="42"/>
        <v>0</v>
      </c>
      <c r="CX100" s="90">
        <f t="shared" si="42"/>
        <v>0</v>
      </c>
      <c r="CY100" s="90">
        <f t="shared" si="42"/>
        <v>0</v>
      </c>
      <c r="CZ100" s="29" t="str">
        <f>'[1]13квОС'!CU100</f>
        <v>нд</v>
      </c>
      <c r="DA100" s="17"/>
      <c r="DB100" s="17"/>
      <c r="DD100" s="35"/>
    </row>
    <row r="101" spans="1:108" ht="61.5" customHeight="1" x14ac:dyDescent="0.25">
      <c r="A101" s="30" t="str">
        <f>'[1]Формат ИПР'!A89</f>
        <v>1.1.2.3</v>
      </c>
      <c r="B101" s="30" t="str">
        <f>'[1]Формат ИПР'!B89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C101" s="31" t="str">
        <f>'[1]Формат ИПР'!C89</f>
        <v>O_Che474</v>
      </c>
      <c r="D101" s="32" t="str">
        <f>'[1]14квПп'!D101</f>
        <v>нд</v>
      </c>
      <c r="E101" s="33" t="s">
        <v>193</v>
      </c>
      <c r="F101" s="33" t="s">
        <v>193</v>
      </c>
      <c r="G101" s="33" t="s">
        <v>193</v>
      </c>
      <c r="H101" s="33" t="s">
        <v>193</v>
      </c>
      <c r="I101" s="33" t="s">
        <v>193</v>
      </c>
      <c r="J101" s="33" t="s">
        <v>193</v>
      </c>
      <c r="K101" s="33" t="s">
        <v>193</v>
      </c>
      <c r="L101" s="33" t="s">
        <v>193</v>
      </c>
      <c r="M101" s="33" t="s">
        <v>193</v>
      </c>
      <c r="N101" s="33" t="s">
        <v>193</v>
      </c>
      <c r="O101" s="33" t="s">
        <v>193</v>
      </c>
      <c r="P101" s="33" t="s">
        <v>193</v>
      </c>
      <c r="Q101" s="33" t="s">
        <v>193</v>
      </c>
      <c r="R101" s="33" t="s">
        <v>193</v>
      </c>
      <c r="S101" s="33" t="s">
        <v>193</v>
      </c>
      <c r="T101" s="33" t="s">
        <v>193</v>
      </c>
      <c r="U101" s="33" t="s">
        <v>193</v>
      </c>
      <c r="V101" s="33" t="s">
        <v>193</v>
      </c>
      <c r="W101" s="33" t="s">
        <v>193</v>
      </c>
      <c r="X101" s="33" t="s">
        <v>193</v>
      </c>
      <c r="Y101" s="33" t="s">
        <v>193</v>
      </c>
      <c r="Z101" s="33" t="s">
        <v>193</v>
      </c>
      <c r="AA101" s="33" t="s">
        <v>193</v>
      </c>
      <c r="AB101" s="33" t="s">
        <v>193</v>
      </c>
      <c r="AC101" s="33" t="s">
        <v>193</v>
      </c>
      <c r="AD101" s="33" t="s">
        <v>193</v>
      </c>
      <c r="AE101" s="33" t="s">
        <v>193</v>
      </c>
      <c r="AF101" s="33" t="s">
        <v>193</v>
      </c>
      <c r="AG101" s="33" t="s">
        <v>193</v>
      </c>
      <c r="AH101" s="33" t="s">
        <v>193</v>
      </c>
      <c r="AI101" s="33" t="s">
        <v>193</v>
      </c>
      <c r="AJ101" s="33" t="s">
        <v>193</v>
      </c>
      <c r="AK101" s="33" t="s">
        <v>193</v>
      </c>
      <c r="AL101" s="33" t="s">
        <v>193</v>
      </c>
      <c r="AM101" s="33" t="s">
        <v>193</v>
      </c>
      <c r="AN101" s="33" t="s">
        <v>193</v>
      </c>
      <c r="AO101" s="33" t="s">
        <v>193</v>
      </c>
      <c r="AP101" s="33" t="s">
        <v>193</v>
      </c>
      <c r="AQ101" s="33" t="s">
        <v>193</v>
      </c>
      <c r="AR101" s="33" t="s">
        <v>193</v>
      </c>
      <c r="AS101" s="33" t="s">
        <v>193</v>
      </c>
      <c r="AT101" s="33" t="s">
        <v>193</v>
      </c>
      <c r="AU101" s="33" t="s">
        <v>193</v>
      </c>
      <c r="AV101" s="33" t="s">
        <v>193</v>
      </c>
      <c r="AW101" s="33" t="s">
        <v>193</v>
      </c>
      <c r="AX101" s="36">
        <f t="shared" si="68"/>
        <v>0</v>
      </c>
      <c r="AY101" s="36">
        <f t="shared" si="68"/>
        <v>0</v>
      </c>
      <c r="AZ101" s="36">
        <f t="shared" si="68"/>
        <v>0</v>
      </c>
      <c r="BA101" s="36">
        <f t="shared" si="68"/>
        <v>0</v>
      </c>
      <c r="BB101" s="36">
        <f t="shared" si="68"/>
        <v>0</v>
      </c>
      <c r="BC101" s="36">
        <f t="shared" si="68"/>
        <v>0</v>
      </c>
      <c r="BD101" s="36">
        <f t="shared" si="68"/>
        <v>0</v>
      </c>
      <c r="BE101" s="36">
        <f t="shared" si="68"/>
        <v>0</v>
      </c>
      <c r="BF101" s="36">
        <f t="shared" si="68"/>
        <v>0</v>
      </c>
      <c r="BG101" s="34">
        <f>VLOOKUP($C101,'[1]Формат ИПР'!$C:JM,87,0)</f>
        <v>0</v>
      </c>
      <c r="BH101" s="34">
        <f>VLOOKUP($C101,'[1]Формат ИПР'!$C:JN,88,0)</f>
        <v>0</v>
      </c>
      <c r="BI101" s="34">
        <f>VLOOKUP($C101,'[1]Формат ИПР'!$C:JO,86,0)</f>
        <v>0</v>
      </c>
      <c r="BJ101" s="34">
        <v>0</v>
      </c>
      <c r="BK101" s="34">
        <v>0</v>
      </c>
      <c r="BL101" s="34">
        <v>0</v>
      </c>
      <c r="BM101" s="34">
        <v>0</v>
      </c>
      <c r="BN101" s="34">
        <f>VLOOKUP($C101,'[1]Формат ИПР'!$C:JT,89,0)</f>
        <v>0</v>
      </c>
      <c r="BO101" s="34">
        <v>0</v>
      </c>
      <c r="BP101" s="34">
        <f>VLOOKUP($C101,'[1]Формат ИПР'!$C:JV,97,0)</f>
        <v>0</v>
      </c>
      <c r="BQ101" s="34">
        <f>VLOOKUP($C101,'[1]Формат ИПР'!$C:JW,98,0)</f>
        <v>0</v>
      </c>
      <c r="BR101" s="34">
        <f>VLOOKUP($C101,'[1]Формат ИПР'!$C:JX,96,0)</f>
        <v>0</v>
      </c>
      <c r="BS101" s="34">
        <v>0</v>
      </c>
      <c r="BT101" s="34">
        <v>0</v>
      </c>
      <c r="BU101" s="34">
        <v>0</v>
      </c>
      <c r="BV101" s="34">
        <v>0</v>
      </c>
      <c r="BW101" s="34">
        <f>VLOOKUP($C101,'[1]Формат ИПР'!$C:KC,99,0)</f>
        <v>0</v>
      </c>
      <c r="BX101" s="34">
        <v>0</v>
      </c>
      <c r="BY101" s="34">
        <f>VLOOKUP($C101,'[1]Формат ИПР'!$C:KE,107,0)</f>
        <v>0</v>
      </c>
      <c r="BZ101" s="34">
        <f>VLOOKUP($C101,'[1]Формат ИПР'!$C:KF,108,0)</f>
        <v>0</v>
      </c>
      <c r="CA101" s="34">
        <f>VLOOKUP($C101,'[1]Формат ИПР'!$C:KG,106,0)</f>
        <v>0</v>
      </c>
      <c r="CB101" s="34">
        <v>0</v>
      </c>
      <c r="CC101" s="34">
        <v>0</v>
      </c>
      <c r="CD101" s="34">
        <v>0</v>
      </c>
      <c r="CE101" s="34">
        <v>0</v>
      </c>
      <c r="CF101" s="34">
        <f>VLOOKUP($C101,'[1]Формат ИПР'!$C:KL,109,0)</f>
        <v>0</v>
      </c>
      <c r="CG101" s="34">
        <v>0</v>
      </c>
      <c r="CH101" s="34">
        <f>VLOOKUP($C101,'[1]Формат ИПР'!$C:KN,117,0)</f>
        <v>0</v>
      </c>
      <c r="CI101" s="34">
        <f>VLOOKUP($C101,'[1]Формат ИПР'!$C:KO,118,0)</f>
        <v>0</v>
      </c>
      <c r="CJ101" s="34">
        <f>VLOOKUP($C101,'[1]Формат ИПР'!$C:KP,116,0)</f>
        <v>0</v>
      </c>
      <c r="CK101" s="34">
        <v>0</v>
      </c>
      <c r="CL101" s="34">
        <v>0</v>
      </c>
      <c r="CM101" s="34">
        <v>0</v>
      </c>
      <c r="CN101" s="34">
        <v>0</v>
      </c>
      <c r="CO101" s="34">
        <f>VLOOKUP($C101,'[1]Формат ИПР'!$C:KU,119,0)</f>
        <v>0</v>
      </c>
      <c r="CP101" s="34">
        <v>0</v>
      </c>
      <c r="CQ101" s="90" t="str">
        <f t="shared" si="45"/>
        <v>нд</v>
      </c>
      <c r="CR101" s="90" t="str">
        <f t="shared" si="45"/>
        <v>нд</v>
      </c>
      <c r="CS101" s="90" t="str">
        <f t="shared" si="45"/>
        <v>нд</v>
      </c>
      <c r="CT101" s="90" t="str">
        <f t="shared" si="45"/>
        <v>нд</v>
      </c>
      <c r="CU101" s="90" t="str">
        <f t="shared" si="45"/>
        <v>нд</v>
      </c>
      <c r="CV101" s="90" t="str">
        <f t="shared" si="45"/>
        <v>нд</v>
      </c>
      <c r="CW101" s="90" t="str">
        <f t="shared" si="42"/>
        <v>нд</v>
      </c>
      <c r="CX101" s="90" t="str">
        <f t="shared" si="42"/>
        <v>нд</v>
      </c>
      <c r="CY101" s="90" t="str">
        <f t="shared" si="42"/>
        <v>нд</v>
      </c>
      <c r="CZ101" s="29" t="str">
        <f>'[1]13квОС'!CU101</f>
        <v>нд</v>
      </c>
      <c r="DA101" s="17"/>
      <c r="DB101" s="17"/>
      <c r="DD101" s="35"/>
    </row>
    <row r="102" spans="1:108" ht="27.75" customHeight="1" x14ac:dyDescent="0.25">
      <c r="A102" s="93" t="s">
        <v>218</v>
      </c>
      <c r="B102" s="30" t="s">
        <v>219</v>
      </c>
      <c r="C102" s="94" t="s">
        <v>130</v>
      </c>
      <c r="D102" s="32" t="str">
        <f>'[1]14квПп'!D102</f>
        <v>нд</v>
      </c>
      <c r="E102" s="92">
        <f t="shared" ref="E102:BP102" si="69">E103+E104</f>
        <v>0</v>
      </c>
      <c r="F102" s="92">
        <f t="shared" si="69"/>
        <v>0</v>
      </c>
      <c r="G102" s="92">
        <f t="shared" si="69"/>
        <v>0</v>
      </c>
      <c r="H102" s="92">
        <f t="shared" si="69"/>
        <v>0</v>
      </c>
      <c r="I102" s="92">
        <f t="shared" si="69"/>
        <v>0</v>
      </c>
      <c r="J102" s="92">
        <f t="shared" si="69"/>
        <v>0</v>
      </c>
      <c r="K102" s="92">
        <f t="shared" si="69"/>
        <v>0</v>
      </c>
      <c r="L102" s="92">
        <f t="shared" si="69"/>
        <v>0</v>
      </c>
      <c r="M102" s="92">
        <f t="shared" si="69"/>
        <v>0</v>
      </c>
      <c r="N102" s="92">
        <f t="shared" si="69"/>
        <v>0</v>
      </c>
      <c r="O102" s="92">
        <f t="shared" si="69"/>
        <v>0</v>
      </c>
      <c r="P102" s="92">
        <f t="shared" si="69"/>
        <v>0</v>
      </c>
      <c r="Q102" s="92">
        <f t="shared" si="69"/>
        <v>0</v>
      </c>
      <c r="R102" s="92">
        <f t="shared" si="69"/>
        <v>0</v>
      </c>
      <c r="S102" s="92">
        <f t="shared" si="69"/>
        <v>0</v>
      </c>
      <c r="T102" s="92">
        <f t="shared" si="69"/>
        <v>0</v>
      </c>
      <c r="U102" s="92">
        <f t="shared" si="69"/>
        <v>0</v>
      </c>
      <c r="V102" s="92">
        <f t="shared" si="69"/>
        <v>0</v>
      </c>
      <c r="W102" s="92">
        <f t="shared" si="69"/>
        <v>0</v>
      </c>
      <c r="X102" s="92">
        <f t="shared" si="69"/>
        <v>0</v>
      </c>
      <c r="Y102" s="92">
        <f t="shared" si="69"/>
        <v>0</v>
      </c>
      <c r="Z102" s="92">
        <f t="shared" si="69"/>
        <v>0</v>
      </c>
      <c r="AA102" s="92">
        <f t="shared" si="69"/>
        <v>0</v>
      </c>
      <c r="AB102" s="92">
        <f t="shared" si="69"/>
        <v>0</v>
      </c>
      <c r="AC102" s="92">
        <f t="shared" si="69"/>
        <v>0</v>
      </c>
      <c r="AD102" s="92">
        <f t="shared" si="69"/>
        <v>0</v>
      </c>
      <c r="AE102" s="92">
        <f t="shared" si="69"/>
        <v>0</v>
      </c>
      <c r="AF102" s="92">
        <f t="shared" si="69"/>
        <v>0</v>
      </c>
      <c r="AG102" s="92">
        <f t="shared" si="69"/>
        <v>0</v>
      </c>
      <c r="AH102" s="92">
        <f t="shared" si="69"/>
        <v>0</v>
      </c>
      <c r="AI102" s="92">
        <f t="shared" si="69"/>
        <v>0</v>
      </c>
      <c r="AJ102" s="92">
        <f t="shared" si="69"/>
        <v>0</v>
      </c>
      <c r="AK102" s="92">
        <f t="shared" si="69"/>
        <v>0</v>
      </c>
      <c r="AL102" s="92">
        <f t="shared" si="69"/>
        <v>0</v>
      </c>
      <c r="AM102" s="92">
        <f t="shared" si="69"/>
        <v>0</v>
      </c>
      <c r="AN102" s="92">
        <f t="shared" si="69"/>
        <v>0</v>
      </c>
      <c r="AO102" s="92">
        <f t="shared" si="69"/>
        <v>0</v>
      </c>
      <c r="AP102" s="92">
        <f t="shared" si="69"/>
        <v>0</v>
      </c>
      <c r="AQ102" s="92">
        <f t="shared" si="69"/>
        <v>0</v>
      </c>
      <c r="AR102" s="92">
        <f t="shared" si="69"/>
        <v>0</v>
      </c>
      <c r="AS102" s="92">
        <f t="shared" si="69"/>
        <v>0</v>
      </c>
      <c r="AT102" s="92">
        <f t="shared" si="69"/>
        <v>0</v>
      </c>
      <c r="AU102" s="92">
        <f t="shared" si="69"/>
        <v>0</v>
      </c>
      <c r="AV102" s="92">
        <f t="shared" si="69"/>
        <v>0</v>
      </c>
      <c r="AW102" s="92">
        <f t="shared" si="69"/>
        <v>0</v>
      </c>
      <c r="AX102" s="92">
        <f t="shared" si="69"/>
        <v>0</v>
      </c>
      <c r="AY102" s="92">
        <f t="shared" si="69"/>
        <v>0</v>
      </c>
      <c r="AZ102" s="92">
        <f t="shared" si="69"/>
        <v>0</v>
      </c>
      <c r="BA102" s="92">
        <f t="shared" si="69"/>
        <v>0</v>
      </c>
      <c r="BB102" s="92">
        <f t="shared" si="69"/>
        <v>0</v>
      </c>
      <c r="BC102" s="92">
        <f t="shared" si="69"/>
        <v>0</v>
      </c>
      <c r="BD102" s="92">
        <f t="shared" si="69"/>
        <v>0</v>
      </c>
      <c r="BE102" s="92">
        <f t="shared" si="69"/>
        <v>0</v>
      </c>
      <c r="BF102" s="92">
        <f t="shared" si="69"/>
        <v>0</v>
      </c>
      <c r="BG102" s="92">
        <f t="shared" si="69"/>
        <v>0</v>
      </c>
      <c r="BH102" s="92">
        <f t="shared" si="69"/>
        <v>0</v>
      </c>
      <c r="BI102" s="92">
        <f t="shared" si="69"/>
        <v>0</v>
      </c>
      <c r="BJ102" s="92">
        <f t="shared" si="69"/>
        <v>0</v>
      </c>
      <c r="BK102" s="92">
        <f t="shared" si="69"/>
        <v>0</v>
      </c>
      <c r="BL102" s="92">
        <f t="shared" si="69"/>
        <v>0</v>
      </c>
      <c r="BM102" s="92">
        <f t="shared" si="69"/>
        <v>0</v>
      </c>
      <c r="BN102" s="92">
        <f t="shared" si="69"/>
        <v>0</v>
      </c>
      <c r="BO102" s="92">
        <f t="shared" si="69"/>
        <v>0</v>
      </c>
      <c r="BP102" s="92">
        <f t="shared" si="69"/>
        <v>0</v>
      </c>
      <c r="BQ102" s="92">
        <f t="shared" ref="BQ102:CZ102" si="70">BQ103+BQ104</f>
        <v>0</v>
      </c>
      <c r="BR102" s="92">
        <f t="shared" si="70"/>
        <v>0</v>
      </c>
      <c r="BS102" s="92">
        <f t="shared" si="70"/>
        <v>0</v>
      </c>
      <c r="BT102" s="92">
        <f t="shared" si="70"/>
        <v>0</v>
      </c>
      <c r="BU102" s="92">
        <f t="shared" si="70"/>
        <v>0</v>
      </c>
      <c r="BV102" s="92">
        <f t="shared" si="70"/>
        <v>0</v>
      </c>
      <c r="BW102" s="92">
        <f t="shared" si="70"/>
        <v>0</v>
      </c>
      <c r="BX102" s="92">
        <f t="shared" si="70"/>
        <v>0</v>
      </c>
      <c r="BY102" s="92">
        <f t="shared" si="70"/>
        <v>0</v>
      </c>
      <c r="BZ102" s="92">
        <f t="shared" si="70"/>
        <v>0</v>
      </c>
      <c r="CA102" s="92">
        <f t="shared" si="70"/>
        <v>0</v>
      </c>
      <c r="CB102" s="92">
        <f t="shared" si="70"/>
        <v>0</v>
      </c>
      <c r="CC102" s="92">
        <f t="shared" si="70"/>
        <v>0</v>
      </c>
      <c r="CD102" s="92">
        <f t="shared" si="70"/>
        <v>0</v>
      </c>
      <c r="CE102" s="92">
        <f t="shared" si="70"/>
        <v>0</v>
      </c>
      <c r="CF102" s="92">
        <f t="shared" si="70"/>
        <v>0</v>
      </c>
      <c r="CG102" s="92">
        <f t="shared" si="70"/>
        <v>0</v>
      </c>
      <c r="CH102" s="92">
        <f t="shared" si="70"/>
        <v>0</v>
      </c>
      <c r="CI102" s="92">
        <f t="shared" si="70"/>
        <v>0</v>
      </c>
      <c r="CJ102" s="92">
        <f t="shared" si="70"/>
        <v>0</v>
      </c>
      <c r="CK102" s="92">
        <f t="shared" si="70"/>
        <v>0</v>
      </c>
      <c r="CL102" s="92">
        <f t="shared" si="70"/>
        <v>0</v>
      </c>
      <c r="CM102" s="92">
        <f t="shared" si="70"/>
        <v>0</v>
      </c>
      <c r="CN102" s="92">
        <f t="shared" si="70"/>
        <v>0</v>
      </c>
      <c r="CO102" s="92">
        <f t="shared" si="70"/>
        <v>0</v>
      </c>
      <c r="CP102" s="92">
        <f t="shared" si="70"/>
        <v>0</v>
      </c>
      <c r="CQ102" s="90">
        <f t="shared" si="45"/>
        <v>0</v>
      </c>
      <c r="CR102" s="90">
        <f t="shared" si="45"/>
        <v>0</v>
      </c>
      <c r="CS102" s="90">
        <f t="shared" si="45"/>
        <v>0</v>
      </c>
      <c r="CT102" s="90">
        <f t="shared" si="45"/>
        <v>0</v>
      </c>
      <c r="CU102" s="90">
        <f t="shared" si="45"/>
        <v>0</v>
      </c>
      <c r="CV102" s="90">
        <f t="shared" si="45"/>
        <v>0</v>
      </c>
      <c r="CW102" s="90">
        <f t="shared" si="42"/>
        <v>0</v>
      </c>
      <c r="CX102" s="90">
        <f t="shared" si="42"/>
        <v>0</v>
      </c>
      <c r="CY102" s="90">
        <f t="shared" si="42"/>
        <v>0</v>
      </c>
      <c r="CZ102" s="29" t="str">
        <f>'[1]13квОС'!CU102</f>
        <v>нд</v>
      </c>
      <c r="DA102" s="17"/>
      <c r="DB102" s="17"/>
    </row>
    <row r="103" spans="1:108" ht="27.75" customHeight="1" x14ac:dyDescent="0.25">
      <c r="A103" s="93" t="s">
        <v>220</v>
      </c>
      <c r="B103" s="30" t="s">
        <v>221</v>
      </c>
      <c r="C103" s="94" t="s">
        <v>130</v>
      </c>
      <c r="D103" s="32" t="str">
        <f>'[1]14квПп'!D103</f>
        <v>нд</v>
      </c>
      <c r="E103" s="92">
        <v>0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  <c r="K103" s="92">
        <v>0</v>
      </c>
      <c r="L103" s="92">
        <v>0</v>
      </c>
      <c r="M103" s="92">
        <v>0</v>
      </c>
      <c r="N103" s="92">
        <v>0</v>
      </c>
      <c r="O103" s="92">
        <v>0</v>
      </c>
      <c r="P103" s="92">
        <v>0</v>
      </c>
      <c r="Q103" s="92">
        <v>0</v>
      </c>
      <c r="R103" s="92">
        <v>0</v>
      </c>
      <c r="S103" s="92">
        <v>0</v>
      </c>
      <c r="T103" s="92">
        <v>0</v>
      </c>
      <c r="U103" s="92">
        <v>0</v>
      </c>
      <c r="V103" s="92">
        <v>0</v>
      </c>
      <c r="W103" s="92">
        <v>0</v>
      </c>
      <c r="X103" s="92">
        <v>0</v>
      </c>
      <c r="Y103" s="92">
        <v>0</v>
      </c>
      <c r="Z103" s="92">
        <v>0</v>
      </c>
      <c r="AA103" s="92">
        <v>0</v>
      </c>
      <c r="AB103" s="92">
        <v>0</v>
      </c>
      <c r="AC103" s="92">
        <v>0</v>
      </c>
      <c r="AD103" s="92">
        <v>0</v>
      </c>
      <c r="AE103" s="92">
        <v>0</v>
      </c>
      <c r="AF103" s="92">
        <v>0</v>
      </c>
      <c r="AG103" s="92">
        <v>0</v>
      </c>
      <c r="AH103" s="92">
        <v>0</v>
      </c>
      <c r="AI103" s="92">
        <v>0</v>
      </c>
      <c r="AJ103" s="92">
        <v>0</v>
      </c>
      <c r="AK103" s="92">
        <v>0</v>
      </c>
      <c r="AL103" s="92">
        <v>0</v>
      </c>
      <c r="AM103" s="92">
        <v>0</v>
      </c>
      <c r="AN103" s="92">
        <v>0</v>
      </c>
      <c r="AO103" s="92">
        <v>0</v>
      </c>
      <c r="AP103" s="92">
        <v>0</v>
      </c>
      <c r="AQ103" s="92">
        <v>0</v>
      </c>
      <c r="AR103" s="92">
        <v>0</v>
      </c>
      <c r="AS103" s="92">
        <v>0</v>
      </c>
      <c r="AT103" s="92">
        <v>0</v>
      </c>
      <c r="AU103" s="92">
        <v>0</v>
      </c>
      <c r="AV103" s="92">
        <v>0</v>
      </c>
      <c r="AW103" s="92">
        <v>0</v>
      </c>
      <c r="AX103" s="92">
        <v>0</v>
      </c>
      <c r="AY103" s="92">
        <v>0</v>
      </c>
      <c r="AZ103" s="92">
        <v>0</v>
      </c>
      <c r="BA103" s="92">
        <v>0</v>
      </c>
      <c r="BB103" s="92">
        <v>0</v>
      </c>
      <c r="BC103" s="92">
        <v>0</v>
      </c>
      <c r="BD103" s="92">
        <v>0</v>
      </c>
      <c r="BE103" s="92">
        <v>0</v>
      </c>
      <c r="BF103" s="92">
        <v>0</v>
      </c>
      <c r="BG103" s="92">
        <v>0</v>
      </c>
      <c r="BH103" s="92">
        <v>0</v>
      </c>
      <c r="BI103" s="92">
        <v>0</v>
      </c>
      <c r="BJ103" s="92">
        <v>0</v>
      </c>
      <c r="BK103" s="92">
        <v>0</v>
      </c>
      <c r="BL103" s="92">
        <v>0</v>
      </c>
      <c r="BM103" s="92">
        <v>0</v>
      </c>
      <c r="BN103" s="92">
        <v>0</v>
      </c>
      <c r="BO103" s="92">
        <v>0</v>
      </c>
      <c r="BP103" s="92">
        <v>0</v>
      </c>
      <c r="BQ103" s="92">
        <v>0</v>
      </c>
      <c r="BR103" s="92">
        <v>0</v>
      </c>
      <c r="BS103" s="92">
        <v>0</v>
      </c>
      <c r="BT103" s="92">
        <v>0</v>
      </c>
      <c r="BU103" s="92">
        <v>0</v>
      </c>
      <c r="BV103" s="92">
        <v>0</v>
      </c>
      <c r="BW103" s="92">
        <v>0</v>
      </c>
      <c r="BX103" s="92">
        <v>0</v>
      </c>
      <c r="BY103" s="92">
        <v>0</v>
      </c>
      <c r="BZ103" s="92">
        <v>0</v>
      </c>
      <c r="CA103" s="92">
        <v>0</v>
      </c>
      <c r="CB103" s="92">
        <v>0</v>
      </c>
      <c r="CC103" s="92">
        <v>0</v>
      </c>
      <c r="CD103" s="92">
        <v>0</v>
      </c>
      <c r="CE103" s="92">
        <v>0</v>
      </c>
      <c r="CF103" s="92">
        <v>0</v>
      </c>
      <c r="CG103" s="92">
        <v>0</v>
      </c>
      <c r="CH103" s="92">
        <v>0</v>
      </c>
      <c r="CI103" s="92">
        <v>0</v>
      </c>
      <c r="CJ103" s="92">
        <v>0</v>
      </c>
      <c r="CK103" s="92">
        <v>0</v>
      </c>
      <c r="CL103" s="92">
        <v>0</v>
      </c>
      <c r="CM103" s="92">
        <v>0</v>
      </c>
      <c r="CN103" s="92">
        <v>0</v>
      </c>
      <c r="CO103" s="92">
        <v>0</v>
      </c>
      <c r="CP103" s="92">
        <v>0</v>
      </c>
      <c r="CQ103" s="90">
        <f t="shared" si="45"/>
        <v>0</v>
      </c>
      <c r="CR103" s="90">
        <f t="shared" si="45"/>
        <v>0</v>
      </c>
      <c r="CS103" s="90">
        <f t="shared" si="45"/>
        <v>0</v>
      </c>
      <c r="CT103" s="90">
        <f t="shared" si="45"/>
        <v>0</v>
      </c>
      <c r="CU103" s="90">
        <f t="shared" si="45"/>
        <v>0</v>
      </c>
      <c r="CV103" s="90">
        <f t="shared" si="45"/>
        <v>0</v>
      </c>
      <c r="CW103" s="90">
        <f t="shared" si="42"/>
        <v>0</v>
      </c>
      <c r="CX103" s="90">
        <f t="shared" si="42"/>
        <v>0</v>
      </c>
      <c r="CY103" s="90">
        <f t="shared" si="42"/>
        <v>0</v>
      </c>
      <c r="CZ103" s="29" t="str">
        <f>'[1]13квОС'!CU103</f>
        <v>нд</v>
      </c>
      <c r="DA103" s="17"/>
      <c r="DB103" s="17"/>
    </row>
    <row r="104" spans="1:108" ht="27.75" customHeight="1" x14ac:dyDescent="0.25">
      <c r="A104" s="93" t="s">
        <v>222</v>
      </c>
      <c r="B104" s="30" t="s">
        <v>223</v>
      </c>
      <c r="C104" s="94" t="s">
        <v>130</v>
      </c>
      <c r="D104" s="32" t="str">
        <f>'[1]14квПп'!D104</f>
        <v>нд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40">
        <v>0</v>
      </c>
      <c r="AJ104" s="40">
        <v>0</v>
      </c>
      <c r="AK104" s="40">
        <v>0</v>
      </c>
      <c r="AL104" s="40">
        <v>0</v>
      </c>
      <c r="AM104" s="40">
        <v>0</v>
      </c>
      <c r="AN104" s="40">
        <v>0</v>
      </c>
      <c r="AO104" s="40">
        <v>0</v>
      </c>
      <c r="AP104" s="40">
        <v>0</v>
      </c>
      <c r="AQ104" s="40">
        <v>0</v>
      </c>
      <c r="AR104" s="40">
        <v>0</v>
      </c>
      <c r="AS104" s="40">
        <v>0</v>
      </c>
      <c r="AT104" s="40">
        <v>0</v>
      </c>
      <c r="AU104" s="40">
        <v>0</v>
      </c>
      <c r="AV104" s="40">
        <v>0</v>
      </c>
      <c r="AW104" s="40">
        <v>0</v>
      </c>
      <c r="AX104" s="40">
        <v>0</v>
      </c>
      <c r="AY104" s="40">
        <v>0</v>
      </c>
      <c r="AZ104" s="40">
        <v>0</v>
      </c>
      <c r="BA104" s="40">
        <v>0</v>
      </c>
      <c r="BB104" s="40">
        <v>0</v>
      </c>
      <c r="BC104" s="40">
        <v>0</v>
      </c>
      <c r="BD104" s="40">
        <v>0</v>
      </c>
      <c r="BE104" s="40">
        <v>0</v>
      </c>
      <c r="BF104" s="40">
        <v>0</v>
      </c>
      <c r="BG104" s="40">
        <v>0</v>
      </c>
      <c r="BH104" s="40">
        <v>0</v>
      </c>
      <c r="BI104" s="40">
        <v>0</v>
      </c>
      <c r="BJ104" s="40">
        <v>0</v>
      </c>
      <c r="BK104" s="40">
        <v>0</v>
      </c>
      <c r="BL104" s="40">
        <v>0</v>
      </c>
      <c r="BM104" s="40">
        <v>0</v>
      </c>
      <c r="BN104" s="40">
        <v>0</v>
      </c>
      <c r="BO104" s="40">
        <v>0</v>
      </c>
      <c r="BP104" s="40">
        <v>0</v>
      </c>
      <c r="BQ104" s="40">
        <v>0</v>
      </c>
      <c r="BR104" s="40">
        <v>0</v>
      </c>
      <c r="BS104" s="40">
        <v>0</v>
      </c>
      <c r="BT104" s="40">
        <v>0</v>
      </c>
      <c r="BU104" s="40">
        <v>0</v>
      </c>
      <c r="BV104" s="40">
        <v>0</v>
      </c>
      <c r="BW104" s="40">
        <v>0</v>
      </c>
      <c r="BX104" s="40">
        <v>0</v>
      </c>
      <c r="BY104" s="40">
        <v>0</v>
      </c>
      <c r="BZ104" s="40">
        <v>0</v>
      </c>
      <c r="CA104" s="40">
        <v>0</v>
      </c>
      <c r="CB104" s="40">
        <v>0</v>
      </c>
      <c r="CC104" s="40">
        <v>0</v>
      </c>
      <c r="CD104" s="40">
        <v>0</v>
      </c>
      <c r="CE104" s="40">
        <v>0</v>
      </c>
      <c r="CF104" s="40">
        <v>0</v>
      </c>
      <c r="CG104" s="40">
        <v>0</v>
      </c>
      <c r="CH104" s="40">
        <v>0</v>
      </c>
      <c r="CI104" s="40">
        <v>0</v>
      </c>
      <c r="CJ104" s="40">
        <v>0</v>
      </c>
      <c r="CK104" s="40">
        <v>0</v>
      </c>
      <c r="CL104" s="40">
        <v>0</v>
      </c>
      <c r="CM104" s="40">
        <v>0</v>
      </c>
      <c r="CN104" s="40">
        <v>0</v>
      </c>
      <c r="CO104" s="40">
        <v>0</v>
      </c>
      <c r="CP104" s="40">
        <v>0</v>
      </c>
      <c r="CQ104" s="90">
        <f t="shared" si="45"/>
        <v>0</v>
      </c>
      <c r="CR104" s="90">
        <f t="shared" si="45"/>
        <v>0</v>
      </c>
      <c r="CS104" s="90">
        <f t="shared" si="45"/>
        <v>0</v>
      </c>
      <c r="CT104" s="90">
        <f t="shared" si="45"/>
        <v>0</v>
      </c>
      <c r="CU104" s="90">
        <f t="shared" si="45"/>
        <v>0</v>
      </c>
      <c r="CV104" s="90">
        <f t="shared" si="45"/>
        <v>0</v>
      </c>
      <c r="CW104" s="90">
        <f t="shared" si="42"/>
        <v>0</v>
      </c>
      <c r="CX104" s="90">
        <f t="shared" si="42"/>
        <v>0</v>
      </c>
      <c r="CY104" s="90">
        <f t="shared" si="42"/>
        <v>0</v>
      </c>
      <c r="CZ104" s="29" t="str">
        <f>'[1]13квОС'!CU104</f>
        <v>нд</v>
      </c>
      <c r="DA104" s="17"/>
      <c r="DB104" s="17"/>
    </row>
    <row r="105" spans="1:108" ht="27.75" customHeight="1" x14ac:dyDescent="0.25">
      <c r="A105" s="93" t="s">
        <v>224</v>
      </c>
      <c r="B105" s="30" t="s">
        <v>225</v>
      </c>
      <c r="C105" s="94" t="s">
        <v>130</v>
      </c>
      <c r="D105" s="32" t="str">
        <f>'[1]14квПп'!D105</f>
        <v>нд</v>
      </c>
      <c r="E105" s="92">
        <f t="shared" ref="E105:BP105" si="71">E106+E107</f>
        <v>0</v>
      </c>
      <c r="F105" s="92">
        <f t="shared" si="71"/>
        <v>0</v>
      </c>
      <c r="G105" s="92">
        <f t="shared" si="71"/>
        <v>0</v>
      </c>
      <c r="H105" s="92">
        <f t="shared" si="71"/>
        <v>0</v>
      </c>
      <c r="I105" s="92">
        <f t="shared" si="71"/>
        <v>0</v>
      </c>
      <c r="J105" s="92">
        <f t="shared" si="71"/>
        <v>0</v>
      </c>
      <c r="K105" s="92">
        <f t="shared" si="71"/>
        <v>0</v>
      </c>
      <c r="L105" s="92">
        <f t="shared" si="71"/>
        <v>0</v>
      </c>
      <c r="M105" s="92">
        <f t="shared" si="71"/>
        <v>0</v>
      </c>
      <c r="N105" s="92">
        <f t="shared" si="71"/>
        <v>0</v>
      </c>
      <c r="O105" s="92">
        <f t="shared" si="71"/>
        <v>0</v>
      </c>
      <c r="P105" s="92">
        <f t="shared" si="71"/>
        <v>0</v>
      </c>
      <c r="Q105" s="92">
        <f t="shared" si="71"/>
        <v>0</v>
      </c>
      <c r="R105" s="92">
        <f t="shared" si="71"/>
        <v>0</v>
      </c>
      <c r="S105" s="92">
        <f t="shared" si="71"/>
        <v>0</v>
      </c>
      <c r="T105" s="92">
        <f t="shared" si="71"/>
        <v>0</v>
      </c>
      <c r="U105" s="92">
        <f t="shared" si="71"/>
        <v>0</v>
      </c>
      <c r="V105" s="92">
        <f t="shared" si="71"/>
        <v>0</v>
      </c>
      <c r="W105" s="92">
        <f t="shared" si="71"/>
        <v>0</v>
      </c>
      <c r="X105" s="92">
        <f t="shared" si="71"/>
        <v>0</v>
      </c>
      <c r="Y105" s="92">
        <f t="shared" si="71"/>
        <v>0</v>
      </c>
      <c r="Z105" s="92">
        <f t="shared" si="71"/>
        <v>0</v>
      </c>
      <c r="AA105" s="92">
        <f t="shared" si="71"/>
        <v>0</v>
      </c>
      <c r="AB105" s="92">
        <f t="shared" si="71"/>
        <v>0</v>
      </c>
      <c r="AC105" s="92">
        <f t="shared" si="71"/>
        <v>0</v>
      </c>
      <c r="AD105" s="92">
        <f t="shared" si="71"/>
        <v>0</v>
      </c>
      <c r="AE105" s="92">
        <f t="shared" si="71"/>
        <v>0</v>
      </c>
      <c r="AF105" s="92">
        <f t="shared" si="71"/>
        <v>0</v>
      </c>
      <c r="AG105" s="92">
        <f t="shared" si="71"/>
        <v>0</v>
      </c>
      <c r="AH105" s="92">
        <f t="shared" si="71"/>
        <v>0</v>
      </c>
      <c r="AI105" s="92">
        <f t="shared" si="71"/>
        <v>0</v>
      </c>
      <c r="AJ105" s="92">
        <f t="shared" si="71"/>
        <v>0</v>
      </c>
      <c r="AK105" s="92">
        <f t="shared" si="71"/>
        <v>0</v>
      </c>
      <c r="AL105" s="92">
        <f t="shared" si="71"/>
        <v>0</v>
      </c>
      <c r="AM105" s="92">
        <f t="shared" si="71"/>
        <v>0</v>
      </c>
      <c r="AN105" s="92">
        <f t="shared" si="71"/>
        <v>0</v>
      </c>
      <c r="AO105" s="92">
        <f t="shared" si="71"/>
        <v>0</v>
      </c>
      <c r="AP105" s="92">
        <f t="shared" si="71"/>
        <v>0</v>
      </c>
      <c r="AQ105" s="92">
        <f t="shared" si="71"/>
        <v>0</v>
      </c>
      <c r="AR105" s="92">
        <f t="shared" si="71"/>
        <v>0</v>
      </c>
      <c r="AS105" s="92">
        <f t="shared" si="71"/>
        <v>0</v>
      </c>
      <c r="AT105" s="92">
        <f t="shared" si="71"/>
        <v>0</v>
      </c>
      <c r="AU105" s="92">
        <f t="shared" si="71"/>
        <v>0</v>
      </c>
      <c r="AV105" s="92">
        <f t="shared" si="71"/>
        <v>0</v>
      </c>
      <c r="AW105" s="92">
        <f t="shared" si="71"/>
        <v>0</v>
      </c>
      <c r="AX105" s="92">
        <f t="shared" si="71"/>
        <v>0</v>
      </c>
      <c r="AY105" s="92">
        <f t="shared" si="71"/>
        <v>0</v>
      </c>
      <c r="AZ105" s="92">
        <f t="shared" si="71"/>
        <v>0</v>
      </c>
      <c r="BA105" s="92">
        <f t="shared" si="71"/>
        <v>0</v>
      </c>
      <c r="BB105" s="92">
        <f t="shared" si="71"/>
        <v>0</v>
      </c>
      <c r="BC105" s="92">
        <f t="shared" si="71"/>
        <v>0</v>
      </c>
      <c r="BD105" s="92">
        <f t="shared" si="71"/>
        <v>0</v>
      </c>
      <c r="BE105" s="92">
        <f t="shared" si="71"/>
        <v>0</v>
      </c>
      <c r="BF105" s="92">
        <f t="shared" si="71"/>
        <v>0</v>
      </c>
      <c r="BG105" s="92">
        <f t="shared" si="71"/>
        <v>0</v>
      </c>
      <c r="BH105" s="92">
        <f t="shared" si="71"/>
        <v>0</v>
      </c>
      <c r="BI105" s="92">
        <f t="shared" si="71"/>
        <v>0</v>
      </c>
      <c r="BJ105" s="92">
        <f t="shared" si="71"/>
        <v>0</v>
      </c>
      <c r="BK105" s="92">
        <f t="shared" si="71"/>
        <v>0</v>
      </c>
      <c r="BL105" s="92">
        <f t="shared" si="71"/>
        <v>0</v>
      </c>
      <c r="BM105" s="92">
        <f t="shared" si="71"/>
        <v>0</v>
      </c>
      <c r="BN105" s="92">
        <f t="shared" si="71"/>
        <v>0</v>
      </c>
      <c r="BO105" s="92">
        <f t="shared" si="71"/>
        <v>0</v>
      </c>
      <c r="BP105" s="92">
        <f t="shared" si="71"/>
        <v>0</v>
      </c>
      <c r="BQ105" s="92">
        <f t="shared" ref="BQ105:CZ105" si="72">BQ106+BQ107</f>
        <v>0</v>
      </c>
      <c r="BR105" s="92">
        <f t="shared" si="72"/>
        <v>0</v>
      </c>
      <c r="BS105" s="92">
        <f t="shared" si="72"/>
        <v>0</v>
      </c>
      <c r="BT105" s="92">
        <f t="shared" si="72"/>
        <v>0</v>
      </c>
      <c r="BU105" s="92">
        <f t="shared" si="72"/>
        <v>0</v>
      </c>
      <c r="BV105" s="92">
        <f t="shared" si="72"/>
        <v>0</v>
      </c>
      <c r="BW105" s="92">
        <f t="shared" si="72"/>
        <v>0</v>
      </c>
      <c r="BX105" s="92">
        <f t="shared" si="72"/>
        <v>0</v>
      </c>
      <c r="BY105" s="92">
        <f t="shared" si="72"/>
        <v>0</v>
      </c>
      <c r="BZ105" s="92">
        <f t="shared" si="72"/>
        <v>0</v>
      </c>
      <c r="CA105" s="92">
        <f t="shared" si="72"/>
        <v>0</v>
      </c>
      <c r="CB105" s="92">
        <f t="shared" si="72"/>
        <v>0</v>
      </c>
      <c r="CC105" s="92">
        <f t="shared" si="72"/>
        <v>0</v>
      </c>
      <c r="CD105" s="92">
        <f t="shared" si="72"/>
        <v>0</v>
      </c>
      <c r="CE105" s="92">
        <f t="shared" si="72"/>
        <v>0</v>
      </c>
      <c r="CF105" s="92">
        <f t="shared" si="72"/>
        <v>0</v>
      </c>
      <c r="CG105" s="92">
        <f t="shared" si="72"/>
        <v>0</v>
      </c>
      <c r="CH105" s="92">
        <f t="shared" si="72"/>
        <v>0</v>
      </c>
      <c r="CI105" s="92">
        <f t="shared" si="72"/>
        <v>0</v>
      </c>
      <c r="CJ105" s="92">
        <f t="shared" si="72"/>
        <v>0</v>
      </c>
      <c r="CK105" s="92">
        <f t="shared" si="72"/>
        <v>0</v>
      </c>
      <c r="CL105" s="92">
        <f t="shared" si="72"/>
        <v>0</v>
      </c>
      <c r="CM105" s="92">
        <f t="shared" si="72"/>
        <v>0</v>
      </c>
      <c r="CN105" s="92">
        <f t="shared" si="72"/>
        <v>0</v>
      </c>
      <c r="CO105" s="92">
        <f t="shared" si="72"/>
        <v>0</v>
      </c>
      <c r="CP105" s="92">
        <f t="shared" si="72"/>
        <v>0</v>
      </c>
      <c r="CQ105" s="90">
        <f t="shared" si="45"/>
        <v>0</v>
      </c>
      <c r="CR105" s="90">
        <f t="shared" si="45"/>
        <v>0</v>
      </c>
      <c r="CS105" s="90">
        <f t="shared" si="45"/>
        <v>0</v>
      </c>
      <c r="CT105" s="90">
        <f t="shared" si="45"/>
        <v>0</v>
      </c>
      <c r="CU105" s="90">
        <f t="shared" si="45"/>
        <v>0</v>
      </c>
      <c r="CV105" s="90">
        <f t="shared" si="45"/>
        <v>0</v>
      </c>
      <c r="CW105" s="90">
        <f t="shared" si="42"/>
        <v>0</v>
      </c>
      <c r="CX105" s="90">
        <f t="shared" si="42"/>
        <v>0</v>
      </c>
      <c r="CY105" s="90">
        <f t="shared" si="42"/>
        <v>0</v>
      </c>
      <c r="CZ105" s="29" t="str">
        <f>'[1]13квОС'!CU105</f>
        <v>нд</v>
      </c>
      <c r="DA105" s="17"/>
      <c r="DB105" s="17"/>
    </row>
    <row r="106" spans="1:108" ht="27.75" customHeight="1" x14ac:dyDescent="0.25">
      <c r="A106" s="93" t="s">
        <v>226</v>
      </c>
      <c r="B106" s="30" t="s">
        <v>227</v>
      </c>
      <c r="C106" s="94" t="s">
        <v>130</v>
      </c>
      <c r="D106" s="32" t="str">
        <f>'[1]14квПп'!D106</f>
        <v>нд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40">
        <v>0</v>
      </c>
      <c r="O106" s="92">
        <v>0</v>
      </c>
      <c r="P106" s="92">
        <v>0</v>
      </c>
      <c r="Q106" s="92">
        <v>0</v>
      </c>
      <c r="R106" s="92">
        <v>0</v>
      </c>
      <c r="S106" s="92">
        <v>0</v>
      </c>
      <c r="T106" s="92">
        <v>0</v>
      </c>
      <c r="U106" s="92">
        <v>0</v>
      </c>
      <c r="V106" s="92">
        <v>0</v>
      </c>
      <c r="W106" s="92">
        <v>0</v>
      </c>
      <c r="X106" s="92">
        <v>0</v>
      </c>
      <c r="Y106" s="92">
        <v>0</v>
      </c>
      <c r="Z106" s="92">
        <v>0</v>
      </c>
      <c r="AA106" s="92">
        <v>0</v>
      </c>
      <c r="AB106" s="92">
        <v>0</v>
      </c>
      <c r="AC106" s="92">
        <v>0</v>
      </c>
      <c r="AD106" s="92">
        <v>0</v>
      </c>
      <c r="AE106" s="92">
        <v>0</v>
      </c>
      <c r="AF106" s="92">
        <v>0</v>
      </c>
      <c r="AG106" s="92">
        <v>0</v>
      </c>
      <c r="AH106" s="92">
        <v>0</v>
      </c>
      <c r="AI106" s="92">
        <v>0</v>
      </c>
      <c r="AJ106" s="92">
        <v>0</v>
      </c>
      <c r="AK106" s="92">
        <v>0</v>
      </c>
      <c r="AL106" s="92">
        <v>0</v>
      </c>
      <c r="AM106" s="92">
        <v>0</v>
      </c>
      <c r="AN106" s="92">
        <v>0</v>
      </c>
      <c r="AO106" s="92">
        <v>0</v>
      </c>
      <c r="AP106" s="92">
        <v>0</v>
      </c>
      <c r="AQ106" s="92">
        <v>0</v>
      </c>
      <c r="AR106" s="92">
        <v>0</v>
      </c>
      <c r="AS106" s="92">
        <v>0</v>
      </c>
      <c r="AT106" s="92">
        <v>0</v>
      </c>
      <c r="AU106" s="92">
        <v>0</v>
      </c>
      <c r="AV106" s="92">
        <v>0</v>
      </c>
      <c r="AW106" s="92">
        <v>0</v>
      </c>
      <c r="AX106" s="92">
        <v>0</v>
      </c>
      <c r="AY106" s="92">
        <v>0</v>
      </c>
      <c r="AZ106" s="92">
        <v>0</v>
      </c>
      <c r="BA106" s="92">
        <v>0</v>
      </c>
      <c r="BB106" s="92">
        <v>0</v>
      </c>
      <c r="BC106" s="92">
        <v>0</v>
      </c>
      <c r="BD106" s="92">
        <v>0</v>
      </c>
      <c r="BE106" s="92">
        <v>0</v>
      </c>
      <c r="BF106" s="92">
        <v>0</v>
      </c>
      <c r="BG106" s="92">
        <v>0</v>
      </c>
      <c r="BH106" s="92">
        <v>0</v>
      </c>
      <c r="BI106" s="92">
        <v>0</v>
      </c>
      <c r="BJ106" s="92">
        <v>0</v>
      </c>
      <c r="BK106" s="92">
        <v>0</v>
      </c>
      <c r="BL106" s="92">
        <v>0</v>
      </c>
      <c r="BM106" s="92">
        <v>0</v>
      </c>
      <c r="BN106" s="92">
        <v>0</v>
      </c>
      <c r="BO106" s="92">
        <v>0</v>
      </c>
      <c r="BP106" s="92">
        <v>0</v>
      </c>
      <c r="BQ106" s="92">
        <v>0</v>
      </c>
      <c r="BR106" s="92">
        <v>0</v>
      </c>
      <c r="BS106" s="92">
        <v>0</v>
      </c>
      <c r="BT106" s="92">
        <v>0</v>
      </c>
      <c r="BU106" s="92">
        <v>0</v>
      </c>
      <c r="BV106" s="92">
        <v>0</v>
      </c>
      <c r="BW106" s="92">
        <v>0</v>
      </c>
      <c r="BX106" s="92">
        <v>0</v>
      </c>
      <c r="BY106" s="92">
        <v>0</v>
      </c>
      <c r="BZ106" s="92">
        <v>0</v>
      </c>
      <c r="CA106" s="92">
        <v>0</v>
      </c>
      <c r="CB106" s="92">
        <v>0</v>
      </c>
      <c r="CC106" s="92">
        <v>0</v>
      </c>
      <c r="CD106" s="92">
        <v>0</v>
      </c>
      <c r="CE106" s="92">
        <v>0</v>
      </c>
      <c r="CF106" s="92">
        <v>0</v>
      </c>
      <c r="CG106" s="92">
        <v>0</v>
      </c>
      <c r="CH106" s="92">
        <v>0</v>
      </c>
      <c r="CI106" s="92">
        <v>0</v>
      </c>
      <c r="CJ106" s="92">
        <v>0</v>
      </c>
      <c r="CK106" s="92">
        <v>0</v>
      </c>
      <c r="CL106" s="92">
        <v>0</v>
      </c>
      <c r="CM106" s="92">
        <v>0</v>
      </c>
      <c r="CN106" s="92">
        <v>0</v>
      </c>
      <c r="CO106" s="92">
        <v>0</v>
      </c>
      <c r="CP106" s="92">
        <v>0</v>
      </c>
      <c r="CQ106" s="90">
        <f t="shared" si="45"/>
        <v>0</v>
      </c>
      <c r="CR106" s="90">
        <f t="shared" si="45"/>
        <v>0</v>
      </c>
      <c r="CS106" s="90">
        <f t="shared" si="45"/>
        <v>0</v>
      </c>
      <c r="CT106" s="90">
        <f t="shared" si="45"/>
        <v>0</v>
      </c>
      <c r="CU106" s="90">
        <f t="shared" si="45"/>
        <v>0</v>
      </c>
      <c r="CV106" s="90">
        <f t="shared" si="45"/>
        <v>0</v>
      </c>
      <c r="CW106" s="90">
        <f t="shared" si="42"/>
        <v>0</v>
      </c>
      <c r="CX106" s="90">
        <f t="shared" si="42"/>
        <v>0</v>
      </c>
      <c r="CY106" s="90">
        <f t="shared" si="42"/>
        <v>0</v>
      </c>
      <c r="CZ106" s="29" t="str">
        <f>'[1]13квОС'!CU106</f>
        <v>нд</v>
      </c>
      <c r="DA106" s="17"/>
      <c r="DB106" s="17"/>
    </row>
    <row r="107" spans="1:108" ht="27.75" customHeight="1" x14ac:dyDescent="0.25">
      <c r="A107" s="93" t="s">
        <v>228</v>
      </c>
      <c r="B107" s="30" t="s">
        <v>229</v>
      </c>
      <c r="C107" s="94" t="s">
        <v>130</v>
      </c>
      <c r="D107" s="32" t="str">
        <f>'[1]14квПп'!D107</f>
        <v>нд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0</v>
      </c>
      <c r="K107" s="92">
        <v>0</v>
      </c>
      <c r="L107" s="92">
        <v>0</v>
      </c>
      <c r="M107" s="92">
        <v>0</v>
      </c>
      <c r="N107" s="92">
        <v>0</v>
      </c>
      <c r="O107" s="92">
        <v>0</v>
      </c>
      <c r="P107" s="92">
        <v>0</v>
      </c>
      <c r="Q107" s="92">
        <v>0</v>
      </c>
      <c r="R107" s="92">
        <v>0</v>
      </c>
      <c r="S107" s="92">
        <v>0</v>
      </c>
      <c r="T107" s="92">
        <v>0</v>
      </c>
      <c r="U107" s="92">
        <v>0</v>
      </c>
      <c r="V107" s="92">
        <v>0</v>
      </c>
      <c r="W107" s="92">
        <v>0</v>
      </c>
      <c r="X107" s="92">
        <v>0</v>
      </c>
      <c r="Y107" s="92">
        <v>0</v>
      </c>
      <c r="Z107" s="92">
        <v>0</v>
      </c>
      <c r="AA107" s="92">
        <v>0</v>
      </c>
      <c r="AB107" s="92">
        <v>0</v>
      </c>
      <c r="AC107" s="92">
        <v>0</v>
      </c>
      <c r="AD107" s="92">
        <v>0</v>
      </c>
      <c r="AE107" s="92">
        <v>0</v>
      </c>
      <c r="AF107" s="92">
        <v>0</v>
      </c>
      <c r="AG107" s="92">
        <v>0</v>
      </c>
      <c r="AH107" s="92">
        <v>0</v>
      </c>
      <c r="AI107" s="92">
        <v>0</v>
      </c>
      <c r="AJ107" s="92">
        <v>0</v>
      </c>
      <c r="AK107" s="92">
        <v>0</v>
      </c>
      <c r="AL107" s="92">
        <v>0</v>
      </c>
      <c r="AM107" s="92">
        <v>0</v>
      </c>
      <c r="AN107" s="92">
        <v>0</v>
      </c>
      <c r="AO107" s="92">
        <v>0</v>
      </c>
      <c r="AP107" s="92">
        <v>0</v>
      </c>
      <c r="AQ107" s="92">
        <v>0</v>
      </c>
      <c r="AR107" s="92">
        <v>0</v>
      </c>
      <c r="AS107" s="92">
        <v>0</v>
      </c>
      <c r="AT107" s="92">
        <v>0</v>
      </c>
      <c r="AU107" s="92">
        <v>0</v>
      </c>
      <c r="AV107" s="92">
        <v>0</v>
      </c>
      <c r="AW107" s="92">
        <v>0</v>
      </c>
      <c r="AX107" s="92">
        <v>0</v>
      </c>
      <c r="AY107" s="92">
        <v>0</v>
      </c>
      <c r="AZ107" s="92">
        <v>0</v>
      </c>
      <c r="BA107" s="92">
        <v>0</v>
      </c>
      <c r="BB107" s="92">
        <v>0</v>
      </c>
      <c r="BC107" s="92">
        <v>0</v>
      </c>
      <c r="BD107" s="92">
        <v>0</v>
      </c>
      <c r="BE107" s="92">
        <v>0</v>
      </c>
      <c r="BF107" s="92">
        <v>0</v>
      </c>
      <c r="BG107" s="92">
        <v>0</v>
      </c>
      <c r="BH107" s="92">
        <v>0</v>
      </c>
      <c r="BI107" s="92">
        <v>0</v>
      </c>
      <c r="BJ107" s="92">
        <v>0</v>
      </c>
      <c r="BK107" s="92">
        <v>0</v>
      </c>
      <c r="BL107" s="92">
        <v>0</v>
      </c>
      <c r="BM107" s="92">
        <v>0</v>
      </c>
      <c r="BN107" s="92">
        <v>0</v>
      </c>
      <c r="BO107" s="92">
        <v>0</v>
      </c>
      <c r="BP107" s="92">
        <v>0</v>
      </c>
      <c r="BQ107" s="92">
        <v>0</v>
      </c>
      <c r="BR107" s="92">
        <v>0</v>
      </c>
      <c r="BS107" s="92">
        <v>0</v>
      </c>
      <c r="BT107" s="92">
        <v>0</v>
      </c>
      <c r="BU107" s="92">
        <v>0</v>
      </c>
      <c r="BV107" s="92">
        <v>0</v>
      </c>
      <c r="BW107" s="92">
        <v>0</v>
      </c>
      <c r="BX107" s="92">
        <v>0</v>
      </c>
      <c r="BY107" s="92">
        <v>0</v>
      </c>
      <c r="BZ107" s="92">
        <v>0</v>
      </c>
      <c r="CA107" s="92">
        <v>0</v>
      </c>
      <c r="CB107" s="92">
        <v>0</v>
      </c>
      <c r="CC107" s="92">
        <v>0</v>
      </c>
      <c r="CD107" s="92">
        <v>0</v>
      </c>
      <c r="CE107" s="92">
        <v>0</v>
      </c>
      <c r="CF107" s="92">
        <v>0</v>
      </c>
      <c r="CG107" s="92">
        <v>0</v>
      </c>
      <c r="CH107" s="92">
        <v>0</v>
      </c>
      <c r="CI107" s="92">
        <v>0</v>
      </c>
      <c r="CJ107" s="92">
        <v>0</v>
      </c>
      <c r="CK107" s="92">
        <v>0</v>
      </c>
      <c r="CL107" s="92">
        <v>0</v>
      </c>
      <c r="CM107" s="92">
        <v>0</v>
      </c>
      <c r="CN107" s="92">
        <v>0</v>
      </c>
      <c r="CO107" s="92">
        <v>0</v>
      </c>
      <c r="CP107" s="92">
        <v>0</v>
      </c>
      <c r="CQ107" s="90">
        <f t="shared" si="45"/>
        <v>0</v>
      </c>
      <c r="CR107" s="90">
        <f t="shared" si="45"/>
        <v>0</v>
      </c>
      <c r="CS107" s="90">
        <f t="shared" si="45"/>
        <v>0</v>
      </c>
      <c r="CT107" s="90">
        <f t="shared" si="45"/>
        <v>0</v>
      </c>
      <c r="CU107" s="90">
        <f t="shared" si="45"/>
        <v>0</v>
      </c>
      <c r="CV107" s="90">
        <f t="shared" si="45"/>
        <v>0</v>
      </c>
      <c r="CW107" s="90">
        <f t="shared" si="42"/>
        <v>0</v>
      </c>
      <c r="CX107" s="90">
        <f t="shared" si="42"/>
        <v>0</v>
      </c>
      <c r="CY107" s="90">
        <f t="shared" si="42"/>
        <v>0</v>
      </c>
      <c r="CZ107" s="29" t="str">
        <f>'[1]13квОС'!CU107</f>
        <v>нд</v>
      </c>
      <c r="DA107" s="17"/>
      <c r="DB107" s="17"/>
    </row>
    <row r="108" spans="1:108" ht="27.75" customHeight="1" x14ac:dyDescent="0.25">
      <c r="A108" s="93" t="s">
        <v>230</v>
      </c>
      <c r="B108" s="30" t="s">
        <v>231</v>
      </c>
      <c r="C108" s="94" t="s">
        <v>130</v>
      </c>
      <c r="D108" s="32" t="str">
        <f>'[1]14квПп'!D108</f>
        <v>нд</v>
      </c>
      <c r="E108" s="33">
        <f t="shared" ref="E108:AJ108" si="73">SUM(E109:E118)</f>
        <v>61.175999999999995</v>
      </c>
      <c r="F108" s="33">
        <f t="shared" si="73"/>
        <v>0</v>
      </c>
      <c r="G108" s="33">
        <f t="shared" si="73"/>
        <v>1182.471</v>
      </c>
      <c r="H108" s="33">
        <f t="shared" si="73"/>
        <v>0</v>
      </c>
      <c r="I108" s="33">
        <f t="shared" si="73"/>
        <v>0</v>
      </c>
      <c r="J108" s="33">
        <f t="shared" si="73"/>
        <v>0</v>
      </c>
      <c r="K108" s="33">
        <f t="shared" si="73"/>
        <v>0</v>
      </c>
      <c r="L108" s="33">
        <f t="shared" si="73"/>
        <v>0</v>
      </c>
      <c r="M108" s="33">
        <f t="shared" si="73"/>
        <v>0</v>
      </c>
      <c r="N108" s="33">
        <f t="shared" si="73"/>
        <v>0</v>
      </c>
      <c r="O108" s="33">
        <f t="shared" si="73"/>
        <v>0</v>
      </c>
      <c r="P108" s="33">
        <f t="shared" si="73"/>
        <v>0</v>
      </c>
      <c r="Q108" s="33">
        <f t="shared" si="73"/>
        <v>0</v>
      </c>
      <c r="R108" s="33">
        <f t="shared" si="73"/>
        <v>0</v>
      </c>
      <c r="S108" s="33">
        <f t="shared" si="73"/>
        <v>0</v>
      </c>
      <c r="T108" s="33">
        <f t="shared" si="73"/>
        <v>0</v>
      </c>
      <c r="U108" s="33">
        <f t="shared" si="73"/>
        <v>0</v>
      </c>
      <c r="V108" s="33">
        <f t="shared" si="73"/>
        <v>0</v>
      </c>
      <c r="W108" s="33">
        <f t="shared" si="73"/>
        <v>0</v>
      </c>
      <c r="X108" s="33">
        <f t="shared" si="73"/>
        <v>0</v>
      </c>
      <c r="Y108" s="33">
        <f t="shared" si="73"/>
        <v>0</v>
      </c>
      <c r="Z108" s="33">
        <f t="shared" si="73"/>
        <v>0</v>
      </c>
      <c r="AA108" s="33">
        <f t="shared" si="73"/>
        <v>0</v>
      </c>
      <c r="AB108" s="33">
        <f t="shared" si="73"/>
        <v>0</v>
      </c>
      <c r="AC108" s="33">
        <f t="shared" si="73"/>
        <v>0</v>
      </c>
      <c r="AD108" s="33">
        <f t="shared" si="73"/>
        <v>0</v>
      </c>
      <c r="AE108" s="33">
        <f t="shared" si="73"/>
        <v>0</v>
      </c>
      <c r="AF108" s="33">
        <f t="shared" si="73"/>
        <v>0</v>
      </c>
      <c r="AG108" s="33">
        <f t="shared" si="73"/>
        <v>0</v>
      </c>
      <c r="AH108" s="33">
        <f t="shared" si="73"/>
        <v>0</v>
      </c>
      <c r="AI108" s="33">
        <f t="shared" si="73"/>
        <v>0</v>
      </c>
      <c r="AJ108" s="33">
        <f t="shared" si="73"/>
        <v>0</v>
      </c>
      <c r="AK108" s="33">
        <f t="shared" ref="AK108:CP108" si="74">SUM(AK109:AK118)</f>
        <v>0</v>
      </c>
      <c r="AL108" s="33">
        <f t="shared" si="74"/>
        <v>0</v>
      </c>
      <c r="AM108" s="33">
        <f t="shared" si="74"/>
        <v>0</v>
      </c>
      <c r="AN108" s="33">
        <f t="shared" si="74"/>
        <v>0</v>
      </c>
      <c r="AO108" s="33">
        <f t="shared" si="74"/>
        <v>61.175999999999995</v>
      </c>
      <c r="AP108" s="33">
        <f t="shared" si="74"/>
        <v>0</v>
      </c>
      <c r="AQ108" s="33">
        <f t="shared" si="74"/>
        <v>1182.471</v>
      </c>
      <c r="AR108" s="33">
        <f t="shared" si="74"/>
        <v>0</v>
      </c>
      <c r="AS108" s="33">
        <f t="shared" si="74"/>
        <v>0</v>
      </c>
      <c r="AT108" s="33">
        <f t="shared" si="74"/>
        <v>0</v>
      </c>
      <c r="AU108" s="33">
        <f t="shared" si="74"/>
        <v>0</v>
      </c>
      <c r="AV108" s="33">
        <f t="shared" si="74"/>
        <v>0</v>
      </c>
      <c r="AW108" s="33">
        <f t="shared" si="74"/>
        <v>0</v>
      </c>
      <c r="AX108" s="33">
        <f t="shared" si="74"/>
        <v>31.061999999999998</v>
      </c>
      <c r="AY108" s="33">
        <f t="shared" si="74"/>
        <v>0</v>
      </c>
      <c r="AZ108" s="33">
        <f t="shared" si="74"/>
        <v>561.71399999999994</v>
      </c>
      <c r="BA108" s="33">
        <f t="shared" si="74"/>
        <v>0</v>
      </c>
      <c r="BB108" s="33">
        <f t="shared" si="74"/>
        <v>0</v>
      </c>
      <c r="BC108" s="33">
        <f t="shared" si="74"/>
        <v>0</v>
      </c>
      <c r="BD108" s="33">
        <f t="shared" si="74"/>
        <v>0</v>
      </c>
      <c r="BE108" s="33">
        <f t="shared" si="74"/>
        <v>0</v>
      </c>
      <c r="BF108" s="33">
        <f t="shared" si="74"/>
        <v>0</v>
      </c>
      <c r="BG108" s="33">
        <f t="shared" si="74"/>
        <v>7.0890000000000004</v>
      </c>
      <c r="BH108" s="33">
        <f t="shared" si="74"/>
        <v>0</v>
      </c>
      <c r="BI108" s="33">
        <f t="shared" si="74"/>
        <v>126.196</v>
      </c>
      <c r="BJ108" s="33">
        <f t="shared" si="74"/>
        <v>0</v>
      </c>
      <c r="BK108" s="33">
        <f t="shared" si="74"/>
        <v>0</v>
      </c>
      <c r="BL108" s="33">
        <f t="shared" si="74"/>
        <v>0</v>
      </c>
      <c r="BM108" s="33">
        <f t="shared" si="74"/>
        <v>0</v>
      </c>
      <c r="BN108" s="33">
        <f t="shared" si="74"/>
        <v>0</v>
      </c>
      <c r="BO108" s="33">
        <f t="shared" si="74"/>
        <v>0</v>
      </c>
      <c r="BP108" s="33">
        <f t="shared" si="74"/>
        <v>17.832999999999998</v>
      </c>
      <c r="BQ108" s="33">
        <f t="shared" si="74"/>
        <v>0</v>
      </c>
      <c r="BR108" s="33">
        <f t="shared" si="74"/>
        <v>250.94800000000001</v>
      </c>
      <c r="BS108" s="33">
        <f t="shared" si="74"/>
        <v>0</v>
      </c>
      <c r="BT108" s="33">
        <f t="shared" si="74"/>
        <v>0</v>
      </c>
      <c r="BU108" s="33">
        <f t="shared" si="74"/>
        <v>0</v>
      </c>
      <c r="BV108" s="33">
        <f t="shared" si="74"/>
        <v>0</v>
      </c>
      <c r="BW108" s="33">
        <f t="shared" si="74"/>
        <v>0</v>
      </c>
      <c r="BX108" s="33">
        <f t="shared" si="74"/>
        <v>0</v>
      </c>
      <c r="BY108" s="33">
        <f t="shared" si="74"/>
        <v>6.14</v>
      </c>
      <c r="BZ108" s="33">
        <f t="shared" si="74"/>
        <v>0</v>
      </c>
      <c r="CA108" s="33">
        <f t="shared" si="74"/>
        <v>184.57</v>
      </c>
      <c r="CB108" s="33">
        <f t="shared" si="74"/>
        <v>0</v>
      </c>
      <c r="CC108" s="33">
        <f t="shared" si="74"/>
        <v>0</v>
      </c>
      <c r="CD108" s="33">
        <f t="shared" si="74"/>
        <v>0</v>
      </c>
      <c r="CE108" s="33">
        <f t="shared" si="74"/>
        <v>0</v>
      </c>
      <c r="CF108" s="33">
        <f t="shared" si="74"/>
        <v>0</v>
      </c>
      <c r="CG108" s="33">
        <f t="shared" si="74"/>
        <v>0</v>
      </c>
      <c r="CH108" s="33">
        <f t="shared" si="74"/>
        <v>0</v>
      </c>
      <c r="CI108" s="33">
        <f t="shared" si="74"/>
        <v>0</v>
      </c>
      <c r="CJ108" s="33">
        <f t="shared" si="74"/>
        <v>0</v>
      </c>
      <c r="CK108" s="33">
        <f t="shared" si="74"/>
        <v>0</v>
      </c>
      <c r="CL108" s="33">
        <f t="shared" si="74"/>
        <v>0</v>
      </c>
      <c r="CM108" s="33">
        <f t="shared" si="74"/>
        <v>0</v>
      </c>
      <c r="CN108" s="33">
        <f t="shared" si="74"/>
        <v>0</v>
      </c>
      <c r="CO108" s="33">
        <f t="shared" si="74"/>
        <v>0</v>
      </c>
      <c r="CP108" s="33">
        <f t="shared" si="74"/>
        <v>0</v>
      </c>
      <c r="CQ108" s="90">
        <f t="shared" si="45"/>
        <v>31.061999999999998</v>
      </c>
      <c r="CR108" s="90">
        <f t="shared" si="45"/>
        <v>0</v>
      </c>
      <c r="CS108" s="90">
        <f t="shared" si="45"/>
        <v>561.71399999999994</v>
      </c>
      <c r="CT108" s="90">
        <f t="shared" si="45"/>
        <v>0</v>
      </c>
      <c r="CU108" s="90">
        <f t="shared" si="45"/>
        <v>0</v>
      </c>
      <c r="CV108" s="90">
        <f t="shared" si="45"/>
        <v>0</v>
      </c>
      <c r="CW108" s="90">
        <f t="shared" si="42"/>
        <v>0</v>
      </c>
      <c r="CX108" s="90">
        <f t="shared" si="42"/>
        <v>0</v>
      </c>
      <c r="CY108" s="90">
        <f t="shared" si="42"/>
        <v>0</v>
      </c>
      <c r="CZ108" s="29" t="str">
        <f>'[1]13квОС'!CU108</f>
        <v>нд</v>
      </c>
      <c r="DA108" s="17"/>
      <c r="DB108" s="17"/>
    </row>
    <row r="109" spans="1:108" ht="27.75" customHeight="1" x14ac:dyDescent="0.25">
      <c r="A109" s="30" t="str">
        <f>'[1]Формат ИПР'!A97</f>
        <v>1.1.4</v>
      </c>
      <c r="B109" s="30" t="str">
        <f>'[1]Формат ИПР'!B97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09" s="31" t="str">
        <f>'[1]Формат ИПР'!C97</f>
        <v>L_Che367</v>
      </c>
      <c r="D109" s="32" t="str">
        <f>'[1]14квПп'!D109</f>
        <v>нд</v>
      </c>
      <c r="E109" s="33">
        <f>VLOOKUP($C109,'[2]Форма 7'!$C:$ER,65,0)</f>
        <v>6.75</v>
      </c>
      <c r="F109" s="33">
        <f>VLOOKUP($C109,'[2]Форма 7'!$C:$ER,66,0)</f>
        <v>0</v>
      </c>
      <c r="G109" s="33">
        <f>VLOOKUP($C109,'[2]Форма 7'!$C:$ER,67,0)</f>
        <v>71.588999999999999</v>
      </c>
      <c r="H109" s="33">
        <f>VLOOKUP($C109,'[2]Форма 7'!$C:$ER,68,0)</f>
        <v>0</v>
      </c>
      <c r="I109" s="33">
        <f>VLOOKUP($C109,'[2]Форма 7'!$C:$ER,69,0)</f>
        <v>0</v>
      </c>
      <c r="J109" s="33">
        <f>VLOOKUP($C109,'[2]Форма 7'!$C:$ER,70,0)</f>
        <v>0</v>
      </c>
      <c r="K109" s="33">
        <f>VLOOKUP($C109,'[2]Форма 7'!$C:$ER,71,0)</f>
        <v>0</v>
      </c>
      <c r="L109" s="33">
        <f>VLOOKUP($C109,'[2]Форма 7'!$C:$ER,72,0)</f>
        <v>0</v>
      </c>
      <c r="M109" s="33">
        <f>VLOOKUP($C109,'[2]Форма 7'!$C:$ER,73,0)</f>
        <v>0</v>
      </c>
      <c r="N109" s="34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4"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f>IF(VLOOKUP($C109,'[1]Формат ИПР'!$C:IL,105,0)&gt;0,E109,0)</f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f>IF(VLOOKUP($C109,'[1]Формат ИПР'!$C:IQ,105,0)&gt;0,J109,0)</f>
        <v>0</v>
      </c>
      <c r="AL109" s="34">
        <v>0</v>
      </c>
      <c r="AM109" s="34">
        <f>VLOOKUP($C109,'[1]Формат ИПР'!$C:IS,104,0)</f>
        <v>0</v>
      </c>
      <c r="AN109" s="34">
        <v>0</v>
      </c>
      <c r="AO109" s="34">
        <f>IF(VLOOKUP($C109,'[1]Формат ИПР'!$C:IU,115,0)&gt;0,E109,0)</f>
        <v>6.75</v>
      </c>
      <c r="AP109" s="34">
        <v>0</v>
      </c>
      <c r="AQ109" s="34">
        <f>IF(VLOOKUP($C109,'[1]Формат ИПР'!$C:IW,115,0)&gt;0,G109,0)</f>
        <v>71.588999999999999</v>
      </c>
      <c r="AR109" s="34">
        <v>0</v>
      </c>
      <c r="AS109" s="34">
        <f>IF(VLOOKUP($C109,'[1]Формат ИПР'!$C:IY,115,0)&gt;0,I109,0)</f>
        <v>0</v>
      </c>
      <c r="AT109" s="34">
        <f>IF(VLOOKUP($C109,'[1]Формат ИПР'!$C:IZ,115,0)&gt;0,J109,0)</f>
        <v>0</v>
      </c>
      <c r="AU109" s="34">
        <v>0</v>
      </c>
      <c r="AV109" s="34">
        <f>IF(VLOOKUP($C109,'[1]Формат ИПР'!$C:JB,115,0)&gt;0,L109,0)</f>
        <v>0</v>
      </c>
      <c r="AW109" s="34">
        <v>0</v>
      </c>
      <c r="AX109" s="36">
        <f t="shared" ref="AX109:BF118" si="75">BG109+BP109+BY109+CH109</f>
        <v>6.75</v>
      </c>
      <c r="AY109" s="36">
        <f t="shared" si="75"/>
        <v>0</v>
      </c>
      <c r="AZ109" s="36">
        <f t="shared" si="75"/>
        <v>62.09</v>
      </c>
      <c r="BA109" s="36">
        <f t="shared" si="75"/>
        <v>0</v>
      </c>
      <c r="BB109" s="36">
        <f t="shared" si="75"/>
        <v>0</v>
      </c>
      <c r="BC109" s="36">
        <f t="shared" si="75"/>
        <v>0</v>
      </c>
      <c r="BD109" s="36">
        <f t="shared" si="75"/>
        <v>0</v>
      </c>
      <c r="BE109" s="36">
        <f t="shared" si="75"/>
        <v>0</v>
      </c>
      <c r="BF109" s="36">
        <f t="shared" si="75"/>
        <v>0</v>
      </c>
      <c r="BG109" s="34">
        <f>VLOOKUP($C109,'[1]Формат ИПР'!$C:JM,87,0)</f>
        <v>0</v>
      </c>
      <c r="BH109" s="34">
        <f>VLOOKUP($C109,'[1]Формат ИПР'!$C:JN,88,0)</f>
        <v>0</v>
      </c>
      <c r="BI109" s="34">
        <f>VLOOKUP($C109,'[1]Формат ИПР'!$C:JO,86,0)</f>
        <v>0</v>
      </c>
      <c r="BJ109" s="34">
        <v>0</v>
      </c>
      <c r="BK109" s="34">
        <v>0</v>
      </c>
      <c r="BL109" s="34">
        <v>0</v>
      </c>
      <c r="BM109" s="34">
        <v>0</v>
      </c>
      <c r="BN109" s="34">
        <f>VLOOKUP($C109,'[1]Формат ИПР'!$C:JT,89,0)</f>
        <v>0</v>
      </c>
      <c r="BO109" s="34">
        <v>0</v>
      </c>
      <c r="BP109" s="34">
        <f>VLOOKUP($C109,'[1]Формат ИПР'!$C:JV,97,0)</f>
        <v>6.75</v>
      </c>
      <c r="BQ109" s="34">
        <f>VLOOKUP($C109,'[1]Формат ИПР'!$C:JW,98,0)</f>
        <v>0</v>
      </c>
      <c r="BR109" s="34">
        <f>VLOOKUP($C109,'[1]Формат ИПР'!$C:JX,96,0)</f>
        <v>62.09</v>
      </c>
      <c r="BS109" s="34">
        <v>0</v>
      </c>
      <c r="BT109" s="34">
        <v>0</v>
      </c>
      <c r="BU109" s="34">
        <v>0</v>
      </c>
      <c r="BV109" s="34">
        <v>0</v>
      </c>
      <c r="BW109" s="34">
        <f>VLOOKUP($C109,'[1]Формат ИПР'!$C:KC,99,0)</f>
        <v>0</v>
      </c>
      <c r="BX109" s="34">
        <v>0</v>
      </c>
      <c r="BY109" s="34">
        <f>VLOOKUP($C109,'[1]Формат ИПР'!$C:KE,107,0)</f>
        <v>0</v>
      </c>
      <c r="BZ109" s="34">
        <f>VLOOKUP($C109,'[1]Формат ИПР'!$C:KF,108,0)</f>
        <v>0</v>
      </c>
      <c r="CA109" s="34">
        <f>VLOOKUP($C109,'[1]Формат ИПР'!$C:KG,106,0)</f>
        <v>0</v>
      </c>
      <c r="CB109" s="34">
        <v>0</v>
      </c>
      <c r="CC109" s="34">
        <v>0</v>
      </c>
      <c r="CD109" s="34">
        <v>0</v>
      </c>
      <c r="CE109" s="34">
        <v>0</v>
      </c>
      <c r="CF109" s="34">
        <f>VLOOKUP($C109,'[1]Формат ИПР'!$C:KL,109,0)</f>
        <v>0</v>
      </c>
      <c r="CG109" s="34">
        <v>0</v>
      </c>
      <c r="CH109" s="34">
        <f>VLOOKUP($C109,'[1]Формат ИПР'!$C:KN,117,0)</f>
        <v>0</v>
      </c>
      <c r="CI109" s="34">
        <f>VLOOKUP($C109,'[1]Формат ИПР'!$C:KO,118,0)</f>
        <v>0</v>
      </c>
      <c r="CJ109" s="34">
        <f>VLOOKUP($C109,'[1]Формат ИПР'!$C:KP,116,0)</f>
        <v>0</v>
      </c>
      <c r="CK109" s="34">
        <v>0</v>
      </c>
      <c r="CL109" s="34">
        <v>0</v>
      </c>
      <c r="CM109" s="34">
        <v>0</v>
      </c>
      <c r="CN109" s="34">
        <v>0</v>
      </c>
      <c r="CO109" s="34">
        <f>VLOOKUP($C109,'[1]Формат ИПР'!$C:KU,119,0)</f>
        <v>0</v>
      </c>
      <c r="CP109" s="34">
        <v>0</v>
      </c>
      <c r="CQ109" s="90">
        <f t="shared" si="45"/>
        <v>6.75</v>
      </c>
      <c r="CR109" s="90">
        <f t="shared" si="45"/>
        <v>0</v>
      </c>
      <c r="CS109" s="90">
        <f t="shared" si="45"/>
        <v>62.09</v>
      </c>
      <c r="CT109" s="90">
        <f t="shared" si="45"/>
        <v>0</v>
      </c>
      <c r="CU109" s="90">
        <f t="shared" si="45"/>
        <v>0</v>
      </c>
      <c r="CV109" s="90">
        <f t="shared" si="45"/>
        <v>0</v>
      </c>
      <c r="CW109" s="90">
        <f t="shared" si="42"/>
        <v>0</v>
      </c>
      <c r="CX109" s="90">
        <f t="shared" si="42"/>
        <v>0</v>
      </c>
      <c r="CY109" s="90">
        <f t="shared" si="42"/>
        <v>0</v>
      </c>
      <c r="CZ109" s="29" t="str">
        <f>'[1]13квОС'!CU109</f>
        <v>Отклонение обусловлено опережением графика выполнения работ.</v>
      </c>
      <c r="DA109" s="17"/>
      <c r="DB109" s="17"/>
      <c r="DD109" s="35"/>
    </row>
    <row r="110" spans="1:108" ht="27.75" customHeight="1" x14ac:dyDescent="0.25">
      <c r="A110" s="30" t="str">
        <f>'[1]Формат ИПР'!A98</f>
        <v>1.1.4</v>
      </c>
      <c r="B110" s="30" t="str">
        <f>'[1]Формат ИПР'!B98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0" s="31" t="str">
        <f>'[1]Формат ИПР'!C98</f>
        <v>L_Che368</v>
      </c>
      <c r="D110" s="32" t="str">
        <f>'[1]14квПп'!D110</f>
        <v>нд</v>
      </c>
      <c r="E110" s="33">
        <f>VLOOKUP($C110,'[2]Форма 7'!$C:$ER,65,0)</f>
        <v>2.129</v>
      </c>
      <c r="F110" s="33">
        <f>VLOOKUP($C110,'[2]Форма 7'!$C:$ER,66,0)</f>
        <v>0</v>
      </c>
      <c r="G110" s="33">
        <f>VLOOKUP($C110,'[2]Форма 7'!$C:$ER,67,0)</f>
        <v>60.326000000000001</v>
      </c>
      <c r="H110" s="33">
        <f>VLOOKUP($C110,'[2]Форма 7'!$C:$ER,68,0)</f>
        <v>0</v>
      </c>
      <c r="I110" s="33">
        <f>VLOOKUP($C110,'[2]Форма 7'!$C:$ER,69,0)</f>
        <v>0</v>
      </c>
      <c r="J110" s="33">
        <f>VLOOKUP($C110,'[2]Форма 7'!$C:$ER,70,0)</f>
        <v>0</v>
      </c>
      <c r="K110" s="33">
        <f>VLOOKUP($C110,'[2]Форма 7'!$C:$ER,71,0)</f>
        <v>0</v>
      </c>
      <c r="L110" s="33">
        <f>VLOOKUP($C110,'[2]Форма 7'!$C:$ER,72,0)</f>
        <v>0</v>
      </c>
      <c r="M110" s="33">
        <f>VLOOKUP($C110,'[2]Форма 7'!$C:$ER,73,0)</f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  <c r="AC110" s="34">
        <v>0</v>
      </c>
      <c r="AD110" s="34">
        <v>0</v>
      </c>
      <c r="AE110" s="34">
        <v>0</v>
      </c>
      <c r="AF110" s="34">
        <f>IF(VLOOKUP($C110,'[1]Формат ИПР'!$C:IL,105,0)&gt;0,E110,0)</f>
        <v>0</v>
      </c>
      <c r="AG110" s="34">
        <v>0</v>
      </c>
      <c r="AH110" s="34">
        <v>0</v>
      </c>
      <c r="AI110" s="34">
        <v>0</v>
      </c>
      <c r="AJ110" s="34">
        <v>0</v>
      </c>
      <c r="AK110" s="34">
        <f>IF(VLOOKUP($C110,'[1]Формат ИПР'!$C:IQ,105,0)&gt;0,J110,0)</f>
        <v>0</v>
      </c>
      <c r="AL110" s="34">
        <v>0</v>
      </c>
      <c r="AM110" s="34">
        <f>VLOOKUP($C110,'[1]Формат ИПР'!$C:IS,104,0)</f>
        <v>0</v>
      </c>
      <c r="AN110" s="34">
        <v>0</v>
      </c>
      <c r="AO110" s="34">
        <f>IF(VLOOKUP($C110,'[1]Формат ИПР'!$C:IU,115,0)&gt;0,E110,0)</f>
        <v>2.129</v>
      </c>
      <c r="AP110" s="34">
        <v>0</v>
      </c>
      <c r="AQ110" s="34">
        <f>IF(VLOOKUP($C110,'[1]Формат ИПР'!$C:IW,115,0)&gt;0,G110,0)</f>
        <v>60.326000000000001</v>
      </c>
      <c r="AR110" s="34">
        <v>0</v>
      </c>
      <c r="AS110" s="34">
        <f>IF(VLOOKUP($C110,'[1]Формат ИПР'!$C:IY,115,0)&gt;0,I110,0)</f>
        <v>0</v>
      </c>
      <c r="AT110" s="34">
        <f>IF(VLOOKUP($C110,'[1]Формат ИПР'!$C:IZ,115,0)&gt;0,J110,0)</f>
        <v>0</v>
      </c>
      <c r="AU110" s="34">
        <v>0</v>
      </c>
      <c r="AV110" s="34">
        <f>IF(VLOOKUP($C110,'[1]Формат ИПР'!$C:JB,115,0)&gt;0,L110,0)</f>
        <v>0</v>
      </c>
      <c r="AW110" s="34">
        <v>0</v>
      </c>
      <c r="AX110" s="36">
        <f t="shared" si="75"/>
        <v>2.129</v>
      </c>
      <c r="AY110" s="36">
        <f t="shared" si="75"/>
        <v>0</v>
      </c>
      <c r="AZ110" s="36">
        <f t="shared" si="75"/>
        <v>31.146999999999998</v>
      </c>
      <c r="BA110" s="36">
        <f t="shared" si="75"/>
        <v>0</v>
      </c>
      <c r="BB110" s="36">
        <f t="shared" si="75"/>
        <v>0</v>
      </c>
      <c r="BC110" s="36">
        <f t="shared" si="75"/>
        <v>0</v>
      </c>
      <c r="BD110" s="36">
        <f t="shared" si="75"/>
        <v>0</v>
      </c>
      <c r="BE110" s="36">
        <f t="shared" si="75"/>
        <v>0</v>
      </c>
      <c r="BF110" s="36">
        <f t="shared" si="75"/>
        <v>0</v>
      </c>
      <c r="BG110" s="34">
        <f>VLOOKUP($C110,'[1]Формат ИПР'!$C:JM,87,0)</f>
        <v>2.129</v>
      </c>
      <c r="BH110" s="34">
        <f>VLOOKUP($C110,'[1]Формат ИПР'!$C:JN,88,0)</f>
        <v>0</v>
      </c>
      <c r="BI110" s="34">
        <f>VLOOKUP($C110,'[1]Формат ИПР'!$C:JO,86,0)</f>
        <v>31.146999999999998</v>
      </c>
      <c r="BJ110" s="34">
        <v>0</v>
      </c>
      <c r="BK110" s="34">
        <v>0</v>
      </c>
      <c r="BL110" s="34">
        <v>0</v>
      </c>
      <c r="BM110" s="34">
        <v>0</v>
      </c>
      <c r="BN110" s="34">
        <f>VLOOKUP($C110,'[1]Формат ИПР'!$C:JT,89,0)</f>
        <v>0</v>
      </c>
      <c r="BO110" s="34">
        <v>0</v>
      </c>
      <c r="BP110" s="34">
        <f>VLOOKUP($C110,'[1]Формат ИПР'!$C:JV,97,0)</f>
        <v>0</v>
      </c>
      <c r="BQ110" s="34">
        <f>VLOOKUP($C110,'[1]Формат ИПР'!$C:JW,98,0)</f>
        <v>0</v>
      </c>
      <c r="BR110" s="34">
        <f>VLOOKUP($C110,'[1]Формат ИПР'!$C:JX,96,0)</f>
        <v>0</v>
      </c>
      <c r="BS110" s="34">
        <v>0</v>
      </c>
      <c r="BT110" s="34">
        <v>0</v>
      </c>
      <c r="BU110" s="34">
        <v>0</v>
      </c>
      <c r="BV110" s="34">
        <v>0</v>
      </c>
      <c r="BW110" s="34">
        <f>VLOOKUP($C110,'[1]Формат ИПР'!$C:KC,99,0)</f>
        <v>0</v>
      </c>
      <c r="BX110" s="34">
        <v>0</v>
      </c>
      <c r="BY110" s="34">
        <f>VLOOKUP($C110,'[1]Формат ИПР'!$C:KE,107,0)</f>
        <v>0</v>
      </c>
      <c r="BZ110" s="34">
        <f>VLOOKUP($C110,'[1]Формат ИПР'!$C:KF,108,0)</f>
        <v>0</v>
      </c>
      <c r="CA110" s="34">
        <f>VLOOKUP($C110,'[1]Формат ИПР'!$C:KG,106,0)</f>
        <v>0</v>
      </c>
      <c r="CB110" s="34">
        <v>0</v>
      </c>
      <c r="CC110" s="34">
        <v>0</v>
      </c>
      <c r="CD110" s="34">
        <v>0</v>
      </c>
      <c r="CE110" s="34">
        <v>0</v>
      </c>
      <c r="CF110" s="34">
        <f>VLOOKUP($C110,'[1]Формат ИПР'!$C:KL,109,0)</f>
        <v>0</v>
      </c>
      <c r="CG110" s="34">
        <v>0</v>
      </c>
      <c r="CH110" s="34">
        <f>VLOOKUP($C110,'[1]Формат ИПР'!$C:KN,117,0)</f>
        <v>0</v>
      </c>
      <c r="CI110" s="34">
        <f>VLOOKUP($C110,'[1]Формат ИПР'!$C:KO,118,0)</f>
        <v>0</v>
      </c>
      <c r="CJ110" s="34">
        <f>VLOOKUP($C110,'[1]Формат ИПР'!$C:KP,116,0)</f>
        <v>0</v>
      </c>
      <c r="CK110" s="34">
        <v>0</v>
      </c>
      <c r="CL110" s="34">
        <v>0</v>
      </c>
      <c r="CM110" s="34">
        <v>0</v>
      </c>
      <c r="CN110" s="34">
        <v>0</v>
      </c>
      <c r="CO110" s="34">
        <f>VLOOKUP($C110,'[1]Формат ИПР'!$C:KU,119,0)</f>
        <v>0</v>
      </c>
      <c r="CP110" s="34">
        <v>0</v>
      </c>
      <c r="CQ110" s="90">
        <f t="shared" si="45"/>
        <v>2.129</v>
      </c>
      <c r="CR110" s="90">
        <f t="shared" si="45"/>
        <v>0</v>
      </c>
      <c r="CS110" s="90">
        <f t="shared" si="45"/>
        <v>31.146999999999998</v>
      </c>
      <c r="CT110" s="90">
        <f t="shared" ref="CT110:CY176" si="76">IF($E110="нд","нд",(BJ110+BS110+CB110)-(Q110+Z110+AI110))</f>
        <v>0</v>
      </c>
      <c r="CU110" s="90">
        <f t="shared" si="76"/>
        <v>0</v>
      </c>
      <c r="CV110" s="90">
        <f t="shared" si="76"/>
        <v>0</v>
      </c>
      <c r="CW110" s="90">
        <f t="shared" si="42"/>
        <v>0</v>
      </c>
      <c r="CX110" s="90">
        <f t="shared" si="42"/>
        <v>0</v>
      </c>
      <c r="CY110" s="90">
        <f t="shared" si="42"/>
        <v>0</v>
      </c>
      <c r="CZ110" s="29" t="str">
        <f>'[1]13квОС'!CU110</f>
        <v>Отклонение обусловлено опережением графика выполнения работ.</v>
      </c>
      <c r="DA110" s="17"/>
      <c r="DB110" s="17"/>
      <c r="DD110" s="35"/>
    </row>
    <row r="111" spans="1:108" ht="27.75" customHeight="1" x14ac:dyDescent="0.25">
      <c r="A111" s="30" t="str">
        <f>'[1]Формат ИПР'!A99</f>
        <v>1.1.4</v>
      </c>
      <c r="B111" s="30" t="str">
        <f>'[1]Формат ИПР'!B99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1" s="31" t="str">
        <f>'[1]Формат ИПР'!C99</f>
        <v>L_Che369</v>
      </c>
      <c r="D111" s="32" t="str">
        <f>'[1]14квПп'!D111</f>
        <v>нд</v>
      </c>
      <c r="E111" s="33">
        <f>VLOOKUP($C111,'[2]Форма 7'!$C:$ER,65,0)</f>
        <v>7.09</v>
      </c>
      <c r="F111" s="33">
        <f>VLOOKUP($C111,'[2]Форма 7'!$C:$ER,66,0)</f>
        <v>0</v>
      </c>
      <c r="G111" s="33">
        <f>VLOOKUP($C111,'[2]Форма 7'!$C:$ER,67,0)</f>
        <v>242.328</v>
      </c>
      <c r="H111" s="33">
        <f>VLOOKUP($C111,'[2]Форма 7'!$C:$ER,68,0)</f>
        <v>0</v>
      </c>
      <c r="I111" s="33">
        <f>VLOOKUP($C111,'[2]Форма 7'!$C:$ER,69,0)</f>
        <v>0</v>
      </c>
      <c r="J111" s="33">
        <f>VLOOKUP($C111,'[2]Форма 7'!$C:$ER,70,0)</f>
        <v>0</v>
      </c>
      <c r="K111" s="33">
        <f>VLOOKUP($C111,'[2]Форма 7'!$C:$ER,71,0)</f>
        <v>0</v>
      </c>
      <c r="L111" s="33">
        <f>VLOOKUP($C111,'[2]Форма 7'!$C:$ER,72,0)</f>
        <v>0</v>
      </c>
      <c r="M111" s="33">
        <f>VLOOKUP($C111,'[2]Форма 7'!$C:$ER,73,0)</f>
        <v>0</v>
      </c>
      <c r="N111" s="34">
        <v>0</v>
      </c>
      <c r="O111" s="34">
        <v>0</v>
      </c>
      <c r="P111" s="34">
        <v>0</v>
      </c>
      <c r="Q111" s="34">
        <v>0</v>
      </c>
      <c r="R111" s="34"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v>0</v>
      </c>
      <c r="Y111" s="34">
        <v>0</v>
      </c>
      <c r="Z111" s="34">
        <v>0</v>
      </c>
      <c r="AA111" s="34">
        <v>0</v>
      </c>
      <c r="AB111" s="34">
        <v>0</v>
      </c>
      <c r="AC111" s="34">
        <v>0</v>
      </c>
      <c r="AD111" s="34">
        <v>0</v>
      </c>
      <c r="AE111" s="34">
        <v>0</v>
      </c>
      <c r="AF111" s="34">
        <f>IF(VLOOKUP($C111,'[1]Формат ИПР'!$C:IL,105,0)&gt;0,E111,0)</f>
        <v>0</v>
      </c>
      <c r="AG111" s="34">
        <v>0</v>
      </c>
      <c r="AH111" s="34">
        <v>0</v>
      </c>
      <c r="AI111" s="34">
        <v>0</v>
      </c>
      <c r="AJ111" s="34">
        <v>0</v>
      </c>
      <c r="AK111" s="34">
        <f>IF(VLOOKUP($C111,'[1]Формат ИПР'!$C:IQ,105,0)&gt;0,J111,0)</f>
        <v>0</v>
      </c>
      <c r="AL111" s="34">
        <v>0</v>
      </c>
      <c r="AM111" s="34">
        <f>VLOOKUP($C111,'[1]Формат ИПР'!$C:IS,104,0)</f>
        <v>0</v>
      </c>
      <c r="AN111" s="34">
        <v>0</v>
      </c>
      <c r="AO111" s="34">
        <f>IF(VLOOKUP($C111,'[1]Формат ИПР'!$C:IU,115,0)&gt;0,E111,0)</f>
        <v>7.09</v>
      </c>
      <c r="AP111" s="34">
        <v>0</v>
      </c>
      <c r="AQ111" s="34">
        <f>IF(VLOOKUP($C111,'[1]Формат ИПР'!$C:IW,115,0)&gt;0,G111,0)</f>
        <v>242.328</v>
      </c>
      <c r="AR111" s="34">
        <v>0</v>
      </c>
      <c r="AS111" s="34">
        <f>IF(VLOOKUP($C111,'[1]Формат ИПР'!$C:IY,115,0)&gt;0,I111,0)</f>
        <v>0</v>
      </c>
      <c r="AT111" s="34">
        <f>IF(VLOOKUP($C111,'[1]Формат ИПР'!$C:IZ,115,0)&gt;0,J111,0)</f>
        <v>0</v>
      </c>
      <c r="AU111" s="34">
        <v>0</v>
      </c>
      <c r="AV111" s="34">
        <f>IF(VLOOKUP($C111,'[1]Формат ИПР'!$C:JB,115,0)&gt;0,L111,0)</f>
        <v>0</v>
      </c>
      <c r="AW111" s="34">
        <v>0</v>
      </c>
      <c r="AX111" s="36">
        <f t="shared" si="75"/>
        <v>6.14</v>
      </c>
      <c r="AY111" s="36">
        <f t="shared" si="75"/>
        <v>0</v>
      </c>
      <c r="AZ111" s="36">
        <f t="shared" si="75"/>
        <v>184.57</v>
      </c>
      <c r="BA111" s="36">
        <f t="shared" si="75"/>
        <v>0</v>
      </c>
      <c r="BB111" s="36">
        <f t="shared" si="75"/>
        <v>0</v>
      </c>
      <c r="BC111" s="36">
        <f t="shared" si="75"/>
        <v>0</v>
      </c>
      <c r="BD111" s="36">
        <f t="shared" si="75"/>
        <v>0</v>
      </c>
      <c r="BE111" s="36">
        <f t="shared" si="75"/>
        <v>0</v>
      </c>
      <c r="BF111" s="36">
        <f t="shared" si="75"/>
        <v>0</v>
      </c>
      <c r="BG111" s="34">
        <f>VLOOKUP($C111,'[1]Формат ИПР'!$C:JM,87,0)</f>
        <v>0</v>
      </c>
      <c r="BH111" s="34">
        <f>VLOOKUP($C111,'[1]Формат ИПР'!$C:JN,88,0)</f>
        <v>0</v>
      </c>
      <c r="BI111" s="34">
        <f>VLOOKUP($C111,'[1]Формат ИПР'!$C:JO,86,0)</f>
        <v>0</v>
      </c>
      <c r="BJ111" s="34">
        <v>0</v>
      </c>
      <c r="BK111" s="34">
        <v>0</v>
      </c>
      <c r="BL111" s="34">
        <v>0</v>
      </c>
      <c r="BM111" s="34">
        <v>0</v>
      </c>
      <c r="BN111" s="34">
        <f>VLOOKUP($C111,'[1]Формат ИПР'!$C:JT,89,0)</f>
        <v>0</v>
      </c>
      <c r="BO111" s="34">
        <v>0</v>
      </c>
      <c r="BP111" s="34">
        <f>VLOOKUP($C111,'[1]Формат ИПР'!$C:JV,97,0)</f>
        <v>0</v>
      </c>
      <c r="BQ111" s="34">
        <f>VLOOKUP($C111,'[1]Формат ИПР'!$C:JW,98,0)</f>
        <v>0</v>
      </c>
      <c r="BR111" s="34">
        <f>VLOOKUP($C111,'[1]Формат ИПР'!$C:JX,96,0)</f>
        <v>0</v>
      </c>
      <c r="BS111" s="34">
        <v>0</v>
      </c>
      <c r="BT111" s="34">
        <v>0</v>
      </c>
      <c r="BU111" s="34">
        <v>0</v>
      </c>
      <c r="BV111" s="34">
        <v>0</v>
      </c>
      <c r="BW111" s="34">
        <f>VLOOKUP($C111,'[1]Формат ИПР'!$C:KC,99,0)</f>
        <v>0</v>
      </c>
      <c r="BX111" s="34">
        <v>0</v>
      </c>
      <c r="BY111" s="34">
        <f>VLOOKUP($C111,'[1]Формат ИПР'!$C:KE,107,0)</f>
        <v>6.14</v>
      </c>
      <c r="BZ111" s="34">
        <f>VLOOKUP($C111,'[1]Формат ИПР'!$C:KF,108,0)</f>
        <v>0</v>
      </c>
      <c r="CA111" s="34">
        <f>VLOOKUP($C111,'[1]Формат ИПР'!$C:KG,106,0)</f>
        <v>184.57</v>
      </c>
      <c r="CB111" s="34">
        <v>0</v>
      </c>
      <c r="CC111" s="34">
        <v>0</v>
      </c>
      <c r="CD111" s="34">
        <v>0</v>
      </c>
      <c r="CE111" s="34">
        <v>0</v>
      </c>
      <c r="CF111" s="34">
        <f>VLOOKUP($C111,'[1]Формат ИПР'!$C:KL,109,0)</f>
        <v>0</v>
      </c>
      <c r="CG111" s="34">
        <v>0</v>
      </c>
      <c r="CH111" s="34">
        <f>VLOOKUP($C111,'[1]Формат ИПР'!$C:KN,117,0)</f>
        <v>0</v>
      </c>
      <c r="CI111" s="34">
        <f>VLOOKUP($C111,'[1]Формат ИПР'!$C:KO,118,0)</f>
        <v>0</v>
      </c>
      <c r="CJ111" s="34">
        <f>VLOOKUP($C111,'[1]Формат ИПР'!$C:KP,116,0)</f>
        <v>0</v>
      </c>
      <c r="CK111" s="34">
        <v>0</v>
      </c>
      <c r="CL111" s="34">
        <v>0</v>
      </c>
      <c r="CM111" s="34">
        <v>0</v>
      </c>
      <c r="CN111" s="34">
        <v>0</v>
      </c>
      <c r="CO111" s="34">
        <f>VLOOKUP($C111,'[1]Формат ИПР'!$C:KU,119,0)</f>
        <v>0</v>
      </c>
      <c r="CP111" s="34">
        <v>0</v>
      </c>
      <c r="CQ111" s="90">
        <f t="shared" ref="CQ111:CY177" si="77">IF($E111="нд","нд",(BG111+BP111+BY111)-(N111+W111+AF111))</f>
        <v>6.14</v>
      </c>
      <c r="CR111" s="90">
        <f t="shared" si="77"/>
        <v>0</v>
      </c>
      <c r="CS111" s="90">
        <f t="shared" si="77"/>
        <v>184.57</v>
      </c>
      <c r="CT111" s="90">
        <f t="shared" si="76"/>
        <v>0</v>
      </c>
      <c r="CU111" s="90">
        <f t="shared" si="76"/>
        <v>0</v>
      </c>
      <c r="CV111" s="90">
        <f t="shared" si="76"/>
        <v>0</v>
      </c>
      <c r="CW111" s="90">
        <f t="shared" si="42"/>
        <v>0</v>
      </c>
      <c r="CX111" s="90">
        <f t="shared" si="42"/>
        <v>0</v>
      </c>
      <c r="CY111" s="90">
        <f t="shared" si="42"/>
        <v>0</v>
      </c>
      <c r="CZ111" s="29" t="str">
        <f>'[1]13квОС'!CU111</f>
        <v>Отклонение обусловлено опережением графика выполнения работ.</v>
      </c>
      <c r="DA111" s="17"/>
      <c r="DB111" s="17"/>
      <c r="DD111" s="35"/>
    </row>
    <row r="112" spans="1:108" ht="27.75" customHeight="1" x14ac:dyDescent="0.25">
      <c r="A112" s="30" t="str">
        <f>'[1]Формат ИПР'!A100</f>
        <v>1.1.4</v>
      </c>
      <c r="B112" s="30" t="str">
        <f>'[1]Формат ИПР'!B100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12" s="31" t="str">
        <f>'[1]Формат ИПР'!C100</f>
        <v>L_Che370</v>
      </c>
      <c r="D112" s="32" t="str">
        <f>'[1]14квПп'!D112</f>
        <v>нд</v>
      </c>
      <c r="E112" s="33">
        <f>VLOOKUP($C112,'[2]Форма 7'!$C:$ER,65,0)</f>
        <v>14.132999999999999</v>
      </c>
      <c r="F112" s="33">
        <f>VLOOKUP($C112,'[2]Форма 7'!$C:$ER,66,0)</f>
        <v>0</v>
      </c>
      <c r="G112" s="33">
        <f>VLOOKUP($C112,'[2]Форма 7'!$C:$ER,67,0)</f>
        <v>252.809</v>
      </c>
      <c r="H112" s="33">
        <f>VLOOKUP($C112,'[2]Форма 7'!$C:$ER,68,0)</f>
        <v>0</v>
      </c>
      <c r="I112" s="33">
        <f>VLOOKUP($C112,'[2]Форма 7'!$C:$ER,69,0)</f>
        <v>0</v>
      </c>
      <c r="J112" s="33">
        <f>VLOOKUP($C112,'[2]Форма 7'!$C:$ER,70,0)</f>
        <v>0</v>
      </c>
      <c r="K112" s="33">
        <f>VLOOKUP($C112,'[2]Форма 7'!$C:$ER,71,0)</f>
        <v>0</v>
      </c>
      <c r="L112" s="33">
        <f>VLOOKUP($C112,'[2]Форма 7'!$C:$ER,72,0)</f>
        <v>0</v>
      </c>
      <c r="M112" s="33">
        <f>VLOOKUP($C112,'[2]Форма 7'!$C:$ER,73,0)</f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  <c r="AA112" s="34">
        <v>0</v>
      </c>
      <c r="AB112" s="34">
        <v>0</v>
      </c>
      <c r="AC112" s="34">
        <v>0</v>
      </c>
      <c r="AD112" s="34">
        <v>0</v>
      </c>
      <c r="AE112" s="34">
        <v>0</v>
      </c>
      <c r="AF112" s="34">
        <f>IF(VLOOKUP($C112,'[1]Формат ИПР'!$C:IL,105,0)&gt;0,E112,0)</f>
        <v>0</v>
      </c>
      <c r="AG112" s="34">
        <v>0</v>
      </c>
      <c r="AH112" s="34">
        <v>0</v>
      </c>
      <c r="AI112" s="34">
        <v>0</v>
      </c>
      <c r="AJ112" s="34">
        <v>0</v>
      </c>
      <c r="AK112" s="34">
        <f>IF(VLOOKUP($C112,'[1]Формат ИПР'!$C:IQ,105,0)&gt;0,J112,0)</f>
        <v>0</v>
      </c>
      <c r="AL112" s="34">
        <v>0</v>
      </c>
      <c r="AM112" s="34">
        <f>VLOOKUP($C112,'[1]Формат ИПР'!$C:IS,104,0)</f>
        <v>0</v>
      </c>
      <c r="AN112" s="34">
        <v>0</v>
      </c>
      <c r="AO112" s="34">
        <f>IF(VLOOKUP($C112,'[1]Формат ИПР'!$C:IU,115,0)&gt;0,E112,0)</f>
        <v>14.132999999999999</v>
      </c>
      <c r="AP112" s="34">
        <v>0</v>
      </c>
      <c r="AQ112" s="34">
        <f>IF(VLOOKUP($C112,'[1]Формат ИПР'!$C:IW,115,0)&gt;0,G112,0)</f>
        <v>252.809</v>
      </c>
      <c r="AR112" s="34">
        <v>0</v>
      </c>
      <c r="AS112" s="34">
        <f>IF(VLOOKUP($C112,'[1]Формат ИПР'!$C:IY,115,0)&gt;0,I112,0)</f>
        <v>0</v>
      </c>
      <c r="AT112" s="34">
        <f>IF(VLOOKUP($C112,'[1]Формат ИПР'!$C:IZ,115,0)&gt;0,J112,0)</f>
        <v>0</v>
      </c>
      <c r="AU112" s="34">
        <v>0</v>
      </c>
      <c r="AV112" s="34">
        <f>IF(VLOOKUP($C112,'[1]Формат ИПР'!$C:JB,115,0)&gt;0,L112,0)</f>
        <v>0</v>
      </c>
      <c r="AW112" s="34">
        <v>0</v>
      </c>
      <c r="AX112" s="36">
        <f t="shared" si="75"/>
        <v>0</v>
      </c>
      <c r="AY112" s="36">
        <f t="shared" si="75"/>
        <v>0</v>
      </c>
      <c r="AZ112" s="36">
        <f t="shared" si="75"/>
        <v>0</v>
      </c>
      <c r="BA112" s="36">
        <f t="shared" si="75"/>
        <v>0</v>
      </c>
      <c r="BB112" s="36">
        <f t="shared" si="75"/>
        <v>0</v>
      </c>
      <c r="BC112" s="36">
        <f t="shared" si="75"/>
        <v>0</v>
      </c>
      <c r="BD112" s="36">
        <f t="shared" si="75"/>
        <v>0</v>
      </c>
      <c r="BE112" s="36">
        <f t="shared" si="75"/>
        <v>0</v>
      </c>
      <c r="BF112" s="36">
        <f t="shared" si="75"/>
        <v>0</v>
      </c>
      <c r="BG112" s="34">
        <f>VLOOKUP($C112,'[1]Формат ИПР'!$C:JM,87,0)</f>
        <v>0</v>
      </c>
      <c r="BH112" s="34">
        <f>VLOOKUP($C112,'[1]Формат ИПР'!$C:JN,88,0)</f>
        <v>0</v>
      </c>
      <c r="BI112" s="34">
        <f>VLOOKUP($C112,'[1]Формат ИПР'!$C:JO,86,0)</f>
        <v>0</v>
      </c>
      <c r="BJ112" s="34">
        <v>0</v>
      </c>
      <c r="BK112" s="34">
        <v>0</v>
      </c>
      <c r="BL112" s="34">
        <v>0</v>
      </c>
      <c r="BM112" s="34">
        <v>0</v>
      </c>
      <c r="BN112" s="34">
        <f>VLOOKUP($C112,'[1]Формат ИПР'!$C:JT,89,0)</f>
        <v>0</v>
      </c>
      <c r="BO112" s="34">
        <v>0</v>
      </c>
      <c r="BP112" s="34">
        <f>VLOOKUP($C112,'[1]Формат ИПР'!$C:JV,97,0)</f>
        <v>0</v>
      </c>
      <c r="BQ112" s="34">
        <f>VLOOKUP($C112,'[1]Формат ИПР'!$C:JW,98,0)</f>
        <v>0</v>
      </c>
      <c r="BR112" s="34">
        <f>VLOOKUP($C112,'[1]Формат ИПР'!$C:JX,96,0)</f>
        <v>0</v>
      </c>
      <c r="BS112" s="34">
        <v>0</v>
      </c>
      <c r="BT112" s="34">
        <v>0</v>
      </c>
      <c r="BU112" s="34">
        <v>0</v>
      </c>
      <c r="BV112" s="34">
        <v>0</v>
      </c>
      <c r="BW112" s="34">
        <f>VLOOKUP($C112,'[1]Формат ИПР'!$C:KC,99,0)</f>
        <v>0</v>
      </c>
      <c r="BX112" s="34">
        <v>0</v>
      </c>
      <c r="BY112" s="34">
        <f>VLOOKUP($C112,'[1]Формат ИПР'!$C:KE,107,0)</f>
        <v>0</v>
      </c>
      <c r="BZ112" s="34">
        <f>VLOOKUP($C112,'[1]Формат ИПР'!$C:KF,108,0)</f>
        <v>0</v>
      </c>
      <c r="CA112" s="34">
        <f>VLOOKUP($C112,'[1]Формат ИПР'!$C:KG,106,0)</f>
        <v>0</v>
      </c>
      <c r="CB112" s="34">
        <v>0</v>
      </c>
      <c r="CC112" s="34">
        <v>0</v>
      </c>
      <c r="CD112" s="34">
        <v>0</v>
      </c>
      <c r="CE112" s="34">
        <v>0</v>
      </c>
      <c r="CF112" s="34">
        <f>VLOOKUP($C112,'[1]Формат ИПР'!$C:KL,109,0)</f>
        <v>0</v>
      </c>
      <c r="CG112" s="34">
        <v>0</v>
      </c>
      <c r="CH112" s="34">
        <f>VLOOKUP($C112,'[1]Формат ИПР'!$C:KN,117,0)</f>
        <v>0</v>
      </c>
      <c r="CI112" s="34">
        <f>VLOOKUP($C112,'[1]Формат ИПР'!$C:KO,118,0)</f>
        <v>0</v>
      </c>
      <c r="CJ112" s="34">
        <f>VLOOKUP($C112,'[1]Формат ИПР'!$C:KP,116,0)</f>
        <v>0</v>
      </c>
      <c r="CK112" s="34">
        <v>0</v>
      </c>
      <c r="CL112" s="34">
        <v>0</v>
      </c>
      <c r="CM112" s="34">
        <v>0</v>
      </c>
      <c r="CN112" s="34">
        <v>0</v>
      </c>
      <c r="CO112" s="34">
        <f>VLOOKUP($C112,'[1]Формат ИПР'!$C:KU,119,0)</f>
        <v>0</v>
      </c>
      <c r="CP112" s="34">
        <v>0</v>
      </c>
      <c r="CQ112" s="90">
        <f t="shared" si="77"/>
        <v>0</v>
      </c>
      <c r="CR112" s="90">
        <f t="shared" si="77"/>
        <v>0</v>
      </c>
      <c r="CS112" s="90">
        <f t="shared" si="77"/>
        <v>0</v>
      </c>
      <c r="CT112" s="90">
        <f t="shared" si="76"/>
        <v>0</v>
      </c>
      <c r="CU112" s="90">
        <f t="shared" si="76"/>
        <v>0</v>
      </c>
      <c r="CV112" s="90">
        <f t="shared" si="76"/>
        <v>0</v>
      </c>
      <c r="CW112" s="90">
        <f t="shared" si="42"/>
        <v>0</v>
      </c>
      <c r="CX112" s="90">
        <f t="shared" si="42"/>
        <v>0</v>
      </c>
      <c r="CY112" s="90">
        <f t="shared" si="42"/>
        <v>0</v>
      </c>
      <c r="CZ112" s="29" t="str">
        <f>'[1]13квОС'!CU112</f>
        <v>нд</v>
      </c>
      <c r="DA112" s="17"/>
      <c r="DB112" s="17"/>
      <c r="DD112" s="35"/>
    </row>
    <row r="113" spans="1:108" ht="27.75" customHeight="1" x14ac:dyDescent="0.25">
      <c r="A113" s="30" t="str">
        <f>'[1]Формат ИПР'!A101</f>
        <v>1.1.4</v>
      </c>
      <c r="B113" s="30" t="str">
        <f>'[1]Формат ИПР'!B101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13" s="31" t="str">
        <f>'[1]Формат ИПР'!C101</f>
        <v>L_Che372</v>
      </c>
      <c r="D113" s="32" t="str">
        <f>'[1]14квПп'!D113</f>
        <v>нд</v>
      </c>
      <c r="E113" s="33">
        <f>VLOOKUP($C113,'[2]Форма 7'!$C:$ER,65,0)</f>
        <v>1.1160000000000001</v>
      </c>
      <c r="F113" s="33">
        <f>VLOOKUP($C113,'[2]Форма 7'!$C:$ER,66,0)</f>
        <v>0</v>
      </c>
      <c r="G113" s="33">
        <f>VLOOKUP($C113,'[2]Форма 7'!$C:$ER,67,0)</f>
        <v>62.091000000000001</v>
      </c>
      <c r="H113" s="33">
        <f>VLOOKUP($C113,'[2]Форма 7'!$C:$ER,68,0)</f>
        <v>0</v>
      </c>
      <c r="I113" s="33">
        <f>VLOOKUP($C113,'[2]Форма 7'!$C:$ER,69,0)</f>
        <v>0</v>
      </c>
      <c r="J113" s="33">
        <f>VLOOKUP($C113,'[2]Форма 7'!$C:$ER,70,0)</f>
        <v>0</v>
      </c>
      <c r="K113" s="33">
        <f>VLOOKUP($C113,'[2]Форма 7'!$C:$ER,71,0)</f>
        <v>0</v>
      </c>
      <c r="L113" s="33">
        <f>VLOOKUP($C113,'[2]Форма 7'!$C:$ER,72,0)</f>
        <v>0</v>
      </c>
      <c r="M113" s="33">
        <f>VLOOKUP($C113,'[2]Форма 7'!$C:$ER,73,0)</f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  <c r="AC113" s="34">
        <v>0</v>
      </c>
      <c r="AD113" s="34">
        <v>0</v>
      </c>
      <c r="AE113" s="34">
        <v>0</v>
      </c>
      <c r="AF113" s="34">
        <f>IF(VLOOKUP($C113,'[1]Формат ИПР'!$C:IL,105,0)&gt;0,E113,0)</f>
        <v>0</v>
      </c>
      <c r="AG113" s="34">
        <v>0</v>
      </c>
      <c r="AH113" s="34">
        <v>0</v>
      </c>
      <c r="AI113" s="34">
        <v>0</v>
      </c>
      <c r="AJ113" s="34">
        <v>0</v>
      </c>
      <c r="AK113" s="34">
        <f>IF(VLOOKUP($C113,'[1]Формат ИПР'!$C:IQ,105,0)&gt;0,J113,0)</f>
        <v>0</v>
      </c>
      <c r="AL113" s="34">
        <v>0</v>
      </c>
      <c r="AM113" s="34">
        <f>VLOOKUP($C113,'[1]Формат ИПР'!$C:IS,104,0)</f>
        <v>0</v>
      </c>
      <c r="AN113" s="34">
        <v>0</v>
      </c>
      <c r="AO113" s="34">
        <f>IF(VLOOKUP($C113,'[1]Формат ИПР'!$C:IU,115,0)&gt;0,E113,0)</f>
        <v>1.1160000000000001</v>
      </c>
      <c r="AP113" s="34">
        <v>0</v>
      </c>
      <c r="AQ113" s="34">
        <f>IF(VLOOKUP($C113,'[1]Формат ИПР'!$C:IW,115,0)&gt;0,G113,0)</f>
        <v>62.091000000000001</v>
      </c>
      <c r="AR113" s="34">
        <v>0</v>
      </c>
      <c r="AS113" s="34">
        <f>IF(VLOOKUP($C113,'[1]Формат ИПР'!$C:IY,115,0)&gt;0,I113,0)</f>
        <v>0</v>
      </c>
      <c r="AT113" s="34">
        <f>IF(VLOOKUP($C113,'[1]Формат ИПР'!$C:IZ,115,0)&gt;0,J113,0)</f>
        <v>0</v>
      </c>
      <c r="AU113" s="34">
        <v>0</v>
      </c>
      <c r="AV113" s="34">
        <f>IF(VLOOKUP($C113,'[1]Формат ИПР'!$C:JB,115,0)&gt;0,L113,0)</f>
        <v>0</v>
      </c>
      <c r="AW113" s="34">
        <v>0</v>
      </c>
      <c r="AX113" s="36">
        <f t="shared" si="75"/>
        <v>0</v>
      </c>
      <c r="AY113" s="36">
        <f t="shared" si="75"/>
        <v>0</v>
      </c>
      <c r="AZ113" s="36">
        <f t="shared" si="75"/>
        <v>0</v>
      </c>
      <c r="BA113" s="36">
        <f t="shared" si="75"/>
        <v>0</v>
      </c>
      <c r="BB113" s="36">
        <f t="shared" si="75"/>
        <v>0</v>
      </c>
      <c r="BC113" s="36">
        <f t="shared" si="75"/>
        <v>0</v>
      </c>
      <c r="BD113" s="36">
        <f t="shared" si="75"/>
        <v>0</v>
      </c>
      <c r="BE113" s="36">
        <f t="shared" si="75"/>
        <v>0</v>
      </c>
      <c r="BF113" s="36">
        <f t="shared" si="75"/>
        <v>0</v>
      </c>
      <c r="BG113" s="34">
        <f>VLOOKUP($C113,'[1]Формат ИПР'!$C:JM,87,0)</f>
        <v>0</v>
      </c>
      <c r="BH113" s="34">
        <f>VLOOKUP($C113,'[1]Формат ИПР'!$C:JN,88,0)</f>
        <v>0</v>
      </c>
      <c r="BI113" s="34">
        <f>VLOOKUP($C113,'[1]Формат ИПР'!$C:JO,86,0)</f>
        <v>0</v>
      </c>
      <c r="BJ113" s="34">
        <v>0</v>
      </c>
      <c r="BK113" s="34">
        <v>0</v>
      </c>
      <c r="BL113" s="34">
        <v>0</v>
      </c>
      <c r="BM113" s="34">
        <v>0</v>
      </c>
      <c r="BN113" s="34">
        <f>VLOOKUP($C113,'[1]Формат ИПР'!$C:JT,89,0)</f>
        <v>0</v>
      </c>
      <c r="BO113" s="34">
        <v>0</v>
      </c>
      <c r="BP113" s="34">
        <f>VLOOKUP($C113,'[1]Формат ИПР'!$C:JV,97,0)</f>
        <v>0</v>
      </c>
      <c r="BQ113" s="34">
        <f>VLOOKUP($C113,'[1]Формат ИПР'!$C:JW,98,0)</f>
        <v>0</v>
      </c>
      <c r="BR113" s="34">
        <f>VLOOKUP($C113,'[1]Формат ИПР'!$C:JX,96,0)</f>
        <v>0</v>
      </c>
      <c r="BS113" s="34">
        <v>0</v>
      </c>
      <c r="BT113" s="34">
        <v>0</v>
      </c>
      <c r="BU113" s="34">
        <v>0</v>
      </c>
      <c r="BV113" s="34">
        <v>0</v>
      </c>
      <c r="BW113" s="34">
        <f>VLOOKUP($C113,'[1]Формат ИПР'!$C:KC,99,0)</f>
        <v>0</v>
      </c>
      <c r="BX113" s="34">
        <v>0</v>
      </c>
      <c r="BY113" s="34">
        <f>VLOOKUP($C113,'[1]Формат ИПР'!$C:KE,107,0)</f>
        <v>0</v>
      </c>
      <c r="BZ113" s="34">
        <f>VLOOKUP($C113,'[1]Формат ИПР'!$C:KF,108,0)</f>
        <v>0</v>
      </c>
      <c r="CA113" s="34">
        <f>VLOOKUP($C113,'[1]Формат ИПР'!$C:KG,106,0)</f>
        <v>0</v>
      </c>
      <c r="CB113" s="34">
        <v>0</v>
      </c>
      <c r="CC113" s="34">
        <v>0</v>
      </c>
      <c r="CD113" s="34">
        <v>0</v>
      </c>
      <c r="CE113" s="34">
        <v>0</v>
      </c>
      <c r="CF113" s="34">
        <f>VLOOKUP($C113,'[1]Формат ИПР'!$C:KL,109,0)</f>
        <v>0</v>
      </c>
      <c r="CG113" s="34">
        <v>0</v>
      </c>
      <c r="CH113" s="34">
        <f>VLOOKUP($C113,'[1]Формат ИПР'!$C:KN,117,0)</f>
        <v>0</v>
      </c>
      <c r="CI113" s="34">
        <f>VLOOKUP($C113,'[1]Формат ИПР'!$C:KO,118,0)</f>
        <v>0</v>
      </c>
      <c r="CJ113" s="34">
        <f>VLOOKUP($C113,'[1]Формат ИПР'!$C:KP,116,0)</f>
        <v>0</v>
      </c>
      <c r="CK113" s="34">
        <v>0</v>
      </c>
      <c r="CL113" s="34">
        <v>0</v>
      </c>
      <c r="CM113" s="34">
        <v>0</v>
      </c>
      <c r="CN113" s="34">
        <v>0</v>
      </c>
      <c r="CO113" s="34">
        <f>VLOOKUP($C113,'[1]Формат ИПР'!$C:KU,119,0)</f>
        <v>0</v>
      </c>
      <c r="CP113" s="34">
        <v>0</v>
      </c>
      <c r="CQ113" s="90">
        <f t="shared" si="77"/>
        <v>0</v>
      </c>
      <c r="CR113" s="90">
        <f t="shared" si="77"/>
        <v>0</v>
      </c>
      <c r="CS113" s="90">
        <f t="shared" si="77"/>
        <v>0</v>
      </c>
      <c r="CT113" s="90">
        <f t="shared" si="76"/>
        <v>0</v>
      </c>
      <c r="CU113" s="90">
        <f t="shared" si="76"/>
        <v>0</v>
      </c>
      <c r="CV113" s="90">
        <f t="shared" si="76"/>
        <v>0</v>
      </c>
      <c r="CW113" s="90">
        <f t="shared" si="42"/>
        <v>0</v>
      </c>
      <c r="CX113" s="90">
        <f t="shared" si="42"/>
        <v>0</v>
      </c>
      <c r="CY113" s="90">
        <f t="shared" si="42"/>
        <v>0</v>
      </c>
      <c r="CZ113" s="29" t="str">
        <f>'[1]13квОС'!CU113</f>
        <v>нд</v>
      </c>
      <c r="DA113" s="17"/>
      <c r="DB113" s="17"/>
      <c r="DD113" s="35"/>
    </row>
    <row r="114" spans="1:108" ht="27.75" customHeight="1" x14ac:dyDescent="0.25">
      <c r="A114" s="30" t="str">
        <f>'[1]Формат ИПР'!A102</f>
        <v>1.1.4</v>
      </c>
      <c r="B114" s="30" t="str">
        <f>'[1]Формат ИПР'!B102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14" s="31" t="str">
        <f>'[1]Формат ИПР'!C102</f>
        <v>L_Che373</v>
      </c>
      <c r="D114" s="32" t="str">
        <f>'[1]14квПп'!D114</f>
        <v>нд</v>
      </c>
      <c r="E114" s="33">
        <f>VLOOKUP($C114,'[2]Форма 7'!$C:$ER,65,0)</f>
        <v>9.1289999999999996</v>
      </c>
      <c r="F114" s="33">
        <f>VLOOKUP($C114,'[2]Форма 7'!$C:$ER,66,0)</f>
        <v>0</v>
      </c>
      <c r="G114" s="33">
        <f>VLOOKUP($C114,'[2]Форма 7'!$C:$ER,67,0)</f>
        <v>106.07</v>
      </c>
      <c r="H114" s="33">
        <f>VLOOKUP($C114,'[2]Форма 7'!$C:$ER,68,0)</f>
        <v>0</v>
      </c>
      <c r="I114" s="33">
        <f>VLOOKUP($C114,'[2]Форма 7'!$C:$ER,69,0)</f>
        <v>0</v>
      </c>
      <c r="J114" s="33">
        <f>VLOOKUP($C114,'[2]Форма 7'!$C:$ER,70,0)</f>
        <v>0</v>
      </c>
      <c r="K114" s="33">
        <f>VLOOKUP($C114,'[2]Форма 7'!$C:$ER,71,0)</f>
        <v>0</v>
      </c>
      <c r="L114" s="33">
        <f>VLOOKUP($C114,'[2]Форма 7'!$C:$ER,72,0)</f>
        <v>0</v>
      </c>
      <c r="M114" s="33">
        <f>VLOOKUP($C114,'[2]Форма 7'!$C:$ER,73,0)</f>
        <v>0</v>
      </c>
      <c r="N114" s="34">
        <v>0</v>
      </c>
      <c r="O114" s="34">
        <v>0</v>
      </c>
      <c r="P114" s="34">
        <v>0</v>
      </c>
      <c r="Q114" s="34">
        <v>0</v>
      </c>
      <c r="R114" s="34"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v>0</v>
      </c>
      <c r="Y114" s="34">
        <v>0</v>
      </c>
      <c r="Z114" s="34">
        <v>0</v>
      </c>
      <c r="AA114" s="34">
        <v>0</v>
      </c>
      <c r="AB114" s="34">
        <v>0</v>
      </c>
      <c r="AC114" s="34">
        <v>0</v>
      </c>
      <c r="AD114" s="34">
        <v>0</v>
      </c>
      <c r="AE114" s="34">
        <v>0</v>
      </c>
      <c r="AF114" s="34">
        <f>IF(VLOOKUP($C114,'[1]Формат ИПР'!$C:IL,105,0)&gt;0,E114,0)</f>
        <v>0</v>
      </c>
      <c r="AG114" s="34">
        <v>0</v>
      </c>
      <c r="AH114" s="34">
        <v>0</v>
      </c>
      <c r="AI114" s="34">
        <v>0</v>
      </c>
      <c r="AJ114" s="34">
        <v>0</v>
      </c>
      <c r="AK114" s="34">
        <f>IF(VLOOKUP($C114,'[1]Формат ИПР'!$C:IQ,105,0)&gt;0,J114,0)</f>
        <v>0</v>
      </c>
      <c r="AL114" s="34">
        <v>0</v>
      </c>
      <c r="AM114" s="34">
        <f>VLOOKUP($C114,'[1]Формат ИПР'!$C:IS,104,0)</f>
        <v>0</v>
      </c>
      <c r="AN114" s="34">
        <v>0</v>
      </c>
      <c r="AO114" s="34">
        <f>IF(VLOOKUP($C114,'[1]Формат ИПР'!$C:IU,115,0)&gt;0,E114,0)</f>
        <v>9.1289999999999996</v>
      </c>
      <c r="AP114" s="34">
        <v>0</v>
      </c>
      <c r="AQ114" s="34">
        <f>IF(VLOOKUP($C114,'[1]Формат ИПР'!$C:IW,115,0)&gt;0,G114,0)</f>
        <v>106.07</v>
      </c>
      <c r="AR114" s="34">
        <v>0</v>
      </c>
      <c r="AS114" s="34">
        <f>IF(VLOOKUP($C114,'[1]Формат ИПР'!$C:IY,115,0)&gt;0,I114,0)</f>
        <v>0</v>
      </c>
      <c r="AT114" s="34">
        <f>IF(VLOOKUP($C114,'[1]Формат ИПР'!$C:IZ,115,0)&gt;0,J114,0)</f>
        <v>0</v>
      </c>
      <c r="AU114" s="34">
        <v>0</v>
      </c>
      <c r="AV114" s="34">
        <f>IF(VLOOKUP($C114,'[1]Формат ИПР'!$C:JB,115,0)&gt;0,L114,0)</f>
        <v>0</v>
      </c>
      <c r="AW114" s="34">
        <v>0</v>
      </c>
      <c r="AX114" s="36">
        <f t="shared" si="75"/>
        <v>4.96</v>
      </c>
      <c r="AY114" s="36">
        <f t="shared" si="75"/>
        <v>0</v>
      </c>
      <c r="AZ114" s="36">
        <f t="shared" si="75"/>
        <v>95.049000000000007</v>
      </c>
      <c r="BA114" s="36">
        <f t="shared" si="75"/>
        <v>0</v>
      </c>
      <c r="BB114" s="36">
        <f t="shared" si="75"/>
        <v>0</v>
      </c>
      <c r="BC114" s="36">
        <f t="shared" si="75"/>
        <v>0</v>
      </c>
      <c r="BD114" s="36">
        <f t="shared" si="75"/>
        <v>0</v>
      </c>
      <c r="BE114" s="36">
        <f t="shared" si="75"/>
        <v>0</v>
      </c>
      <c r="BF114" s="36">
        <f t="shared" si="75"/>
        <v>0</v>
      </c>
      <c r="BG114" s="34">
        <f>VLOOKUP($C114,'[1]Формат ИПР'!$C:JM,87,0)</f>
        <v>4.96</v>
      </c>
      <c r="BH114" s="34">
        <f>VLOOKUP($C114,'[1]Формат ИПР'!$C:JN,88,0)</f>
        <v>0</v>
      </c>
      <c r="BI114" s="34">
        <f>VLOOKUP($C114,'[1]Формат ИПР'!$C:JO,86,0)</f>
        <v>95.049000000000007</v>
      </c>
      <c r="BJ114" s="34">
        <v>0</v>
      </c>
      <c r="BK114" s="34">
        <v>0</v>
      </c>
      <c r="BL114" s="34">
        <v>0</v>
      </c>
      <c r="BM114" s="34">
        <v>0</v>
      </c>
      <c r="BN114" s="34">
        <f>VLOOKUP($C114,'[1]Формат ИПР'!$C:JT,89,0)</f>
        <v>0</v>
      </c>
      <c r="BO114" s="34">
        <v>0</v>
      </c>
      <c r="BP114" s="34">
        <f>VLOOKUP($C114,'[1]Формат ИПР'!$C:JV,97,0)</f>
        <v>0</v>
      </c>
      <c r="BQ114" s="34">
        <f>VLOOKUP($C114,'[1]Формат ИПР'!$C:JW,98,0)</f>
        <v>0</v>
      </c>
      <c r="BR114" s="34">
        <f>VLOOKUP($C114,'[1]Формат ИПР'!$C:JX,96,0)</f>
        <v>0</v>
      </c>
      <c r="BS114" s="34">
        <v>0</v>
      </c>
      <c r="BT114" s="34">
        <v>0</v>
      </c>
      <c r="BU114" s="34">
        <v>0</v>
      </c>
      <c r="BV114" s="34">
        <v>0</v>
      </c>
      <c r="BW114" s="34">
        <f>VLOOKUP($C114,'[1]Формат ИПР'!$C:KC,99,0)</f>
        <v>0</v>
      </c>
      <c r="BX114" s="34">
        <v>0</v>
      </c>
      <c r="BY114" s="34">
        <f>VLOOKUP($C114,'[1]Формат ИПР'!$C:KE,107,0)</f>
        <v>0</v>
      </c>
      <c r="BZ114" s="34">
        <f>VLOOKUP($C114,'[1]Формат ИПР'!$C:KF,108,0)</f>
        <v>0</v>
      </c>
      <c r="CA114" s="34">
        <f>VLOOKUP($C114,'[1]Формат ИПР'!$C:KG,106,0)</f>
        <v>0</v>
      </c>
      <c r="CB114" s="34">
        <v>0</v>
      </c>
      <c r="CC114" s="34">
        <v>0</v>
      </c>
      <c r="CD114" s="34">
        <v>0</v>
      </c>
      <c r="CE114" s="34">
        <v>0</v>
      </c>
      <c r="CF114" s="34">
        <f>VLOOKUP($C114,'[1]Формат ИПР'!$C:KL,109,0)</f>
        <v>0</v>
      </c>
      <c r="CG114" s="34">
        <v>0</v>
      </c>
      <c r="CH114" s="34">
        <f>VLOOKUP($C114,'[1]Формат ИПР'!$C:KN,117,0)</f>
        <v>0</v>
      </c>
      <c r="CI114" s="34">
        <f>VLOOKUP($C114,'[1]Формат ИПР'!$C:KO,118,0)</f>
        <v>0</v>
      </c>
      <c r="CJ114" s="34">
        <f>VLOOKUP($C114,'[1]Формат ИПР'!$C:KP,116,0)</f>
        <v>0</v>
      </c>
      <c r="CK114" s="34">
        <v>0</v>
      </c>
      <c r="CL114" s="34">
        <v>0</v>
      </c>
      <c r="CM114" s="34">
        <v>0</v>
      </c>
      <c r="CN114" s="34">
        <v>0</v>
      </c>
      <c r="CO114" s="34">
        <f>VLOOKUP($C114,'[1]Формат ИПР'!$C:KU,119,0)</f>
        <v>0</v>
      </c>
      <c r="CP114" s="34">
        <v>0</v>
      </c>
      <c r="CQ114" s="90">
        <f t="shared" si="77"/>
        <v>4.96</v>
      </c>
      <c r="CR114" s="90">
        <f t="shared" si="77"/>
        <v>0</v>
      </c>
      <c r="CS114" s="90">
        <f t="shared" si="77"/>
        <v>95.049000000000007</v>
      </c>
      <c r="CT114" s="90">
        <f t="shared" si="76"/>
        <v>0</v>
      </c>
      <c r="CU114" s="90">
        <f t="shared" si="76"/>
        <v>0</v>
      </c>
      <c r="CV114" s="90">
        <f t="shared" si="76"/>
        <v>0</v>
      </c>
      <c r="CW114" s="90">
        <f t="shared" si="42"/>
        <v>0</v>
      </c>
      <c r="CX114" s="90">
        <f t="shared" si="42"/>
        <v>0</v>
      </c>
      <c r="CY114" s="90">
        <f t="shared" si="42"/>
        <v>0</v>
      </c>
      <c r="CZ114" s="29" t="str">
        <f>'[1]13квОС'!CU114</f>
        <v>Отклонение обусловлено опережением графика выполнения работ.</v>
      </c>
      <c r="DA114" s="17"/>
      <c r="DB114" s="17"/>
      <c r="DD114" s="35"/>
    </row>
    <row r="115" spans="1:108" ht="27.75" customHeight="1" x14ac:dyDescent="0.25">
      <c r="A115" s="30" t="str">
        <f>'[1]Формат ИПР'!A103</f>
        <v>1.1.4</v>
      </c>
      <c r="B115" s="30" t="str">
        <f>'[1]Формат ИПР'!B103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15" s="31" t="str">
        <f>'[1]Формат ИПР'!C103</f>
        <v>L_Che376</v>
      </c>
      <c r="D115" s="32" t="str">
        <f>'[1]14квПп'!D115</f>
        <v>нд</v>
      </c>
      <c r="E115" s="33">
        <f>VLOOKUP($C115,'[2]Форма 7'!$C:$ER,65,0)</f>
        <v>4.2590000000000003</v>
      </c>
      <c r="F115" s="33">
        <f>VLOOKUP($C115,'[2]Форма 7'!$C:$ER,66,0)</f>
        <v>0</v>
      </c>
      <c r="G115" s="33">
        <f>VLOOKUP($C115,'[2]Форма 7'!$C:$ER,67,0)</f>
        <v>97.415000000000006</v>
      </c>
      <c r="H115" s="33">
        <f>VLOOKUP($C115,'[2]Форма 7'!$C:$ER,68,0)</f>
        <v>0</v>
      </c>
      <c r="I115" s="33">
        <f>VLOOKUP($C115,'[2]Форма 7'!$C:$ER,69,0)</f>
        <v>0</v>
      </c>
      <c r="J115" s="33">
        <f>VLOOKUP($C115,'[2]Форма 7'!$C:$ER,70,0)</f>
        <v>0</v>
      </c>
      <c r="K115" s="33">
        <f>VLOOKUP($C115,'[2]Форма 7'!$C:$ER,71,0)</f>
        <v>0</v>
      </c>
      <c r="L115" s="33">
        <f>VLOOKUP($C115,'[2]Форма 7'!$C:$ER,72,0)</f>
        <v>0</v>
      </c>
      <c r="M115" s="33">
        <f>VLOOKUP($C115,'[2]Форма 7'!$C:$ER,73,0)</f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v>0</v>
      </c>
      <c r="Y115" s="34">
        <v>0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4">
        <f>IF(VLOOKUP($C115,'[1]Формат ИПР'!$C:IL,105,0)&gt;0,E115,0)</f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f>IF(VLOOKUP($C115,'[1]Формат ИПР'!$C:IQ,105,0)&gt;0,J115,0)</f>
        <v>0</v>
      </c>
      <c r="AL115" s="34">
        <v>0</v>
      </c>
      <c r="AM115" s="34">
        <f>VLOOKUP($C115,'[1]Формат ИПР'!$C:IS,104,0)</f>
        <v>0</v>
      </c>
      <c r="AN115" s="34">
        <v>0</v>
      </c>
      <c r="AO115" s="34">
        <f>IF(VLOOKUP($C115,'[1]Формат ИПР'!$C:IU,115,0)&gt;0,E115,0)</f>
        <v>4.2590000000000003</v>
      </c>
      <c r="AP115" s="34">
        <v>0</v>
      </c>
      <c r="AQ115" s="34">
        <f>IF(VLOOKUP($C115,'[1]Формат ИПР'!$C:IW,115,0)&gt;0,G115,0)</f>
        <v>97.415000000000006</v>
      </c>
      <c r="AR115" s="34">
        <v>0</v>
      </c>
      <c r="AS115" s="34">
        <f>IF(VLOOKUP($C115,'[1]Формат ИПР'!$C:IY,115,0)&gt;0,I115,0)</f>
        <v>0</v>
      </c>
      <c r="AT115" s="34">
        <f>IF(VLOOKUP($C115,'[1]Формат ИПР'!$C:IZ,115,0)&gt;0,J115,0)</f>
        <v>0</v>
      </c>
      <c r="AU115" s="34">
        <v>0</v>
      </c>
      <c r="AV115" s="34">
        <f>IF(VLOOKUP($C115,'[1]Формат ИПР'!$C:JB,115,0)&gt;0,L115,0)</f>
        <v>0</v>
      </c>
      <c r="AW115" s="34">
        <v>0</v>
      </c>
      <c r="AX115" s="36">
        <f t="shared" si="75"/>
        <v>4.133</v>
      </c>
      <c r="AY115" s="36">
        <f t="shared" si="75"/>
        <v>0</v>
      </c>
      <c r="AZ115" s="36">
        <f t="shared" si="75"/>
        <v>87.858000000000004</v>
      </c>
      <c r="BA115" s="36">
        <f t="shared" si="75"/>
        <v>0</v>
      </c>
      <c r="BB115" s="36">
        <f t="shared" si="75"/>
        <v>0</v>
      </c>
      <c r="BC115" s="36">
        <f t="shared" si="75"/>
        <v>0</v>
      </c>
      <c r="BD115" s="36">
        <f t="shared" si="75"/>
        <v>0</v>
      </c>
      <c r="BE115" s="36">
        <f t="shared" si="75"/>
        <v>0</v>
      </c>
      <c r="BF115" s="36">
        <f t="shared" si="75"/>
        <v>0</v>
      </c>
      <c r="BG115" s="34">
        <f>VLOOKUP($C115,'[1]Формат ИПР'!$C:JM,87,0)</f>
        <v>0</v>
      </c>
      <c r="BH115" s="34">
        <f>VLOOKUP($C115,'[1]Формат ИПР'!$C:JN,88,0)</f>
        <v>0</v>
      </c>
      <c r="BI115" s="34">
        <f>VLOOKUP($C115,'[1]Формат ИПР'!$C:JO,86,0)</f>
        <v>0</v>
      </c>
      <c r="BJ115" s="34">
        <v>0</v>
      </c>
      <c r="BK115" s="34">
        <v>0</v>
      </c>
      <c r="BL115" s="34">
        <v>0</v>
      </c>
      <c r="BM115" s="34">
        <v>0</v>
      </c>
      <c r="BN115" s="34">
        <f>VLOOKUP($C115,'[1]Формат ИПР'!$C:JT,89,0)</f>
        <v>0</v>
      </c>
      <c r="BO115" s="34">
        <v>0</v>
      </c>
      <c r="BP115" s="34">
        <f>VLOOKUP($C115,'[1]Формат ИПР'!$C:JV,97,0)</f>
        <v>4.133</v>
      </c>
      <c r="BQ115" s="34">
        <f>VLOOKUP($C115,'[1]Формат ИПР'!$C:JW,98,0)</f>
        <v>0</v>
      </c>
      <c r="BR115" s="34">
        <f>VLOOKUP($C115,'[1]Формат ИПР'!$C:JX,96,0)</f>
        <v>87.858000000000004</v>
      </c>
      <c r="BS115" s="34">
        <v>0</v>
      </c>
      <c r="BT115" s="34">
        <v>0</v>
      </c>
      <c r="BU115" s="34">
        <v>0</v>
      </c>
      <c r="BV115" s="34">
        <v>0</v>
      </c>
      <c r="BW115" s="34">
        <f>VLOOKUP($C115,'[1]Формат ИПР'!$C:KC,99,0)</f>
        <v>0</v>
      </c>
      <c r="BX115" s="34">
        <v>0</v>
      </c>
      <c r="BY115" s="34">
        <f>VLOOKUP($C115,'[1]Формат ИПР'!$C:KE,107,0)</f>
        <v>0</v>
      </c>
      <c r="BZ115" s="34">
        <f>VLOOKUP($C115,'[1]Формат ИПР'!$C:KF,108,0)</f>
        <v>0</v>
      </c>
      <c r="CA115" s="34">
        <f>VLOOKUP($C115,'[1]Формат ИПР'!$C:KG,106,0)</f>
        <v>0</v>
      </c>
      <c r="CB115" s="34">
        <v>0</v>
      </c>
      <c r="CC115" s="34">
        <v>0</v>
      </c>
      <c r="CD115" s="34">
        <v>0</v>
      </c>
      <c r="CE115" s="34">
        <v>0</v>
      </c>
      <c r="CF115" s="34">
        <f>VLOOKUP($C115,'[1]Формат ИПР'!$C:KL,109,0)</f>
        <v>0</v>
      </c>
      <c r="CG115" s="34">
        <v>0</v>
      </c>
      <c r="CH115" s="34">
        <f>VLOOKUP($C115,'[1]Формат ИПР'!$C:KN,117,0)</f>
        <v>0</v>
      </c>
      <c r="CI115" s="34">
        <f>VLOOKUP($C115,'[1]Формат ИПР'!$C:KO,118,0)</f>
        <v>0</v>
      </c>
      <c r="CJ115" s="34">
        <f>VLOOKUP($C115,'[1]Формат ИПР'!$C:KP,116,0)</f>
        <v>0</v>
      </c>
      <c r="CK115" s="34">
        <v>0</v>
      </c>
      <c r="CL115" s="34">
        <v>0</v>
      </c>
      <c r="CM115" s="34">
        <v>0</v>
      </c>
      <c r="CN115" s="34">
        <v>0</v>
      </c>
      <c r="CO115" s="34">
        <f>VLOOKUP($C115,'[1]Формат ИПР'!$C:KU,119,0)</f>
        <v>0</v>
      </c>
      <c r="CP115" s="34">
        <v>0</v>
      </c>
      <c r="CQ115" s="90">
        <f t="shared" si="77"/>
        <v>4.133</v>
      </c>
      <c r="CR115" s="90">
        <f t="shared" si="77"/>
        <v>0</v>
      </c>
      <c r="CS115" s="90">
        <f t="shared" si="77"/>
        <v>87.858000000000004</v>
      </c>
      <c r="CT115" s="90">
        <f t="shared" si="76"/>
        <v>0</v>
      </c>
      <c r="CU115" s="90">
        <f t="shared" si="76"/>
        <v>0</v>
      </c>
      <c r="CV115" s="90">
        <f t="shared" si="76"/>
        <v>0</v>
      </c>
      <c r="CW115" s="90">
        <f t="shared" si="42"/>
        <v>0</v>
      </c>
      <c r="CX115" s="90">
        <f t="shared" si="42"/>
        <v>0</v>
      </c>
      <c r="CY115" s="90">
        <f t="shared" si="42"/>
        <v>0</v>
      </c>
      <c r="CZ115" s="29" t="str">
        <f>'[1]13квОС'!CU115</f>
        <v>Отклонение обусловлено опережением графика выполнения работ.</v>
      </c>
      <c r="DA115" s="17"/>
      <c r="DB115" s="17"/>
      <c r="DD115" s="35"/>
    </row>
    <row r="116" spans="1:108" ht="27.75" customHeight="1" x14ac:dyDescent="0.25">
      <c r="A116" s="30" t="str">
        <f>'[1]Формат ИПР'!A104</f>
        <v>1.1.4</v>
      </c>
      <c r="B116" s="30" t="str">
        <f>'[1]Формат ИПР'!B104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16" s="31" t="str">
        <f>'[1]Формат ИПР'!C104</f>
        <v>L_Che377</v>
      </c>
      <c r="D116" s="32" t="str">
        <f>'[1]14квПп'!D116</f>
        <v>нд</v>
      </c>
      <c r="E116" s="33">
        <f>VLOOKUP($C116,'[2]Форма 7'!$C:$ER,65,0)</f>
        <v>7.1</v>
      </c>
      <c r="F116" s="33">
        <f>VLOOKUP($C116,'[2]Форма 7'!$C:$ER,66,0)</f>
        <v>0</v>
      </c>
      <c r="G116" s="33">
        <f>VLOOKUP($C116,'[2]Форма 7'!$C:$ER,67,0)</f>
        <v>112.20399999999999</v>
      </c>
      <c r="H116" s="33">
        <f>VLOOKUP($C116,'[2]Форма 7'!$C:$ER,68,0)</f>
        <v>0</v>
      </c>
      <c r="I116" s="33">
        <f>VLOOKUP($C116,'[2]Форма 7'!$C:$ER,69,0)</f>
        <v>0</v>
      </c>
      <c r="J116" s="33">
        <f>VLOOKUP($C116,'[2]Форма 7'!$C:$ER,70,0)</f>
        <v>0</v>
      </c>
      <c r="K116" s="33">
        <f>VLOOKUP($C116,'[2]Форма 7'!$C:$ER,71,0)</f>
        <v>0</v>
      </c>
      <c r="L116" s="33">
        <f>VLOOKUP($C116,'[2]Форма 7'!$C:$ER,72,0)</f>
        <v>0</v>
      </c>
      <c r="M116" s="33">
        <f>VLOOKUP($C116,'[2]Форма 7'!$C:$ER,73,0)</f>
        <v>0</v>
      </c>
      <c r="N116" s="34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v>0</v>
      </c>
      <c r="Y116" s="34">
        <v>0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34">
        <f>IF(VLOOKUP($C116,'[1]Формат ИПР'!$C:IL,105,0)&gt;0,E116,0)</f>
        <v>0</v>
      </c>
      <c r="AG116" s="34">
        <v>0</v>
      </c>
      <c r="AH116" s="34">
        <v>0</v>
      </c>
      <c r="AI116" s="34">
        <v>0</v>
      </c>
      <c r="AJ116" s="34">
        <v>0</v>
      </c>
      <c r="AK116" s="34">
        <f>IF(VLOOKUP($C116,'[1]Формат ИПР'!$C:IQ,105,0)&gt;0,J116,0)</f>
        <v>0</v>
      </c>
      <c r="AL116" s="34">
        <v>0</v>
      </c>
      <c r="AM116" s="34">
        <f>VLOOKUP($C116,'[1]Формат ИПР'!$C:IS,104,0)</f>
        <v>0</v>
      </c>
      <c r="AN116" s="34">
        <v>0</v>
      </c>
      <c r="AO116" s="34">
        <f>IF(VLOOKUP($C116,'[1]Формат ИПР'!$C:IU,115,0)&gt;0,E116,0)</f>
        <v>7.1</v>
      </c>
      <c r="AP116" s="34">
        <v>0</v>
      </c>
      <c r="AQ116" s="34">
        <f>IF(VLOOKUP($C116,'[1]Формат ИПР'!$C:IW,115,0)&gt;0,G116,0)</f>
        <v>112.20399999999999</v>
      </c>
      <c r="AR116" s="34">
        <v>0</v>
      </c>
      <c r="AS116" s="34">
        <f>IF(VLOOKUP($C116,'[1]Формат ИПР'!$C:IY,115,0)&gt;0,I116,0)</f>
        <v>0</v>
      </c>
      <c r="AT116" s="34">
        <f>IF(VLOOKUP($C116,'[1]Формат ИПР'!$C:IZ,115,0)&gt;0,J116,0)</f>
        <v>0</v>
      </c>
      <c r="AU116" s="34">
        <v>0</v>
      </c>
      <c r="AV116" s="34">
        <f>IF(VLOOKUP($C116,'[1]Формат ИПР'!$C:JB,115,0)&gt;0,L116,0)</f>
        <v>0</v>
      </c>
      <c r="AW116" s="34">
        <v>0</v>
      </c>
      <c r="AX116" s="36">
        <f t="shared" si="75"/>
        <v>6.95</v>
      </c>
      <c r="AY116" s="36">
        <f t="shared" si="75"/>
        <v>0</v>
      </c>
      <c r="AZ116" s="36">
        <f t="shared" si="75"/>
        <v>101</v>
      </c>
      <c r="BA116" s="36">
        <f t="shared" si="75"/>
        <v>0</v>
      </c>
      <c r="BB116" s="36">
        <f t="shared" si="75"/>
        <v>0</v>
      </c>
      <c r="BC116" s="36">
        <f t="shared" si="75"/>
        <v>0</v>
      </c>
      <c r="BD116" s="36">
        <f t="shared" si="75"/>
        <v>0</v>
      </c>
      <c r="BE116" s="36">
        <f t="shared" si="75"/>
        <v>0</v>
      </c>
      <c r="BF116" s="36">
        <f t="shared" si="75"/>
        <v>0</v>
      </c>
      <c r="BG116" s="34">
        <f>VLOOKUP($C116,'[1]Формат ИПР'!$C:JM,87,0)</f>
        <v>0</v>
      </c>
      <c r="BH116" s="34">
        <f>VLOOKUP($C116,'[1]Формат ИПР'!$C:JN,88,0)</f>
        <v>0</v>
      </c>
      <c r="BI116" s="34">
        <f>VLOOKUP($C116,'[1]Формат ИПР'!$C:JO,86,0)</f>
        <v>0</v>
      </c>
      <c r="BJ116" s="34">
        <v>0</v>
      </c>
      <c r="BK116" s="34">
        <v>0</v>
      </c>
      <c r="BL116" s="34">
        <v>0</v>
      </c>
      <c r="BM116" s="34">
        <v>0</v>
      </c>
      <c r="BN116" s="34">
        <f>VLOOKUP($C116,'[1]Формат ИПР'!$C:JT,89,0)</f>
        <v>0</v>
      </c>
      <c r="BO116" s="34">
        <v>0</v>
      </c>
      <c r="BP116" s="34">
        <f>VLOOKUP($C116,'[1]Формат ИПР'!$C:JV,97,0)</f>
        <v>6.95</v>
      </c>
      <c r="BQ116" s="34">
        <f>VLOOKUP($C116,'[1]Формат ИПР'!$C:JW,98,0)</f>
        <v>0</v>
      </c>
      <c r="BR116" s="34">
        <f>VLOOKUP($C116,'[1]Формат ИПР'!$C:JX,96,0)</f>
        <v>101</v>
      </c>
      <c r="BS116" s="34">
        <v>0</v>
      </c>
      <c r="BT116" s="34">
        <v>0</v>
      </c>
      <c r="BU116" s="34">
        <v>0</v>
      </c>
      <c r="BV116" s="34">
        <v>0</v>
      </c>
      <c r="BW116" s="34">
        <f>VLOOKUP($C116,'[1]Формат ИПР'!$C:KC,99,0)</f>
        <v>0</v>
      </c>
      <c r="BX116" s="34">
        <v>0</v>
      </c>
      <c r="BY116" s="34">
        <f>VLOOKUP($C116,'[1]Формат ИПР'!$C:KE,107,0)</f>
        <v>0</v>
      </c>
      <c r="BZ116" s="34">
        <f>VLOOKUP($C116,'[1]Формат ИПР'!$C:KF,108,0)</f>
        <v>0</v>
      </c>
      <c r="CA116" s="34">
        <f>VLOOKUP($C116,'[1]Формат ИПР'!$C:KG,106,0)</f>
        <v>0</v>
      </c>
      <c r="CB116" s="34">
        <v>0</v>
      </c>
      <c r="CC116" s="34">
        <v>0</v>
      </c>
      <c r="CD116" s="34">
        <v>0</v>
      </c>
      <c r="CE116" s="34">
        <v>0</v>
      </c>
      <c r="CF116" s="34">
        <f>VLOOKUP($C116,'[1]Формат ИПР'!$C:KL,109,0)</f>
        <v>0</v>
      </c>
      <c r="CG116" s="34">
        <v>0</v>
      </c>
      <c r="CH116" s="34">
        <f>VLOOKUP($C116,'[1]Формат ИПР'!$C:KN,117,0)</f>
        <v>0</v>
      </c>
      <c r="CI116" s="34">
        <f>VLOOKUP($C116,'[1]Формат ИПР'!$C:KO,118,0)</f>
        <v>0</v>
      </c>
      <c r="CJ116" s="34">
        <f>VLOOKUP($C116,'[1]Формат ИПР'!$C:KP,116,0)</f>
        <v>0</v>
      </c>
      <c r="CK116" s="34">
        <v>0</v>
      </c>
      <c r="CL116" s="34">
        <v>0</v>
      </c>
      <c r="CM116" s="34">
        <v>0</v>
      </c>
      <c r="CN116" s="34">
        <v>0</v>
      </c>
      <c r="CO116" s="34">
        <f>VLOOKUP($C116,'[1]Формат ИПР'!$C:KU,119,0)</f>
        <v>0</v>
      </c>
      <c r="CP116" s="34">
        <v>0</v>
      </c>
      <c r="CQ116" s="90">
        <f t="shared" si="77"/>
        <v>6.95</v>
      </c>
      <c r="CR116" s="90">
        <f t="shared" si="77"/>
        <v>0</v>
      </c>
      <c r="CS116" s="90">
        <f t="shared" si="77"/>
        <v>101</v>
      </c>
      <c r="CT116" s="90">
        <f t="shared" si="76"/>
        <v>0</v>
      </c>
      <c r="CU116" s="90">
        <f t="shared" si="76"/>
        <v>0</v>
      </c>
      <c r="CV116" s="90">
        <f t="shared" si="76"/>
        <v>0</v>
      </c>
      <c r="CW116" s="90">
        <f t="shared" si="42"/>
        <v>0</v>
      </c>
      <c r="CX116" s="90">
        <f t="shared" si="42"/>
        <v>0</v>
      </c>
      <c r="CY116" s="90">
        <f t="shared" si="42"/>
        <v>0</v>
      </c>
      <c r="CZ116" s="29" t="str">
        <f>'[1]13квОС'!CU116</f>
        <v>Отклонение обусловлено опережением графика выполнения работ.</v>
      </c>
      <c r="DA116" s="17"/>
      <c r="DB116" s="17"/>
      <c r="DD116" s="35"/>
    </row>
    <row r="117" spans="1:108" ht="27.75" customHeight="1" x14ac:dyDescent="0.25">
      <c r="A117" s="30" t="str">
        <f>'[1]Формат ИПР'!A105</f>
        <v>1.1.4</v>
      </c>
      <c r="B117" s="30" t="str">
        <f>'[1]Формат ИПР'!B105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17" s="31" t="str">
        <f>'[1]Формат ИПР'!C105</f>
        <v>L_Che378</v>
      </c>
      <c r="D117" s="32" t="str">
        <f>'[1]14квПп'!D117</f>
        <v>нд</v>
      </c>
      <c r="E117" s="33">
        <f>VLOOKUP($C117,'[2]Форма 7'!$C:$ER,65,0)</f>
        <v>8.86</v>
      </c>
      <c r="F117" s="33">
        <f>VLOOKUP($C117,'[2]Форма 7'!$C:$ER,66,0)</f>
        <v>0</v>
      </c>
      <c r="G117" s="33">
        <f>VLOOKUP($C117,'[2]Форма 7'!$C:$ER,67,0)</f>
        <v>126.229</v>
      </c>
      <c r="H117" s="33">
        <f>VLOOKUP($C117,'[2]Форма 7'!$C:$ER,68,0)</f>
        <v>0</v>
      </c>
      <c r="I117" s="33">
        <f>VLOOKUP($C117,'[2]Форма 7'!$C:$ER,69,0)</f>
        <v>0</v>
      </c>
      <c r="J117" s="33">
        <f>VLOOKUP($C117,'[2]Форма 7'!$C:$ER,70,0)</f>
        <v>0</v>
      </c>
      <c r="K117" s="33">
        <f>VLOOKUP($C117,'[2]Форма 7'!$C:$ER,71,0)</f>
        <v>0</v>
      </c>
      <c r="L117" s="33">
        <f>VLOOKUP($C117,'[2]Форма 7'!$C:$ER,72,0)</f>
        <v>0</v>
      </c>
      <c r="M117" s="33">
        <f>VLOOKUP($C117,'[2]Форма 7'!$C:$ER,73,0)</f>
        <v>0</v>
      </c>
      <c r="N117" s="34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4"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f>IF(VLOOKUP($C117,'[1]Формат ИПР'!$C:IL,105,0)&gt;0,E117,0)</f>
        <v>0</v>
      </c>
      <c r="AG117" s="34">
        <v>0</v>
      </c>
      <c r="AH117" s="34">
        <v>0</v>
      </c>
      <c r="AI117" s="34">
        <v>0</v>
      </c>
      <c r="AJ117" s="34">
        <v>0</v>
      </c>
      <c r="AK117" s="34">
        <f>IF(VLOOKUP($C117,'[1]Формат ИПР'!$C:IQ,105,0)&gt;0,J117,0)</f>
        <v>0</v>
      </c>
      <c r="AL117" s="34">
        <v>0</v>
      </c>
      <c r="AM117" s="34">
        <f>VLOOKUP($C117,'[1]Формат ИПР'!$C:IS,104,0)</f>
        <v>0</v>
      </c>
      <c r="AN117" s="34">
        <v>0</v>
      </c>
      <c r="AO117" s="34">
        <f>IF(VLOOKUP($C117,'[1]Формат ИПР'!$C:IU,115,0)&gt;0,E117,0)</f>
        <v>8.86</v>
      </c>
      <c r="AP117" s="34">
        <v>0</v>
      </c>
      <c r="AQ117" s="34">
        <f>IF(VLOOKUP($C117,'[1]Формат ИПР'!$C:IW,115,0)&gt;0,G117,0)</f>
        <v>126.229</v>
      </c>
      <c r="AR117" s="34">
        <v>0</v>
      </c>
      <c r="AS117" s="34">
        <f>IF(VLOOKUP($C117,'[1]Формат ИПР'!$C:IY,115,0)&gt;0,I117,0)</f>
        <v>0</v>
      </c>
      <c r="AT117" s="34">
        <f>IF(VLOOKUP($C117,'[1]Формат ИПР'!$C:IZ,115,0)&gt;0,J117,0)</f>
        <v>0</v>
      </c>
      <c r="AU117" s="34">
        <v>0</v>
      </c>
      <c r="AV117" s="34">
        <f>IF(VLOOKUP($C117,'[1]Формат ИПР'!$C:JB,115,0)&gt;0,L117,0)</f>
        <v>0</v>
      </c>
      <c r="AW117" s="34">
        <v>0</v>
      </c>
      <c r="AX117" s="36">
        <f t="shared" si="75"/>
        <v>0</v>
      </c>
      <c r="AY117" s="36">
        <f t="shared" si="75"/>
        <v>0</v>
      </c>
      <c r="AZ117" s="36">
        <f t="shared" si="75"/>
        <v>0</v>
      </c>
      <c r="BA117" s="36">
        <f t="shared" si="75"/>
        <v>0</v>
      </c>
      <c r="BB117" s="36">
        <f t="shared" si="75"/>
        <v>0</v>
      </c>
      <c r="BC117" s="36">
        <f t="shared" si="75"/>
        <v>0</v>
      </c>
      <c r="BD117" s="36">
        <f t="shared" si="75"/>
        <v>0</v>
      </c>
      <c r="BE117" s="36">
        <f t="shared" si="75"/>
        <v>0</v>
      </c>
      <c r="BF117" s="36">
        <f t="shared" si="75"/>
        <v>0</v>
      </c>
      <c r="BG117" s="34">
        <f>VLOOKUP($C117,'[1]Формат ИПР'!$C:JM,87,0)</f>
        <v>0</v>
      </c>
      <c r="BH117" s="34">
        <f>VLOOKUP($C117,'[1]Формат ИПР'!$C:JN,88,0)</f>
        <v>0</v>
      </c>
      <c r="BI117" s="34">
        <f>VLOOKUP($C117,'[1]Формат ИПР'!$C:JO,86,0)</f>
        <v>0</v>
      </c>
      <c r="BJ117" s="34">
        <v>0</v>
      </c>
      <c r="BK117" s="34">
        <v>0</v>
      </c>
      <c r="BL117" s="34">
        <v>0</v>
      </c>
      <c r="BM117" s="34">
        <v>0</v>
      </c>
      <c r="BN117" s="34">
        <f>VLOOKUP($C117,'[1]Формат ИПР'!$C:JT,89,0)</f>
        <v>0</v>
      </c>
      <c r="BO117" s="34">
        <v>0</v>
      </c>
      <c r="BP117" s="34">
        <f>VLOOKUP($C117,'[1]Формат ИПР'!$C:JV,97,0)</f>
        <v>0</v>
      </c>
      <c r="BQ117" s="34">
        <f>VLOOKUP($C117,'[1]Формат ИПР'!$C:JW,98,0)</f>
        <v>0</v>
      </c>
      <c r="BR117" s="34">
        <f>VLOOKUP($C117,'[1]Формат ИПР'!$C:JX,96,0)</f>
        <v>0</v>
      </c>
      <c r="BS117" s="34">
        <v>0</v>
      </c>
      <c r="BT117" s="34">
        <v>0</v>
      </c>
      <c r="BU117" s="34">
        <v>0</v>
      </c>
      <c r="BV117" s="34">
        <v>0</v>
      </c>
      <c r="BW117" s="34">
        <f>VLOOKUP($C117,'[1]Формат ИПР'!$C:KC,99,0)</f>
        <v>0</v>
      </c>
      <c r="BX117" s="34">
        <v>0</v>
      </c>
      <c r="BY117" s="34">
        <f>VLOOKUP($C117,'[1]Формат ИПР'!$C:KE,107,0)</f>
        <v>0</v>
      </c>
      <c r="BZ117" s="34">
        <f>VLOOKUP($C117,'[1]Формат ИПР'!$C:KF,108,0)</f>
        <v>0</v>
      </c>
      <c r="CA117" s="34">
        <f>VLOOKUP($C117,'[1]Формат ИПР'!$C:KG,106,0)</f>
        <v>0</v>
      </c>
      <c r="CB117" s="34">
        <v>0</v>
      </c>
      <c r="CC117" s="34">
        <v>0</v>
      </c>
      <c r="CD117" s="34">
        <v>0</v>
      </c>
      <c r="CE117" s="34">
        <v>0</v>
      </c>
      <c r="CF117" s="34">
        <f>VLOOKUP($C117,'[1]Формат ИПР'!$C:KL,109,0)</f>
        <v>0</v>
      </c>
      <c r="CG117" s="34">
        <v>0</v>
      </c>
      <c r="CH117" s="34">
        <f>VLOOKUP($C117,'[1]Формат ИПР'!$C:KN,117,0)</f>
        <v>0</v>
      </c>
      <c r="CI117" s="34">
        <f>VLOOKUP($C117,'[1]Формат ИПР'!$C:KO,118,0)</f>
        <v>0</v>
      </c>
      <c r="CJ117" s="34">
        <f>VLOOKUP($C117,'[1]Формат ИПР'!$C:KP,116,0)</f>
        <v>0</v>
      </c>
      <c r="CK117" s="34">
        <v>0</v>
      </c>
      <c r="CL117" s="34">
        <v>0</v>
      </c>
      <c r="CM117" s="34">
        <v>0</v>
      </c>
      <c r="CN117" s="34">
        <v>0</v>
      </c>
      <c r="CO117" s="34">
        <f>VLOOKUP($C117,'[1]Формат ИПР'!$C:KU,119,0)</f>
        <v>0</v>
      </c>
      <c r="CP117" s="34">
        <v>0</v>
      </c>
      <c r="CQ117" s="90">
        <f t="shared" si="77"/>
        <v>0</v>
      </c>
      <c r="CR117" s="90">
        <f t="shared" si="77"/>
        <v>0</v>
      </c>
      <c r="CS117" s="90">
        <f t="shared" si="77"/>
        <v>0</v>
      </c>
      <c r="CT117" s="90">
        <f t="shared" si="76"/>
        <v>0</v>
      </c>
      <c r="CU117" s="90">
        <f t="shared" si="76"/>
        <v>0</v>
      </c>
      <c r="CV117" s="90">
        <f t="shared" si="76"/>
        <v>0</v>
      </c>
      <c r="CW117" s="90">
        <f t="shared" si="42"/>
        <v>0</v>
      </c>
      <c r="CX117" s="90">
        <f t="shared" si="42"/>
        <v>0</v>
      </c>
      <c r="CY117" s="90">
        <f t="shared" si="42"/>
        <v>0</v>
      </c>
      <c r="CZ117" s="29" t="str">
        <f>'[1]13квОС'!CU117</f>
        <v>нд</v>
      </c>
      <c r="DA117" s="17"/>
      <c r="DB117" s="17"/>
      <c r="DD117" s="35"/>
    </row>
    <row r="118" spans="1:108" ht="27.75" customHeight="1" x14ac:dyDescent="0.25">
      <c r="A118" s="30" t="str">
        <f>'[1]Формат ИПР'!A106</f>
        <v>1.1.4</v>
      </c>
      <c r="B118" s="30" t="str">
        <f>'[1]Формат ИПР'!B106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18" s="31" t="str">
        <f>'[1]Формат ИПР'!C106</f>
        <v>L_Che379</v>
      </c>
      <c r="D118" s="32" t="str">
        <f>'[1]14квПп'!D118</f>
        <v>нд</v>
      </c>
      <c r="E118" s="33">
        <f>VLOOKUP($C118,'[2]Форма 7'!$C:$ER,65,0)</f>
        <v>0.61</v>
      </c>
      <c r="F118" s="33">
        <f>VLOOKUP($C118,'[2]Форма 7'!$C:$ER,66,0)</f>
        <v>0</v>
      </c>
      <c r="G118" s="33">
        <f>VLOOKUP($C118,'[2]Форма 7'!$C:$ER,67,0)</f>
        <v>51.41</v>
      </c>
      <c r="H118" s="33">
        <f>VLOOKUP($C118,'[2]Форма 7'!$C:$ER,68,0)</f>
        <v>0</v>
      </c>
      <c r="I118" s="33">
        <f>VLOOKUP($C118,'[2]Форма 7'!$C:$ER,69,0)</f>
        <v>0</v>
      </c>
      <c r="J118" s="33">
        <f>VLOOKUP($C118,'[2]Форма 7'!$C:$ER,70,0)</f>
        <v>0</v>
      </c>
      <c r="K118" s="33">
        <f>VLOOKUP($C118,'[2]Форма 7'!$C:$ER,71,0)</f>
        <v>0</v>
      </c>
      <c r="L118" s="33">
        <f>VLOOKUP($C118,'[2]Форма 7'!$C:$ER,72,0)</f>
        <v>0</v>
      </c>
      <c r="M118" s="33">
        <f>VLOOKUP($C118,'[2]Форма 7'!$C:$ER,73,0)</f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0</v>
      </c>
      <c r="AC118" s="34">
        <v>0</v>
      </c>
      <c r="AD118" s="34">
        <v>0</v>
      </c>
      <c r="AE118" s="34">
        <v>0</v>
      </c>
      <c r="AF118" s="34">
        <f>IF(VLOOKUP($C118,'[1]Формат ИПР'!$C:IL,105,0)&gt;0,E118,0)</f>
        <v>0</v>
      </c>
      <c r="AG118" s="34">
        <v>0</v>
      </c>
      <c r="AH118" s="34">
        <v>0</v>
      </c>
      <c r="AI118" s="34">
        <v>0</v>
      </c>
      <c r="AJ118" s="34">
        <v>0</v>
      </c>
      <c r="AK118" s="34">
        <f>IF(VLOOKUP($C118,'[1]Формат ИПР'!$C:IQ,105,0)&gt;0,J118,0)</f>
        <v>0</v>
      </c>
      <c r="AL118" s="34">
        <v>0</v>
      </c>
      <c r="AM118" s="34">
        <f>VLOOKUP($C118,'[1]Формат ИПР'!$C:IS,104,0)</f>
        <v>0</v>
      </c>
      <c r="AN118" s="34">
        <v>0</v>
      </c>
      <c r="AO118" s="34">
        <f>IF(VLOOKUP($C118,'[1]Формат ИПР'!$C:IU,115,0)&gt;0,E118,0)</f>
        <v>0.61</v>
      </c>
      <c r="AP118" s="34">
        <v>0</v>
      </c>
      <c r="AQ118" s="34">
        <f>IF(VLOOKUP($C118,'[1]Формат ИПР'!$C:IW,115,0)&gt;0,G118,0)</f>
        <v>51.41</v>
      </c>
      <c r="AR118" s="34">
        <v>0</v>
      </c>
      <c r="AS118" s="34">
        <f>IF(VLOOKUP($C118,'[1]Формат ИПР'!$C:IY,115,0)&gt;0,I118,0)</f>
        <v>0</v>
      </c>
      <c r="AT118" s="34">
        <f>IF(VLOOKUP($C118,'[1]Формат ИПР'!$C:IZ,115,0)&gt;0,J118,0)</f>
        <v>0</v>
      </c>
      <c r="AU118" s="34">
        <v>0</v>
      </c>
      <c r="AV118" s="34">
        <f>IF(VLOOKUP($C118,'[1]Формат ИПР'!$C:JB,115,0)&gt;0,L118,0)</f>
        <v>0</v>
      </c>
      <c r="AW118" s="34">
        <v>0</v>
      </c>
      <c r="AX118" s="36">
        <f t="shared" si="75"/>
        <v>0</v>
      </c>
      <c r="AY118" s="36">
        <f t="shared" si="75"/>
        <v>0</v>
      </c>
      <c r="AZ118" s="36">
        <f t="shared" si="75"/>
        <v>0</v>
      </c>
      <c r="BA118" s="36">
        <f t="shared" si="75"/>
        <v>0</v>
      </c>
      <c r="BB118" s="36">
        <f t="shared" si="75"/>
        <v>0</v>
      </c>
      <c r="BC118" s="36">
        <f t="shared" si="75"/>
        <v>0</v>
      </c>
      <c r="BD118" s="36">
        <f t="shared" si="75"/>
        <v>0</v>
      </c>
      <c r="BE118" s="36">
        <f t="shared" si="75"/>
        <v>0</v>
      </c>
      <c r="BF118" s="36">
        <f t="shared" si="75"/>
        <v>0</v>
      </c>
      <c r="BG118" s="34">
        <f>VLOOKUP($C118,'[1]Формат ИПР'!$C:JM,87,0)</f>
        <v>0</v>
      </c>
      <c r="BH118" s="34">
        <f>VLOOKUP($C118,'[1]Формат ИПР'!$C:JN,88,0)</f>
        <v>0</v>
      </c>
      <c r="BI118" s="34">
        <f>VLOOKUP($C118,'[1]Формат ИПР'!$C:JO,86,0)</f>
        <v>0</v>
      </c>
      <c r="BJ118" s="34">
        <v>0</v>
      </c>
      <c r="BK118" s="34">
        <v>0</v>
      </c>
      <c r="BL118" s="34">
        <v>0</v>
      </c>
      <c r="BM118" s="34">
        <v>0</v>
      </c>
      <c r="BN118" s="34">
        <f>VLOOKUP($C118,'[1]Формат ИПР'!$C:JT,89,0)</f>
        <v>0</v>
      </c>
      <c r="BO118" s="34">
        <v>0</v>
      </c>
      <c r="BP118" s="34">
        <f>VLOOKUP($C118,'[1]Формат ИПР'!$C:JV,97,0)</f>
        <v>0</v>
      </c>
      <c r="BQ118" s="34">
        <f>VLOOKUP($C118,'[1]Формат ИПР'!$C:JW,98,0)</f>
        <v>0</v>
      </c>
      <c r="BR118" s="34">
        <f>VLOOKUP($C118,'[1]Формат ИПР'!$C:JX,96,0)</f>
        <v>0</v>
      </c>
      <c r="BS118" s="34">
        <v>0</v>
      </c>
      <c r="BT118" s="34">
        <v>0</v>
      </c>
      <c r="BU118" s="34">
        <v>0</v>
      </c>
      <c r="BV118" s="34">
        <v>0</v>
      </c>
      <c r="BW118" s="34">
        <f>VLOOKUP($C118,'[1]Формат ИПР'!$C:KC,99,0)</f>
        <v>0</v>
      </c>
      <c r="BX118" s="34">
        <v>0</v>
      </c>
      <c r="BY118" s="34">
        <f>VLOOKUP($C118,'[1]Формат ИПР'!$C:KE,107,0)</f>
        <v>0</v>
      </c>
      <c r="BZ118" s="34">
        <f>VLOOKUP($C118,'[1]Формат ИПР'!$C:KF,108,0)</f>
        <v>0</v>
      </c>
      <c r="CA118" s="34">
        <f>VLOOKUP($C118,'[1]Формат ИПР'!$C:KG,106,0)</f>
        <v>0</v>
      </c>
      <c r="CB118" s="34">
        <v>0</v>
      </c>
      <c r="CC118" s="34">
        <v>0</v>
      </c>
      <c r="CD118" s="34">
        <v>0</v>
      </c>
      <c r="CE118" s="34">
        <v>0</v>
      </c>
      <c r="CF118" s="34">
        <f>VLOOKUP($C118,'[1]Формат ИПР'!$C:KL,109,0)</f>
        <v>0</v>
      </c>
      <c r="CG118" s="34">
        <v>0</v>
      </c>
      <c r="CH118" s="34">
        <f>VLOOKUP($C118,'[1]Формат ИПР'!$C:KN,117,0)</f>
        <v>0</v>
      </c>
      <c r="CI118" s="34">
        <f>VLOOKUP($C118,'[1]Формат ИПР'!$C:KO,118,0)</f>
        <v>0</v>
      </c>
      <c r="CJ118" s="34">
        <f>VLOOKUP($C118,'[1]Формат ИПР'!$C:KP,116,0)</f>
        <v>0</v>
      </c>
      <c r="CK118" s="34">
        <v>0</v>
      </c>
      <c r="CL118" s="34">
        <v>0</v>
      </c>
      <c r="CM118" s="34">
        <v>0</v>
      </c>
      <c r="CN118" s="34">
        <v>0</v>
      </c>
      <c r="CO118" s="34">
        <f>VLOOKUP($C118,'[1]Формат ИПР'!$C:KU,119,0)</f>
        <v>0</v>
      </c>
      <c r="CP118" s="34">
        <v>0</v>
      </c>
      <c r="CQ118" s="90">
        <f t="shared" si="77"/>
        <v>0</v>
      </c>
      <c r="CR118" s="90">
        <f t="shared" si="77"/>
        <v>0</v>
      </c>
      <c r="CS118" s="90">
        <f t="shared" si="77"/>
        <v>0</v>
      </c>
      <c r="CT118" s="90">
        <f t="shared" si="76"/>
        <v>0</v>
      </c>
      <c r="CU118" s="90">
        <f t="shared" si="76"/>
        <v>0</v>
      </c>
      <c r="CV118" s="90">
        <f t="shared" si="76"/>
        <v>0</v>
      </c>
      <c r="CW118" s="90">
        <f t="shared" si="42"/>
        <v>0</v>
      </c>
      <c r="CX118" s="90">
        <f t="shared" si="42"/>
        <v>0</v>
      </c>
      <c r="CY118" s="90">
        <f t="shared" si="42"/>
        <v>0</v>
      </c>
      <c r="CZ118" s="29" t="str">
        <f>'[1]13квОС'!CU118</f>
        <v>нд</v>
      </c>
      <c r="DA118" s="17"/>
      <c r="DB118" s="17"/>
      <c r="DD118" s="35"/>
    </row>
    <row r="119" spans="1:108" ht="27.75" customHeight="1" x14ac:dyDescent="0.25">
      <c r="A119" s="93" t="s">
        <v>232</v>
      </c>
      <c r="B119" s="30" t="s">
        <v>233</v>
      </c>
      <c r="C119" s="94" t="s">
        <v>130</v>
      </c>
      <c r="D119" s="32" t="str">
        <f>'[1]14квПп'!D119</f>
        <v>нд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40">
        <v>0</v>
      </c>
      <c r="O119" s="92">
        <v>0</v>
      </c>
      <c r="P119" s="92">
        <v>0</v>
      </c>
      <c r="Q119" s="92">
        <v>0</v>
      </c>
      <c r="R119" s="92">
        <v>0</v>
      </c>
      <c r="S119" s="92">
        <v>0</v>
      </c>
      <c r="T119" s="92">
        <v>0</v>
      </c>
      <c r="U119" s="92">
        <v>0</v>
      </c>
      <c r="V119" s="92">
        <v>0</v>
      </c>
      <c r="W119" s="92">
        <v>0</v>
      </c>
      <c r="X119" s="92">
        <v>0</v>
      </c>
      <c r="Y119" s="92">
        <v>0</v>
      </c>
      <c r="Z119" s="92">
        <v>0</v>
      </c>
      <c r="AA119" s="92">
        <v>0</v>
      </c>
      <c r="AB119" s="92">
        <v>0</v>
      </c>
      <c r="AC119" s="92">
        <v>0</v>
      </c>
      <c r="AD119" s="92">
        <v>0</v>
      </c>
      <c r="AE119" s="92">
        <v>0</v>
      </c>
      <c r="AF119" s="92">
        <v>0</v>
      </c>
      <c r="AG119" s="92">
        <v>0</v>
      </c>
      <c r="AH119" s="92">
        <v>0</v>
      </c>
      <c r="AI119" s="92">
        <v>0</v>
      </c>
      <c r="AJ119" s="92">
        <v>0</v>
      </c>
      <c r="AK119" s="92">
        <v>0</v>
      </c>
      <c r="AL119" s="92">
        <v>0</v>
      </c>
      <c r="AM119" s="92">
        <v>0</v>
      </c>
      <c r="AN119" s="92">
        <v>0</v>
      </c>
      <c r="AO119" s="92">
        <v>0</v>
      </c>
      <c r="AP119" s="92">
        <v>0</v>
      </c>
      <c r="AQ119" s="92">
        <v>0</v>
      </c>
      <c r="AR119" s="92">
        <v>0</v>
      </c>
      <c r="AS119" s="92">
        <v>0</v>
      </c>
      <c r="AT119" s="92">
        <v>0</v>
      </c>
      <c r="AU119" s="92">
        <v>0</v>
      </c>
      <c r="AV119" s="92">
        <v>0</v>
      </c>
      <c r="AW119" s="92">
        <v>0</v>
      </c>
      <c r="AX119" s="92">
        <v>0</v>
      </c>
      <c r="AY119" s="92">
        <v>0</v>
      </c>
      <c r="AZ119" s="92">
        <v>0</v>
      </c>
      <c r="BA119" s="92">
        <v>0</v>
      </c>
      <c r="BB119" s="92">
        <v>0</v>
      </c>
      <c r="BC119" s="92">
        <v>0</v>
      </c>
      <c r="BD119" s="92">
        <v>0</v>
      </c>
      <c r="BE119" s="92">
        <v>0</v>
      </c>
      <c r="BF119" s="92">
        <v>0</v>
      </c>
      <c r="BG119" s="92">
        <v>0</v>
      </c>
      <c r="BH119" s="92">
        <v>0</v>
      </c>
      <c r="BI119" s="92">
        <v>0</v>
      </c>
      <c r="BJ119" s="92">
        <v>0</v>
      </c>
      <c r="BK119" s="92">
        <v>0</v>
      </c>
      <c r="BL119" s="92">
        <v>0</v>
      </c>
      <c r="BM119" s="92">
        <v>0</v>
      </c>
      <c r="BN119" s="92">
        <v>0</v>
      </c>
      <c r="BO119" s="92">
        <v>0</v>
      </c>
      <c r="BP119" s="92">
        <v>0</v>
      </c>
      <c r="BQ119" s="92">
        <v>0</v>
      </c>
      <c r="BR119" s="92">
        <v>0</v>
      </c>
      <c r="BS119" s="92">
        <v>0</v>
      </c>
      <c r="BT119" s="92">
        <v>0</v>
      </c>
      <c r="BU119" s="92">
        <v>0</v>
      </c>
      <c r="BV119" s="92">
        <v>0</v>
      </c>
      <c r="BW119" s="92">
        <v>0</v>
      </c>
      <c r="BX119" s="92">
        <v>0</v>
      </c>
      <c r="BY119" s="92">
        <v>0</v>
      </c>
      <c r="BZ119" s="92">
        <v>0</v>
      </c>
      <c r="CA119" s="92">
        <v>0</v>
      </c>
      <c r="CB119" s="92">
        <v>0</v>
      </c>
      <c r="CC119" s="92">
        <v>0</v>
      </c>
      <c r="CD119" s="92">
        <v>0</v>
      </c>
      <c r="CE119" s="92">
        <v>0</v>
      </c>
      <c r="CF119" s="92">
        <v>0</v>
      </c>
      <c r="CG119" s="92">
        <v>0</v>
      </c>
      <c r="CH119" s="92">
        <v>0</v>
      </c>
      <c r="CI119" s="92">
        <v>0</v>
      </c>
      <c r="CJ119" s="92">
        <v>0</v>
      </c>
      <c r="CK119" s="92">
        <v>0</v>
      </c>
      <c r="CL119" s="92">
        <v>0</v>
      </c>
      <c r="CM119" s="92">
        <v>0</v>
      </c>
      <c r="CN119" s="92">
        <v>0</v>
      </c>
      <c r="CO119" s="92">
        <v>0</v>
      </c>
      <c r="CP119" s="92">
        <v>0</v>
      </c>
      <c r="CQ119" s="90">
        <f t="shared" si="77"/>
        <v>0</v>
      </c>
      <c r="CR119" s="90">
        <f t="shared" si="77"/>
        <v>0</v>
      </c>
      <c r="CS119" s="90">
        <f t="shared" si="77"/>
        <v>0</v>
      </c>
      <c r="CT119" s="90">
        <f t="shared" si="76"/>
        <v>0</v>
      </c>
      <c r="CU119" s="90">
        <f t="shared" si="76"/>
        <v>0</v>
      </c>
      <c r="CV119" s="90">
        <f t="shared" si="76"/>
        <v>0</v>
      </c>
      <c r="CW119" s="90">
        <f t="shared" si="42"/>
        <v>0</v>
      </c>
      <c r="CX119" s="90">
        <f t="shared" si="42"/>
        <v>0</v>
      </c>
      <c r="CY119" s="90">
        <f t="shared" si="42"/>
        <v>0</v>
      </c>
      <c r="CZ119" s="29" t="str">
        <f>'[1]13квОС'!CU119</f>
        <v>нд</v>
      </c>
      <c r="DA119" s="17"/>
      <c r="DB119" s="17"/>
    </row>
    <row r="120" spans="1:108" ht="27.75" customHeight="1" x14ac:dyDescent="0.25">
      <c r="A120" s="93" t="s">
        <v>234</v>
      </c>
      <c r="B120" s="30" t="s">
        <v>235</v>
      </c>
      <c r="C120" s="94" t="s">
        <v>130</v>
      </c>
      <c r="D120" s="32" t="str">
        <f>'[1]14квПп'!D120</f>
        <v>нд</v>
      </c>
      <c r="E120" s="95">
        <f>SUM(E121:E131)</f>
        <v>0</v>
      </c>
      <c r="F120" s="95">
        <f t="shared" ref="F120:BQ120" si="78">SUM(F121:F131)</f>
        <v>0</v>
      </c>
      <c r="G120" s="95">
        <f t="shared" si="78"/>
        <v>0</v>
      </c>
      <c r="H120" s="95">
        <f t="shared" si="78"/>
        <v>0</v>
      </c>
      <c r="I120" s="95">
        <f t="shared" si="78"/>
        <v>0</v>
      </c>
      <c r="J120" s="95">
        <f t="shared" si="78"/>
        <v>0</v>
      </c>
      <c r="K120" s="95">
        <f t="shared" si="78"/>
        <v>0</v>
      </c>
      <c r="L120" s="95">
        <f t="shared" si="78"/>
        <v>0</v>
      </c>
      <c r="M120" s="95">
        <f t="shared" si="78"/>
        <v>0</v>
      </c>
      <c r="N120" s="95">
        <f t="shared" si="78"/>
        <v>0</v>
      </c>
      <c r="O120" s="95">
        <f t="shared" si="78"/>
        <v>0</v>
      </c>
      <c r="P120" s="95">
        <f t="shared" si="78"/>
        <v>0</v>
      </c>
      <c r="Q120" s="95">
        <f t="shared" si="78"/>
        <v>0</v>
      </c>
      <c r="R120" s="95">
        <f t="shared" si="78"/>
        <v>0</v>
      </c>
      <c r="S120" s="95">
        <f t="shared" si="78"/>
        <v>0</v>
      </c>
      <c r="T120" s="95">
        <f t="shared" si="78"/>
        <v>0</v>
      </c>
      <c r="U120" s="95">
        <f t="shared" si="78"/>
        <v>0</v>
      </c>
      <c r="V120" s="95">
        <f t="shared" si="78"/>
        <v>0</v>
      </c>
      <c r="W120" s="95">
        <f t="shared" si="78"/>
        <v>0</v>
      </c>
      <c r="X120" s="95">
        <f t="shared" si="78"/>
        <v>0</v>
      </c>
      <c r="Y120" s="95">
        <f t="shared" si="78"/>
        <v>0</v>
      </c>
      <c r="Z120" s="95">
        <f t="shared" si="78"/>
        <v>0</v>
      </c>
      <c r="AA120" s="95">
        <f t="shared" si="78"/>
        <v>0</v>
      </c>
      <c r="AB120" s="95">
        <f t="shared" si="78"/>
        <v>0</v>
      </c>
      <c r="AC120" s="95">
        <f t="shared" si="78"/>
        <v>0</v>
      </c>
      <c r="AD120" s="95">
        <f t="shared" si="78"/>
        <v>0</v>
      </c>
      <c r="AE120" s="95">
        <f t="shared" si="78"/>
        <v>0</v>
      </c>
      <c r="AF120" s="95">
        <f t="shared" si="78"/>
        <v>0</v>
      </c>
      <c r="AG120" s="95">
        <f t="shared" si="78"/>
        <v>0</v>
      </c>
      <c r="AH120" s="95">
        <f t="shared" si="78"/>
        <v>0</v>
      </c>
      <c r="AI120" s="95">
        <f t="shared" si="78"/>
        <v>0</v>
      </c>
      <c r="AJ120" s="95">
        <f t="shared" si="78"/>
        <v>0</v>
      </c>
      <c r="AK120" s="95">
        <f t="shared" si="78"/>
        <v>0</v>
      </c>
      <c r="AL120" s="95">
        <f t="shared" si="78"/>
        <v>0</v>
      </c>
      <c r="AM120" s="95">
        <f t="shared" si="78"/>
        <v>0</v>
      </c>
      <c r="AN120" s="95">
        <f t="shared" si="78"/>
        <v>0</v>
      </c>
      <c r="AO120" s="95">
        <f t="shared" si="78"/>
        <v>0</v>
      </c>
      <c r="AP120" s="95">
        <f t="shared" si="78"/>
        <v>0</v>
      </c>
      <c r="AQ120" s="95">
        <f t="shared" si="78"/>
        <v>0</v>
      </c>
      <c r="AR120" s="95">
        <f t="shared" si="78"/>
        <v>0</v>
      </c>
      <c r="AS120" s="95">
        <f t="shared" si="78"/>
        <v>0</v>
      </c>
      <c r="AT120" s="95">
        <f t="shared" si="78"/>
        <v>0</v>
      </c>
      <c r="AU120" s="95">
        <f t="shared" si="78"/>
        <v>0</v>
      </c>
      <c r="AV120" s="95">
        <f t="shared" si="78"/>
        <v>0</v>
      </c>
      <c r="AW120" s="95">
        <f t="shared" si="78"/>
        <v>0</v>
      </c>
      <c r="AX120" s="95">
        <f t="shared" si="78"/>
        <v>0</v>
      </c>
      <c r="AY120" s="95">
        <f t="shared" si="78"/>
        <v>0</v>
      </c>
      <c r="AZ120" s="95">
        <f t="shared" si="78"/>
        <v>0</v>
      </c>
      <c r="BA120" s="95">
        <f t="shared" si="78"/>
        <v>0</v>
      </c>
      <c r="BB120" s="95">
        <f t="shared" si="78"/>
        <v>0</v>
      </c>
      <c r="BC120" s="95">
        <f t="shared" si="78"/>
        <v>0</v>
      </c>
      <c r="BD120" s="95">
        <f t="shared" si="78"/>
        <v>0</v>
      </c>
      <c r="BE120" s="95">
        <f t="shared" si="78"/>
        <v>73</v>
      </c>
      <c r="BF120" s="95">
        <f t="shared" si="78"/>
        <v>0</v>
      </c>
      <c r="BG120" s="95">
        <f t="shared" si="78"/>
        <v>0</v>
      </c>
      <c r="BH120" s="95">
        <f t="shared" si="78"/>
        <v>0</v>
      </c>
      <c r="BI120" s="95">
        <f t="shared" si="78"/>
        <v>0</v>
      </c>
      <c r="BJ120" s="95">
        <f t="shared" si="78"/>
        <v>0</v>
      </c>
      <c r="BK120" s="95">
        <f t="shared" si="78"/>
        <v>0</v>
      </c>
      <c r="BL120" s="95">
        <f t="shared" si="78"/>
        <v>0</v>
      </c>
      <c r="BM120" s="95">
        <f t="shared" si="78"/>
        <v>0</v>
      </c>
      <c r="BN120" s="95">
        <f t="shared" si="78"/>
        <v>1</v>
      </c>
      <c r="BO120" s="95">
        <f t="shared" si="78"/>
        <v>0</v>
      </c>
      <c r="BP120" s="95">
        <f t="shared" si="78"/>
        <v>0</v>
      </c>
      <c r="BQ120" s="95">
        <f t="shared" si="78"/>
        <v>0</v>
      </c>
      <c r="BR120" s="95">
        <f t="shared" ref="BR120:CP120" si="79">SUM(BR121:BR131)</f>
        <v>0</v>
      </c>
      <c r="BS120" s="95">
        <f t="shared" si="79"/>
        <v>0</v>
      </c>
      <c r="BT120" s="95">
        <f t="shared" si="79"/>
        <v>0</v>
      </c>
      <c r="BU120" s="95">
        <f t="shared" si="79"/>
        <v>0</v>
      </c>
      <c r="BV120" s="95">
        <f t="shared" si="79"/>
        <v>0</v>
      </c>
      <c r="BW120" s="95">
        <f t="shared" si="79"/>
        <v>32</v>
      </c>
      <c r="BX120" s="95">
        <f t="shared" si="79"/>
        <v>0</v>
      </c>
      <c r="BY120" s="95">
        <f t="shared" si="79"/>
        <v>0</v>
      </c>
      <c r="BZ120" s="95">
        <f t="shared" si="79"/>
        <v>0</v>
      </c>
      <c r="CA120" s="95">
        <f t="shared" si="79"/>
        <v>0</v>
      </c>
      <c r="CB120" s="95">
        <f t="shared" si="79"/>
        <v>0</v>
      </c>
      <c r="CC120" s="95">
        <f t="shared" si="79"/>
        <v>0</v>
      </c>
      <c r="CD120" s="95">
        <f t="shared" si="79"/>
        <v>0</v>
      </c>
      <c r="CE120" s="95">
        <f t="shared" si="79"/>
        <v>0</v>
      </c>
      <c r="CF120" s="95">
        <f t="shared" si="79"/>
        <v>40</v>
      </c>
      <c r="CG120" s="95">
        <f t="shared" si="79"/>
        <v>0</v>
      </c>
      <c r="CH120" s="95">
        <f t="shared" si="79"/>
        <v>0</v>
      </c>
      <c r="CI120" s="95">
        <f t="shared" si="79"/>
        <v>0</v>
      </c>
      <c r="CJ120" s="95">
        <f t="shared" si="79"/>
        <v>0</v>
      </c>
      <c r="CK120" s="95">
        <f t="shared" si="79"/>
        <v>0</v>
      </c>
      <c r="CL120" s="95">
        <f t="shared" si="79"/>
        <v>0</v>
      </c>
      <c r="CM120" s="95">
        <f t="shared" si="79"/>
        <v>0</v>
      </c>
      <c r="CN120" s="95">
        <f t="shared" si="79"/>
        <v>0</v>
      </c>
      <c r="CO120" s="95">
        <f t="shared" si="79"/>
        <v>0</v>
      </c>
      <c r="CP120" s="95">
        <f t="shared" si="79"/>
        <v>0</v>
      </c>
      <c r="CQ120" s="90">
        <f t="shared" si="77"/>
        <v>0</v>
      </c>
      <c r="CR120" s="90">
        <f t="shared" si="77"/>
        <v>0</v>
      </c>
      <c r="CS120" s="90">
        <f t="shared" si="77"/>
        <v>0</v>
      </c>
      <c r="CT120" s="90">
        <f t="shared" si="76"/>
        <v>0</v>
      </c>
      <c r="CU120" s="90">
        <f t="shared" si="76"/>
        <v>0</v>
      </c>
      <c r="CV120" s="90">
        <f t="shared" si="76"/>
        <v>0</v>
      </c>
      <c r="CW120" s="90">
        <f t="shared" si="42"/>
        <v>0</v>
      </c>
      <c r="CX120" s="90">
        <f t="shared" si="42"/>
        <v>73</v>
      </c>
      <c r="CY120" s="90">
        <f t="shared" si="42"/>
        <v>0</v>
      </c>
      <c r="CZ120" s="29" t="str">
        <f>'[1]13квОС'!CU120</f>
        <v>нд</v>
      </c>
      <c r="DA120" s="17"/>
      <c r="DB120" s="17"/>
    </row>
    <row r="121" spans="1:108" ht="27.75" customHeight="1" x14ac:dyDescent="0.25">
      <c r="A121" s="30" t="str">
        <f>'[1]Формат ИПР'!A109</f>
        <v>1.1.6</v>
      </c>
      <c r="B121" s="30" t="str">
        <f>'[1]Формат ИПР'!B109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121" s="31" t="str">
        <f>'[1]Формат ИПР'!C109</f>
        <v>M_Che436</v>
      </c>
      <c r="D121" s="32" t="str">
        <f>'[1]14квПп'!D121</f>
        <v>нд</v>
      </c>
      <c r="E121" s="33">
        <f>VLOOKUP($C121,'[2]Форма 7'!$C:$ER,65,0)</f>
        <v>0</v>
      </c>
      <c r="F121" s="33">
        <f>VLOOKUP($C121,'[2]Форма 7'!$C:$ER,66,0)</f>
        <v>0</v>
      </c>
      <c r="G121" s="33">
        <f>VLOOKUP($C121,'[2]Форма 7'!$C:$ER,67,0)</f>
        <v>0</v>
      </c>
      <c r="H121" s="33">
        <f>VLOOKUP($C121,'[2]Форма 7'!$C:$ER,68,0)</f>
        <v>0</v>
      </c>
      <c r="I121" s="33">
        <f>VLOOKUP($C121,'[2]Форма 7'!$C:$ER,69,0)</f>
        <v>0</v>
      </c>
      <c r="J121" s="33">
        <f>VLOOKUP($C121,'[2]Форма 7'!$C:$ER,70,0)</f>
        <v>0</v>
      </c>
      <c r="K121" s="33">
        <f>VLOOKUP($C121,'[2]Форма 7'!$C:$ER,71,0)</f>
        <v>0</v>
      </c>
      <c r="L121" s="33">
        <f>VLOOKUP($C121,'[2]Форма 7'!$C:$ER,72,0)</f>
        <v>0</v>
      </c>
      <c r="M121" s="33">
        <f>VLOOKUP($C121,'[2]Форма 7'!$C:$ER,73,0)</f>
        <v>0</v>
      </c>
      <c r="N121" s="34">
        <v>0</v>
      </c>
      <c r="O121" s="34"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4">
        <v>0</v>
      </c>
      <c r="Y121" s="34">
        <v>0</v>
      </c>
      <c r="Z121" s="34">
        <v>0</v>
      </c>
      <c r="AA121" s="34"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f>IF(VLOOKUP($C121,'[1]Формат ИПР'!$C:IL,105,0)&gt;0,E121,0)</f>
        <v>0</v>
      </c>
      <c r="AG121" s="34">
        <v>0</v>
      </c>
      <c r="AH121" s="34">
        <v>0</v>
      </c>
      <c r="AI121" s="34">
        <v>0</v>
      </c>
      <c r="AJ121" s="34">
        <v>0</v>
      </c>
      <c r="AK121" s="34">
        <f>IF(VLOOKUP($C121,'[1]Формат ИПР'!$C:IQ,105,0)&gt;0,J121,0)</f>
        <v>0</v>
      </c>
      <c r="AL121" s="34">
        <v>0</v>
      </c>
      <c r="AM121" s="34">
        <f>VLOOKUP($C121,'[1]Формат ИПР'!$C:IS,104,0)</f>
        <v>0</v>
      </c>
      <c r="AN121" s="34">
        <v>0</v>
      </c>
      <c r="AO121" s="34">
        <f>IF(VLOOKUP($C121,'[1]Формат ИПР'!$C:IU,115,0)&gt;0,E121,0)</f>
        <v>0</v>
      </c>
      <c r="AP121" s="34">
        <v>0</v>
      </c>
      <c r="AQ121" s="34">
        <f>IF(VLOOKUP($C121,'[1]Формат ИПР'!$C:IW,115,0)&gt;0,G121,0)</f>
        <v>0</v>
      </c>
      <c r="AR121" s="34">
        <v>0</v>
      </c>
      <c r="AS121" s="34">
        <f>IF(VLOOKUP($C121,'[1]Формат ИПР'!$C:IY,115,0)&gt;0,I121,0)</f>
        <v>0</v>
      </c>
      <c r="AT121" s="34">
        <f>IF(VLOOKUP($C121,'[1]Формат ИПР'!$C:IZ,115,0)&gt;0,J121,0)</f>
        <v>0</v>
      </c>
      <c r="AU121" s="34">
        <v>0</v>
      </c>
      <c r="AV121" s="34">
        <f>IF(VLOOKUP($C121,'[1]Формат ИПР'!$C:JB,115,0)&gt;0,L121,0)</f>
        <v>0</v>
      </c>
      <c r="AW121" s="34">
        <v>0</v>
      </c>
      <c r="AX121" s="36">
        <f t="shared" ref="AX121:BF131" si="80">BG121+BP121+BY121+CH121</f>
        <v>0</v>
      </c>
      <c r="AY121" s="36">
        <f t="shared" si="80"/>
        <v>0</v>
      </c>
      <c r="AZ121" s="36">
        <f t="shared" si="80"/>
        <v>0</v>
      </c>
      <c r="BA121" s="36">
        <f t="shared" si="80"/>
        <v>0</v>
      </c>
      <c r="BB121" s="36">
        <f t="shared" si="80"/>
        <v>0</v>
      </c>
      <c r="BC121" s="36">
        <f t="shared" si="80"/>
        <v>0</v>
      </c>
      <c r="BD121" s="36">
        <f t="shared" si="80"/>
        <v>0</v>
      </c>
      <c r="BE121" s="36">
        <f t="shared" si="80"/>
        <v>0</v>
      </c>
      <c r="BF121" s="36">
        <f t="shared" si="80"/>
        <v>0</v>
      </c>
      <c r="BG121" s="34">
        <f>VLOOKUP($C121,'[1]Формат ИПР'!$C:JM,87,0)</f>
        <v>0</v>
      </c>
      <c r="BH121" s="34">
        <f>VLOOKUP($C121,'[1]Формат ИПР'!$C:JN,88,0)</f>
        <v>0</v>
      </c>
      <c r="BI121" s="34">
        <f>VLOOKUP($C121,'[1]Формат ИПР'!$C:JO,86,0)</f>
        <v>0</v>
      </c>
      <c r="BJ121" s="34">
        <v>0</v>
      </c>
      <c r="BK121" s="34">
        <v>0</v>
      </c>
      <c r="BL121" s="34">
        <v>0</v>
      </c>
      <c r="BM121" s="34">
        <v>0</v>
      </c>
      <c r="BN121" s="34">
        <f>VLOOKUP($C121,'[1]Формат ИПР'!$C:JT,89,0)</f>
        <v>0</v>
      </c>
      <c r="BO121" s="34">
        <v>0</v>
      </c>
      <c r="BP121" s="34">
        <f>VLOOKUP($C121,'[1]Формат ИПР'!$C:JV,97,0)</f>
        <v>0</v>
      </c>
      <c r="BQ121" s="34">
        <f>VLOOKUP($C121,'[1]Формат ИПР'!$C:JW,98,0)</f>
        <v>0</v>
      </c>
      <c r="BR121" s="34">
        <f>VLOOKUP($C121,'[1]Формат ИПР'!$C:JX,96,0)</f>
        <v>0</v>
      </c>
      <c r="BS121" s="34">
        <v>0</v>
      </c>
      <c r="BT121" s="34">
        <v>0</v>
      </c>
      <c r="BU121" s="34">
        <v>0</v>
      </c>
      <c r="BV121" s="34">
        <v>0</v>
      </c>
      <c r="BW121" s="34">
        <f>VLOOKUP($C121,'[1]Формат ИПР'!$C:KC,99,0)</f>
        <v>0</v>
      </c>
      <c r="BX121" s="34">
        <v>0</v>
      </c>
      <c r="BY121" s="34">
        <f>VLOOKUP($C121,'[1]Формат ИПР'!$C:KE,107,0)</f>
        <v>0</v>
      </c>
      <c r="BZ121" s="34">
        <f>VLOOKUP($C121,'[1]Формат ИПР'!$C:KF,108,0)</f>
        <v>0</v>
      </c>
      <c r="CA121" s="34">
        <f>VLOOKUP($C121,'[1]Формат ИПР'!$C:KG,106,0)</f>
        <v>0</v>
      </c>
      <c r="CB121" s="34">
        <v>0</v>
      </c>
      <c r="CC121" s="34">
        <v>0</v>
      </c>
      <c r="CD121" s="34">
        <v>0</v>
      </c>
      <c r="CE121" s="34">
        <v>0</v>
      </c>
      <c r="CF121" s="34">
        <f>VLOOKUP($C121,'[1]Формат ИПР'!$C:KL,109,0)</f>
        <v>0</v>
      </c>
      <c r="CG121" s="34">
        <v>0</v>
      </c>
      <c r="CH121" s="34">
        <f>VLOOKUP($C121,'[1]Формат ИПР'!$C:KN,117,0)</f>
        <v>0</v>
      </c>
      <c r="CI121" s="34">
        <f>VLOOKUP($C121,'[1]Формат ИПР'!$C:KO,118,0)</f>
        <v>0</v>
      </c>
      <c r="CJ121" s="34">
        <f>VLOOKUP($C121,'[1]Формат ИПР'!$C:KP,116,0)</f>
        <v>0</v>
      </c>
      <c r="CK121" s="34">
        <v>0</v>
      </c>
      <c r="CL121" s="34">
        <v>0</v>
      </c>
      <c r="CM121" s="34">
        <v>0</v>
      </c>
      <c r="CN121" s="34">
        <v>0</v>
      </c>
      <c r="CO121" s="34">
        <f>VLOOKUP($C121,'[1]Формат ИПР'!$C:KU,119,0)</f>
        <v>0</v>
      </c>
      <c r="CP121" s="34">
        <v>0</v>
      </c>
      <c r="CQ121" s="90">
        <f t="shared" si="77"/>
        <v>0</v>
      </c>
      <c r="CR121" s="90">
        <f t="shared" si="77"/>
        <v>0</v>
      </c>
      <c r="CS121" s="90">
        <f t="shared" si="77"/>
        <v>0</v>
      </c>
      <c r="CT121" s="90">
        <f t="shared" si="76"/>
        <v>0</v>
      </c>
      <c r="CU121" s="90">
        <f t="shared" si="76"/>
        <v>0</v>
      </c>
      <c r="CV121" s="90">
        <f t="shared" si="76"/>
        <v>0</v>
      </c>
      <c r="CW121" s="90">
        <f t="shared" si="42"/>
        <v>0</v>
      </c>
      <c r="CX121" s="90">
        <f t="shared" si="42"/>
        <v>0</v>
      </c>
      <c r="CY121" s="90">
        <f t="shared" si="42"/>
        <v>0</v>
      </c>
      <c r="CZ121" s="29" t="str">
        <f>'[1]13квОС'!CU121</f>
        <v>нд</v>
      </c>
      <c r="DA121" s="17"/>
      <c r="DB121" s="17"/>
      <c r="DD121" s="35"/>
    </row>
    <row r="122" spans="1:108" ht="27.75" customHeight="1" x14ac:dyDescent="0.25">
      <c r="A122" s="30" t="str">
        <f>'[1]Формат ИПР'!A110</f>
        <v>1.1.6</v>
      </c>
      <c r="B122" s="30" t="str">
        <f>'[1]Формат ИПР'!B110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122" s="31" t="str">
        <f>'[1]Формат ИПР'!C110</f>
        <v>M_Che442</v>
      </c>
      <c r="D122" s="32" t="str">
        <f>'[1]14квПп'!D122</f>
        <v>нд</v>
      </c>
      <c r="E122" s="33">
        <f>VLOOKUP($C122,'[2]Форма 7'!$C:$ER,65,0)</f>
        <v>0</v>
      </c>
      <c r="F122" s="33">
        <f>VLOOKUP($C122,'[2]Форма 7'!$C:$ER,66,0)</f>
        <v>0</v>
      </c>
      <c r="G122" s="33">
        <f>VLOOKUP($C122,'[2]Форма 7'!$C:$ER,67,0)</f>
        <v>0</v>
      </c>
      <c r="H122" s="33">
        <f>VLOOKUP($C122,'[2]Форма 7'!$C:$ER,68,0)</f>
        <v>0</v>
      </c>
      <c r="I122" s="33">
        <f>VLOOKUP($C122,'[2]Форма 7'!$C:$ER,69,0)</f>
        <v>0</v>
      </c>
      <c r="J122" s="33">
        <f>VLOOKUP($C122,'[2]Форма 7'!$C:$ER,70,0)</f>
        <v>0</v>
      </c>
      <c r="K122" s="33">
        <f>VLOOKUP($C122,'[2]Форма 7'!$C:$ER,71,0)</f>
        <v>0</v>
      </c>
      <c r="L122" s="33">
        <f>VLOOKUP($C122,'[2]Форма 7'!$C:$ER,72,0)</f>
        <v>0</v>
      </c>
      <c r="M122" s="33">
        <f>VLOOKUP($C122,'[2]Форма 7'!$C:$ER,73,0)</f>
        <v>0</v>
      </c>
      <c r="N122" s="34">
        <v>0</v>
      </c>
      <c r="O122" s="34">
        <v>0</v>
      </c>
      <c r="P122" s="34">
        <v>0</v>
      </c>
      <c r="Q122" s="34">
        <v>0</v>
      </c>
      <c r="R122" s="34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v>0</v>
      </c>
      <c r="Y122" s="34">
        <v>0</v>
      </c>
      <c r="Z122" s="34">
        <v>0</v>
      </c>
      <c r="AA122" s="34">
        <v>0</v>
      </c>
      <c r="AB122" s="34">
        <v>0</v>
      </c>
      <c r="AC122" s="34">
        <v>0</v>
      </c>
      <c r="AD122" s="34">
        <v>0</v>
      </c>
      <c r="AE122" s="34">
        <v>0</v>
      </c>
      <c r="AF122" s="34">
        <f>IF(VLOOKUP($C122,'[1]Формат ИПР'!$C:IL,105,0)&gt;0,E122,0)</f>
        <v>0</v>
      </c>
      <c r="AG122" s="34">
        <v>0</v>
      </c>
      <c r="AH122" s="34">
        <v>0</v>
      </c>
      <c r="AI122" s="34">
        <v>0</v>
      </c>
      <c r="AJ122" s="34">
        <v>0</v>
      </c>
      <c r="AK122" s="34">
        <f>IF(VLOOKUP($C122,'[1]Формат ИПР'!$C:IQ,105,0)&gt;0,J122,0)</f>
        <v>0</v>
      </c>
      <c r="AL122" s="34">
        <v>0</v>
      </c>
      <c r="AM122" s="34">
        <f>VLOOKUP($C122,'[1]Формат ИПР'!$C:IS,104,0)</f>
        <v>0</v>
      </c>
      <c r="AN122" s="34">
        <v>0</v>
      </c>
      <c r="AO122" s="34">
        <f>IF(VLOOKUP($C122,'[1]Формат ИПР'!$C:IU,115,0)&gt;0,E122,0)</f>
        <v>0</v>
      </c>
      <c r="AP122" s="34">
        <v>0</v>
      </c>
      <c r="AQ122" s="34">
        <f>IF(VLOOKUP($C122,'[1]Формат ИПР'!$C:IW,115,0)&gt;0,G122,0)</f>
        <v>0</v>
      </c>
      <c r="AR122" s="34">
        <v>0</v>
      </c>
      <c r="AS122" s="34">
        <f>IF(VLOOKUP($C122,'[1]Формат ИПР'!$C:IY,115,0)&gt;0,I122,0)</f>
        <v>0</v>
      </c>
      <c r="AT122" s="34">
        <f>IF(VLOOKUP($C122,'[1]Формат ИПР'!$C:IZ,115,0)&gt;0,J122,0)</f>
        <v>0</v>
      </c>
      <c r="AU122" s="34">
        <v>0</v>
      </c>
      <c r="AV122" s="34">
        <f>IF(VLOOKUP($C122,'[1]Формат ИПР'!$C:JB,115,0)&gt;0,L122,0)</f>
        <v>0</v>
      </c>
      <c r="AW122" s="34">
        <v>0</v>
      </c>
      <c r="AX122" s="36">
        <f t="shared" si="80"/>
        <v>0</v>
      </c>
      <c r="AY122" s="36">
        <f t="shared" si="80"/>
        <v>0</v>
      </c>
      <c r="AZ122" s="36">
        <f t="shared" si="80"/>
        <v>0</v>
      </c>
      <c r="BA122" s="36">
        <f t="shared" si="80"/>
        <v>0</v>
      </c>
      <c r="BB122" s="36">
        <f t="shared" si="80"/>
        <v>0</v>
      </c>
      <c r="BC122" s="36">
        <f t="shared" si="80"/>
        <v>0</v>
      </c>
      <c r="BD122" s="36">
        <f t="shared" si="80"/>
        <v>0</v>
      </c>
      <c r="BE122" s="36">
        <f t="shared" si="80"/>
        <v>0</v>
      </c>
      <c r="BF122" s="36">
        <f t="shared" si="80"/>
        <v>0</v>
      </c>
      <c r="BG122" s="34">
        <f>VLOOKUP($C122,'[1]Формат ИПР'!$C:JM,87,0)</f>
        <v>0</v>
      </c>
      <c r="BH122" s="34">
        <f>VLOOKUP($C122,'[1]Формат ИПР'!$C:JN,88,0)</f>
        <v>0</v>
      </c>
      <c r="BI122" s="34">
        <f>VLOOKUP($C122,'[1]Формат ИПР'!$C:JO,86,0)</f>
        <v>0</v>
      </c>
      <c r="BJ122" s="34">
        <v>0</v>
      </c>
      <c r="BK122" s="34">
        <v>0</v>
      </c>
      <c r="BL122" s="34">
        <v>0</v>
      </c>
      <c r="BM122" s="34">
        <v>0</v>
      </c>
      <c r="BN122" s="34">
        <f>VLOOKUP($C122,'[1]Формат ИПР'!$C:JT,89,0)</f>
        <v>0</v>
      </c>
      <c r="BO122" s="34">
        <v>0</v>
      </c>
      <c r="BP122" s="34">
        <f>VLOOKUP($C122,'[1]Формат ИПР'!$C:JV,97,0)</f>
        <v>0</v>
      </c>
      <c r="BQ122" s="34">
        <f>VLOOKUP($C122,'[1]Формат ИПР'!$C:JW,98,0)</f>
        <v>0</v>
      </c>
      <c r="BR122" s="34">
        <f>VLOOKUP($C122,'[1]Формат ИПР'!$C:JX,96,0)</f>
        <v>0</v>
      </c>
      <c r="BS122" s="34">
        <v>0</v>
      </c>
      <c r="BT122" s="34">
        <v>0</v>
      </c>
      <c r="BU122" s="34">
        <v>0</v>
      </c>
      <c r="BV122" s="34">
        <v>0</v>
      </c>
      <c r="BW122" s="34">
        <f>VLOOKUP($C122,'[1]Формат ИПР'!$C:KC,99,0)</f>
        <v>0</v>
      </c>
      <c r="BX122" s="34">
        <v>0</v>
      </c>
      <c r="BY122" s="34">
        <f>VLOOKUP($C122,'[1]Формат ИПР'!$C:KE,107,0)</f>
        <v>0</v>
      </c>
      <c r="BZ122" s="34">
        <f>VLOOKUP($C122,'[1]Формат ИПР'!$C:KF,108,0)</f>
        <v>0</v>
      </c>
      <c r="CA122" s="34">
        <f>VLOOKUP($C122,'[1]Формат ИПР'!$C:KG,106,0)</f>
        <v>0</v>
      </c>
      <c r="CB122" s="34">
        <v>0</v>
      </c>
      <c r="CC122" s="34">
        <v>0</v>
      </c>
      <c r="CD122" s="34">
        <v>0</v>
      </c>
      <c r="CE122" s="34">
        <v>0</v>
      </c>
      <c r="CF122" s="34">
        <f>VLOOKUP($C122,'[1]Формат ИПР'!$C:KL,109,0)</f>
        <v>0</v>
      </c>
      <c r="CG122" s="34">
        <v>0</v>
      </c>
      <c r="CH122" s="34">
        <f>VLOOKUP($C122,'[1]Формат ИПР'!$C:KN,117,0)</f>
        <v>0</v>
      </c>
      <c r="CI122" s="34">
        <f>VLOOKUP($C122,'[1]Формат ИПР'!$C:KO,118,0)</f>
        <v>0</v>
      </c>
      <c r="CJ122" s="34">
        <f>VLOOKUP($C122,'[1]Формат ИПР'!$C:KP,116,0)</f>
        <v>0</v>
      </c>
      <c r="CK122" s="34">
        <v>0</v>
      </c>
      <c r="CL122" s="34">
        <v>0</v>
      </c>
      <c r="CM122" s="34">
        <v>0</v>
      </c>
      <c r="CN122" s="34">
        <v>0</v>
      </c>
      <c r="CO122" s="34">
        <f>VLOOKUP($C122,'[1]Формат ИПР'!$C:KU,119,0)</f>
        <v>0</v>
      </c>
      <c r="CP122" s="34">
        <v>0</v>
      </c>
      <c r="CQ122" s="90">
        <f t="shared" si="77"/>
        <v>0</v>
      </c>
      <c r="CR122" s="90">
        <f t="shared" si="77"/>
        <v>0</v>
      </c>
      <c r="CS122" s="90">
        <f t="shared" si="77"/>
        <v>0</v>
      </c>
      <c r="CT122" s="90">
        <f t="shared" si="76"/>
        <v>0</v>
      </c>
      <c r="CU122" s="90">
        <f t="shared" si="76"/>
        <v>0</v>
      </c>
      <c r="CV122" s="90">
        <f t="shared" si="76"/>
        <v>0</v>
      </c>
      <c r="CW122" s="90">
        <f t="shared" si="42"/>
        <v>0</v>
      </c>
      <c r="CX122" s="90">
        <f t="shared" si="42"/>
        <v>0</v>
      </c>
      <c r="CY122" s="90">
        <f t="shared" si="42"/>
        <v>0</v>
      </c>
      <c r="CZ122" s="29" t="str">
        <f>'[1]13квОС'!CU122</f>
        <v>нд</v>
      </c>
      <c r="DA122" s="17"/>
      <c r="DB122" s="17"/>
      <c r="DD122" s="35"/>
    </row>
    <row r="123" spans="1:108" ht="61.5" customHeight="1" x14ac:dyDescent="0.25">
      <c r="A123" s="30" t="str">
        <f>'[1]Формат ИПР'!A111</f>
        <v>1.1.6</v>
      </c>
      <c r="B123" s="30" t="str">
        <f>'[1]Формат ИПР'!B111</f>
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C123" s="31" t="str">
        <f>'[1]Формат ИПР'!C111</f>
        <v>N_Che461</v>
      </c>
      <c r="D123" s="32" t="str">
        <f>'[1]14квПп'!D123</f>
        <v>нд</v>
      </c>
      <c r="E123" s="33">
        <f>VLOOKUP($C123,'[2]Форма 7'!$C:$ER,65,0)</f>
        <v>0</v>
      </c>
      <c r="F123" s="33">
        <f>VLOOKUP($C123,'[2]Форма 7'!$C:$ER,66,0)</f>
        <v>0</v>
      </c>
      <c r="G123" s="33">
        <f>VLOOKUP($C123,'[2]Форма 7'!$C:$ER,67,0)</f>
        <v>0</v>
      </c>
      <c r="H123" s="33">
        <f>VLOOKUP($C123,'[2]Форма 7'!$C:$ER,68,0)</f>
        <v>0</v>
      </c>
      <c r="I123" s="33">
        <f>VLOOKUP($C123,'[2]Форма 7'!$C:$ER,69,0)</f>
        <v>0</v>
      </c>
      <c r="J123" s="33">
        <f>VLOOKUP($C123,'[2]Форма 7'!$C:$ER,70,0)</f>
        <v>0</v>
      </c>
      <c r="K123" s="33">
        <f>VLOOKUP($C123,'[2]Форма 7'!$C:$ER,71,0)</f>
        <v>0</v>
      </c>
      <c r="L123" s="33">
        <f>VLOOKUP($C123,'[2]Форма 7'!$C:$ER,72,0)</f>
        <v>0</v>
      </c>
      <c r="M123" s="33">
        <f>VLOOKUP($C123,'[2]Форма 7'!$C:$ER,73,0)</f>
        <v>0</v>
      </c>
      <c r="N123" s="34">
        <v>0</v>
      </c>
      <c r="O123" s="34">
        <v>0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0</v>
      </c>
      <c r="X123" s="34">
        <v>0</v>
      </c>
      <c r="Y123" s="34">
        <v>0</v>
      </c>
      <c r="Z123" s="34">
        <v>0</v>
      </c>
      <c r="AA123" s="34">
        <v>0</v>
      </c>
      <c r="AB123" s="34">
        <v>0</v>
      </c>
      <c r="AC123" s="34">
        <v>0</v>
      </c>
      <c r="AD123" s="34">
        <v>0</v>
      </c>
      <c r="AE123" s="34">
        <v>0</v>
      </c>
      <c r="AF123" s="34">
        <f>IF(VLOOKUP($C123,'[1]Формат ИПР'!$C:IL,105,0)&gt;0,E123,0)</f>
        <v>0</v>
      </c>
      <c r="AG123" s="34">
        <v>0</v>
      </c>
      <c r="AH123" s="34">
        <v>0</v>
      </c>
      <c r="AI123" s="34">
        <v>0</v>
      </c>
      <c r="AJ123" s="34">
        <v>0</v>
      </c>
      <c r="AK123" s="34">
        <f>IF(VLOOKUP($C123,'[1]Формат ИПР'!$C:IQ,105,0)&gt;0,J123,0)</f>
        <v>0</v>
      </c>
      <c r="AL123" s="34">
        <v>0</v>
      </c>
      <c r="AM123" s="34">
        <f>VLOOKUP($C123,'[1]Формат ИПР'!$C:IS,104,0)</f>
        <v>0</v>
      </c>
      <c r="AN123" s="34">
        <v>0</v>
      </c>
      <c r="AO123" s="34">
        <f>IF(VLOOKUP($C123,'[1]Формат ИПР'!$C:IU,115,0)&gt;0,E123,0)</f>
        <v>0</v>
      </c>
      <c r="AP123" s="34">
        <v>0</v>
      </c>
      <c r="AQ123" s="34">
        <f>IF(VLOOKUP($C123,'[1]Формат ИПР'!$C:IW,115,0)&gt;0,G123,0)</f>
        <v>0</v>
      </c>
      <c r="AR123" s="34">
        <v>0</v>
      </c>
      <c r="AS123" s="34">
        <f>IF(VLOOKUP($C123,'[1]Формат ИПР'!$C:IY,115,0)&gt;0,I123,0)</f>
        <v>0</v>
      </c>
      <c r="AT123" s="34">
        <f>IF(VLOOKUP($C123,'[1]Формат ИПР'!$C:IZ,115,0)&gt;0,J123,0)</f>
        <v>0</v>
      </c>
      <c r="AU123" s="34">
        <v>0</v>
      </c>
      <c r="AV123" s="34">
        <f>IF(VLOOKUP($C123,'[1]Формат ИПР'!$C:JB,115,0)&gt;0,L123,0)</f>
        <v>0</v>
      </c>
      <c r="AW123" s="34">
        <v>0</v>
      </c>
      <c r="AX123" s="36">
        <f t="shared" si="80"/>
        <v>0</v>
      </c>
      <c r="AY123" s="36">
        <f t="shared" si="80"/>
        <v>0</v>
      </c>
      <c r="AZ123" s="36">
        <f t="shared" si="80"/>
        <v>0</v>
      </c>
      <c r="BA123" s="36">
        <f t="shared" si="80"/>
        <v>0</v>
      </c>
      <c r="BB123" s="36">
        <f t="shared" si="80"/>
        <v>0</v>
      </c>
      <c r="BC123" s="36">
        <f t="shared" si="80"/>
        <v>0</v>
      </c>
      <c r="BD123" s="36">
        <f t="shared" si="80"/>
        <v>0</v>
      </c>
      <c r="BE123" s="36">
        <f t="shared" si="80"/>
        <v>0</v>
      </c>
      <c r="BF123" s="36">
        <f t="shared" si="80"/>
        <v>0</v>
      </c>
      <c r="BG123" s="34">
        <f>VLOOKUP($C123,'[1]Формат ИПР'!$C:JM,87,0)</f>
        <v>0</v>
      </c>
      <c r="BH123" s="34">
        <f>VLOOKUP($C123,'[1]Формат ИПР'!$C:JN,88,0)</f>
        <v>0</v>
      </c>
      <c r="BI123" s="34">
        <f>VLOOKUP($C123,'[1]Формат ИПР'!$C:JO,86,0)</f>
        <v>0</v>
      </c>
      <c r="BJ123" s="34">
        <v>0</v>
      </c>
      <c r="BK123" s="34">
        <v>0</v>
      </c>
      <c r="BL123" s="34">
        <v>0</v>
      </c>
      <c r="BM123" s="34">
        <v>0</v>
      </c>
      <c r="BN123" s="34">
        <f>VLOOKUP($C123,'[1]Формат ИПР'!$C:JT,89,0)</f>
        <v>0</v>
      </c>
      <c r="BO123" s="34">
        <v>0</v>
      </c>
      <c r="BP123" s="34">
        <f>VLOOKUP($C123,'[1]Формат ИПР'!$C:JV,97,0)</f>
        <v>0</v>
      </c>
      <c r="BQ123" s="34">
        <f>VLOOKUP($C123,'[1]Формат ИПР'!$C:JW,98,0)</f>
        <v>0</v>
      </c>
      <c r="BR123" s="34">
        <f>VLOOKUP($C123,'[1]Формат ИПР'!$C:JX,96,0)</f>
        <v>0</v>
      </c>
      <c r="BS123" s="34">
        <v>0</v>
      </c>
      <c r="BT123" s="34">
        <v>0</v>
      </c>
      <c r="BU123" s="34">
        <v>0</v>
      </c>
      <c r="BV123" s="34">
        <v>0</v>
      </c>
      <c r="BW123" s="34">
        <f>VLOOKUP($C123,'[1]Формат ИПР'!$C:KC,99,0)</f>
        <v>0</v>
      </c>
      <c r="BX123" s="34">
        <v>0</v>
      </c>
      <c r="BY123" s="34">
        <f>VLOOKUP($C123,'[1]Формат ИПР'!$C:KE,107,0)</f>
        <v>0</v>
      </c>
      <c r="BZ123" s="34">
        <f>VLOOKUP($C123,'[1]Формат ИПР'!$C:KF,108,0)</f>
        <v>0</v>
      </c>
      <c r="CA123" s="34">
        <f>VLOOKUP($C123,'[1]Формат ИПР'!$C:KG,106,0)</f>
        <v>0</v>
      </c>
      <c r="CB123" s="34">
        <v>0</v>
      </c>
      <c r="CC123" s="34">
        <v>0</v>
      </c>
      <c r="CD123" s="34">
        <v>0</v>
      </c>
      <c r="CE123" s="34">
        <v>0</v>
      </c>
      <c r="CF123" s="34">
        <f>VLOOKUP($C123,'[1]Формат ИПР'!$C:KL,109,0)</f>
        <v>0</v>
      </c>
      <c r="CG123" s="34">
        <v>0</v>
      </c>
      <c r="CH123" s="34">
        <f>VLOOKUP($C123,'[1]Формат ИПР'!$C:KN,117,0)</f>
        <v>0</v>
      </c>
      <c r="CI123" s="34">
        <f>VLOOKUP($C123,'[1]Формат ИПР'!$C:KO,118,0)</f>
        <v>0</v>
      </c>
      <c r="CJ123" s="34">
        <f>VLOOKUP($C123,'[1]Формат ИПР'!$C:KP,116,0)</f>
        <v>0</v>
      </c>
      <c r="CK123" s="34">
        <v>0</v>
      </c>
      <c r="CL123" s="34">
        <v>0</v>
      </c>
      <c r="CM123" s="34">
        <v>0</v>
      </c>
      <c r="CN123" s="34">
        <v>0</v>
      </c>
      <c r="CO123" s="34">
        <f>VLOOKUP($C123,'[1]Формат ИПР'!$C:KU,119,0)</f>
        <v>0</v>
      </c>
      <c r="CP123" s="34">
        <v>0</v>
      </c>
      <c r="CQ123" s="90">
        <f t="shared" si="77"/>
        <v>0</v>
      </c>
      <c r="CR123" s="90">
        <f t="shared" si="77"/>
        <v>0</v>
      </c>
      <c r="CS123" s="90">
        <f t="shared" si="77"/>
        <v>0</v>
      </c>
      <c r="CT123" s="90">
        <f t="shared" si="76"/>
        <v>0</v>
      </c>
      <c r="CU123" s="90">
        <f t="shared" si="76"/>
        <v>0</v>
      </c>
      <c r="CV123" s="90">
        <f t="shared" si="76"/>
        <v>0</v>
      </c>
      <c r="CW123" s="90">
        <f t="shared" si="42"/>
        <v>0</v>
      </c>
      <c r="CX123" s="90">
        <f t="shared" si="42"/>
        <v>0</v>
      </c>
      <c r="CY123" s="90">
        <f t="shared" si="42"/>
        <v>0</v>
      </c>
      <c r="CZ123" s="29" t="str">
        <f>'[1]13квОС'!CU123</f>
        <v>нд</v>
      </c>
      <c r="DA123" s="17"/>
      <c r="DB123" s="17"/>
      <c r="DD123" s="35"/>
    </row>
    <row r="124" spans="1:108" ht="61.5" customHeight="1" x14ac:dyDescent="0.25">
      <c r="A124" s="30" t="str">
        <f>'[1]Формат ИПР'!A112</f>
        <v>1.1.6</v>
      </c>
      <c r="B124" s="30" t="str">
        <f>'[1]Формат ИПР'!B112</f>
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C124" s="31" t="str">
        <f>'[1]Формат ИПР'!C112</f>
        <v>O_Che478_24</v>
      </c>
      <c r="D124" s="32" t="str">
        <f>'[1]14квПп'!D124</f>
        <v>нд</v>
      </c>
      <c r="E124" s="33" t="s">
        <v>193</v>
      </c>
      <c r="F124" s="33" t="s">
        <v>193</v>
      </c>
      <c r="G124" s="33" t="s">
        <v>193</v>
      </c>
      <c r="H124" s="33" t="s">
        <v>193</v>
      </c>
      <c r="I124" s="33" t="s">
        <v>193</v>
      </c>
      <c r="J124" s="33" t="s">
        <v>193</v>
      </c>
      <c r="K124" s="33" t="s">
        <v>193</v>
      </c>
      <c r="L124" s="33" t="s">
        <v>193</v>
      </c>
      <c r="M124" s="33" t="s">
        <v>193</v>
      </c>
      <c r="N124" s="33" t="s">
        <v>193</v>
      </c>
      <c r="O124" s="33" t="s">
        <v>193</v>
      </c>
      <c r="P124" s="33" t="s">
        <v>193</v>
      </c>
      <c r="Q124" s="33" t="s">
        <v>193</v>
      </c>
      <c r="R124" s="33" t="s">
        <v>193</v>
      </c>
      <c r="S124" s="33" t="s">
        <v>193</v>
      </c>
      <c r="T124" s="33" t="s">
        <v>193</v>
      </c>
      <c r="U124" s="33" t="s">
        <v>193</v>
      </c>
      <c r="V124" s="33" t="s">
        <v>193</v>
      </c>
      <c r="W124" s="33" t="s">
        <v>193</v>
      </c>
      <c r="X124" s="33" t="s">
        <v>193</v>
      </c>
      <c r="Y124" s="33" t="s">
        <v>193</v>
      </c>
      <c r="Z124" s="33" t="s">
        <v>193</v>
      </c>
      <c r="AA124" s="33" t="s">
        <v>193</v>
      </c>
      <c r="AB124" s="33" t="s">
        <v>193</v>
      </c>
      <c r="AC124" s="33" t="s">
        <v>193</v>
      </c>
      <c r="AD124" s="33" t="s">
        <v>193</v>
      </c>
      <c r="AE124" s="33" t="s">
        <v>193</v>
      </c>
      <c r="AF124" s="34" t="str">
        <f>IF(VLOOKUP($C124,'[1]Формат ИПР'!$C:IL,105,0)&gt;0,E124,0)</f>
        <v>нд</v>
      </c>
      <c r="AG124" s="33" t="s">
        <v>193</v>
      </c>
      <c r="AH124" s="33" t="s">
        <v>193</v>
      </c>
      <c r="AI124" s="33" t="s">
        <v>193</v>
      </c>
      <c r="AJ124" s="33" t="s">
        <v>193</v>
      </c>
      <c r="AK124" s="34" t="str">
        <f>IF(VLOOKUP($C124,'[1]Формат ИПР'!$C:IQ,105,0)&gt;0,J124,0)</f>
        <v>нд</v>
      </c>
      <c r="AL124" s="33" t="s">
        <v>193</v>
      </c>
      <c r="AM124" s="34" t="str">
        <f>VLOOKUP($C124,'[1]Формат ИПР'!$C:IS,104,0)</f>
        <v>нд</v>
      </c>
      <c r="AN124" s="33" t="s">
        <v>193</v>
      </c>
      <c r="AO124" s="34" t="str">
        <f>IF(VLOOKUP($C124,'[1]Формат ИПР'!$C:IU,115,0)&gt;0,E124,0)</f>
        <v>нд</v>
      </c>
      <c r="AP124" s="33" t="s">
        <v>193</v>
      </c>
      <c r="AQ124" s="34" t="str">
        <f>IF(VLOOKUP($C124,'[1]Формат ИПР'!$C:IW,115,0)&gt;0,G124,0)</f>
        <v>нд</v>
      </c>
      <c r="AR124" s="33" t="s">
        <v>193</v>
      </c>
      <c r="AS124" s="34" t="str">
        <f>IF(VLOOKUP($C124,'[1]Формат ИПР'!$C:IY,115,0)&gt;0,I124,0)</f>
        <v>нд</v>
      </c>
      <c r="AT124" s="34" t="str">
        <f>IF(VLOOKUP($C124,'[1]Формат ИПР'!$C:IZ,115,0)&gt;0,J124,0)</f>
        <v>нд</v>
      </c>
      <c r="AU124" s="33" t="s">
        <v>193</v>
      </c>
      <c r="AV124" s="34" t="str">
        <f>IF(VLOOKUP($C124,'[1]Формат ИПР'!$C:JB,115,0)&gt;0,L124,0)</f>
        <v>нд</v>
      </c>
      <c r="AW124" s="33" t="s">
        <v>193</v>
      </c>
      <c r="AX124" s="36">
        <f t="shared" si="80"/>
        <v>0</v>
      </c>
      <c r="AY124" s="36">
        <f t="shared" si="80"/>
        <v>0</v>
      </c>
      <c r="AZ124" s="36">
        <f t="shared" si="80"/>
        <v>0</v>
      </c>
      <c r="BA124" s="36">
        <f t="shared" si="80"/>
        <v>0</v>
      </c>
      <c r="BB124" s="36">
        <f t="shared" si="80"/>
        <v>0</v>
      </c>
      <c r="BC124" s="36">
        <f t="shared" si="80"/>
        <v>0</v>
      </c>
      <c r="BD124" s="36">
        <f t="shared" si="80"/>
        <v>0</v>
      </c>
      <c r="BE124" s="36">
        <f t="shared" si="80"/>
        <v>0</v>
      </c>
      <c r="BF124" s="36">
        <f t="shared" si="80"/>
        <v>0</v>
      </c>
      <c r="BG124" s="34">
        <f>VLOOKUP($C124,'[1]Формат ИПР'!$C:JM,87,0)</f>
        <v>0</v>
      </c>
      <c r="BH124" s="34">
        <f>VLOOKUP($C124,'[1]Формат ИПР'!$C:JN,88,0)</f>
        <v>0</v>
      </c>
      <c r="BI124" s="34">
        <f>VLOOKUP($C124,'[1]Формат ИПР'!$C:JO,86,0)</f>
        <v>0</v>
      </c>
      <c r="BJ124" s="34">
        <v>0</v>
      </c>
      <c r="BK124" s="34">
        <v>0</v>
      </c>
      <c r="BL124" s="34">
        <v>0</v>
      </c>
      <c r="BM124" s="34">
        <v>0</v>
      </c>
      <c r="BN124" s="34">
        <f>VLOOKUP($C124,'[1]Формат ИПР'!$C:JT,89,0)</f>
        <v>0</v>
      </c>
      <c r="BO124" s="34">
        <v>0</v>
      </c>
      <c r="BP124" s="34">
        <f>VLOOKUP($C124,'[1]Формат ИПР'!$C:JV,97,0)</f>
        <v>0</v>
      </c>
      <c r="BQ124" s="34">
        <f>VLOOKUP($C124,'[1]Формат ИПР'!$C:JW,98,0)</f>
        <v>0</v>
      </c>
      <c r="BR124" s="34">
        <f>VLOOKUP($C124,'[1]Формат ИПР'!$C:JX,96,0)</f>
        <v>0</v>
      </c>
      <c r="BS124" s="34">
        <v>0</v>
      </c>
      <c r="BT124" s="34">
        <v>0</v>
      </c>
      <c r="BU124" s="34">
        <v>0</v>
      </c>
      <c r="BV124" s="34">
        <v>0</v>
      </c>
      <c r="BW124" s="34">
        <f>VLOOKUP($C124,'[1]Формат ИПР'!$C:KC,99,0)</f>
        <v>0</v>
      </c>
      <c r="BX124" s="34">
        <v>0</v>
      </c>
      <c r="BY124" s="34">
        <f>VLOOKUP($C124,'[1]Формат ИПР'!$C:KE,107,0)</f>
        <v>0</v>
      </c>
      <c r="BZ124" s="34">
        <f>VLOOKUP($C124,'[1]Формат ИПР'!$C:KF,108,0)</f>
        <v>0</v>
      </c>
      <c r="CA124" s="34">
        <f>VLOOKUP($C124,'[1]Формат ИПР'!$C:KG,106,0)</f>
        <v>0</v>
      </c>
      <c r="CB124" s="34">
        <v>0</v>
      </c>
      <c r="CC124" s="34">
        <v>0</v>
      </c>
      <c r="CD124" s="34">
        <v>0</v>
      </c>
      <c r="CE124" s="34">
        <v>0</v>
      </c>
      <c r="CF124" s="34">
        <f>VLOOKUP($C124,'[1]Формат ИПР'!$C:KL,109,0)</f>
        <v>0</v>
      </c>
      <c r="CG124" s="34">
        <v>0</v>
      </c>
      <c r="CH124" s="34">
        <f>VLOOKUP($C124,'[1]Формат ИПР'!$C:KN,117,0)</f>
        <v>0</v>
      </c>
      <c r="CI124" s="34">
        <f>VLOOKUP($C124,'[1]Формат ИПР'!$C:KO,118,0)</f>
        <v>0</v>
      </c>
      <c r="CJ124" s="34">
        <f>VLOOKUP($C124,'[1]Формат ИПР'!$C:KP,116,0)</f>
        <v>0</v>
      </c>
      <c r="CK124" s="34">
        <v>0</v>
      </c>
      <c r="CL124" s="34">
        <v>0</v>
      </c>
      <c r="CM124" s="34">
        <v>0</v>
      </c>
      <c r="CN124" s="34">
        <v>0</v>
      </c>
      <c r="CO124" s="34">
        <f>VLOOKUP($C124,'[1]Формат ИПР'!$C:KU,119,0)</f>
        <v>0</v>
      </c>
      <c r="CP124" s="34">
        <v>0</v>
      </c>
      <c r="CQ124" s="90" t="str">
        <f t="shared" si="77"/>
        <v>нд</v>
      </c>
      <c r="CR124" s="90" t="str">
        <f t="shared" si="77"/>
        <v>нд</v>
      </c>
      <c r="CS124" s="90" t="str">
        <f t="shared" si="77"/>
        <v>нд</v>
      </c>
      <c r="CT124" s="90" t="str">
        <f t="shared" si="76"/>
        <v>нд</v>
      </c>
      <c r="CU124" s="90" t="str">
        <f t="shared" si="76"/>
        <v>нд</v>
      </c>
      <c r="CV124" s="90" t="str">
        <f t="shared" si="76"/>
        <v>нд</v>
      </c>
      <c r="CW124" s="90" t="str">
        <f t="shared" si="42"/>
        <v>нд</v>
      </c>
      <c r="CX124" s="90" t="str">
        <f t="shared" si="42"/>
        <v>нд</v>
      </c>
      <c r="CY124" s="90" t="str">
        <f t="shared" si="42"/>
        <v>нд</v>
      </c>
      <c r="CZ124" s="29" t="str">
        <f>'[1]13квОС'!CU124</f>
        <v>нд</v>
      </c>
      <c r="DA124" s="17"/>
      <c r="DB124" s="17"/>
      <c r="DD124" s="35"/>
    </row>
    <row r="125" spans="1:108" ht="61.5" customHeight="1" x14ac:dyDescent="0.25">
      <c r="A125" s="30" t="str">
        <f>'[1]Формат ИПР'!A113</f>
        <v>1.1.6</v>
      </c>
      <c r="B125" s="30" t="str">
        <f>'[1]Формат ИПР'!B113</f>
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C125" s="31" t="str">
        <f>'[1]Формат ИПР'!C113</f>
        <v>O_Che479_24</v>
      </c>
      <c r="D125" s="32" t="str">
        <f>'[1]14квПп'!D125</f>
        <v>нд</v>
      </c>
      <c r="E125" s="33" t="s">
        <v>193</v>
      </c>
      <c r="F125" s="33" t="s">
        <v>193</v>
      </c>
      <c r="G125" s="33" t="s">
        <v>193</v>
      </c>
      <c r="H125" s="33" t="s">
        <v>193</v>
      </c>
      <c r="I125" s="33" t="s">
        <v>193</v>
      </c>
      <c r="J125" s="33" t="s">
        <v>193</v>
      </c>
      <c r="K125" s="33" t="s">
        <v>193</v>
      </c>
      <c r="L125" s="33" t="s">
        <v>193</v>
      </c>
      <c r="M125" s="33" t="s">
        <v>193</v>
      </c>
      <c r="N125" s="33" t="s">
        <v>193</v>
      </c>
      <c r="O125" s="33" t="s">
        <v>193</v>
      </c>
      <c r="P125" s="33" t="s">
        <v>193</v>
      </c>
      <c r="Q125" s="33" t="s">
        <v>193</v>
      </c>
      <c r="R125" s="33" t="s">
        <v>193</v>
      </c>
      <c r="S125" s="33" t="s">
        <v>193</v>
      </c>
      <c r="T125" s="33" t="s">
        <v>193</v>
      </c>
      <c r="U125" s="33" t="s">
        <v>193</v>
      </c>
      <c r="V125" s="33" t="s">
        <v>193</v>
      </c>
      <c r="W125" s="33" t="s">
        <v>193</v>
      </c>
      <c r="X125" s="33" t="s">
        <v>193</v>
      </c>
      <c r="Y125" s="33" t="s">
        <v>193</v>
      </c>
      <c r="Z125" s="33" t="s">
        <v>193</v>
      </c>
      <c r="AA125" s="33" t="s">
        <v>193</v>
      </c>
      <c r="AB125" s="33" t="s">
        <v>193</v>
      </c>
      <c r="AC125" s="33" t="s">
        <v>193</v>
      </c>
      <c r="AD125" s="33" t="s">
        <v>193</v>
      </c>
      <c r="AE125" s="33" t="s">
        <v>193</v>
      </c>
      <c r="AF125" s="34" t="str">
        <f>IF(VLOOKUP($C125,'[1]Формат ИПР'!$C:IL,105,0)&gt;0,E125,0)</f>
        <v>нд</v>
      </c>
      <c r="AG125" s="33" t="s">
        <v>193</v>
      </c>
      <c r="AH125" s="33" t="s">
        <v>193</v>
      </c>
      <c r="AI125" s="33" t="s">
        <v>193</v>
      </c>
      <c r="AJ125" s="33" t="s">
        <v>193</v>
      </c>
      <c r="AK125" s="34" t="str">
        <f>IF(VLOOKUP($C125,'[1]Формат ИПР'!$C:IQ,105,0)&gt;0,J125,0)</f>
        <v>нд</v>
      </c>
      <c r="AL125" s="33" t="s">
        <v>193</v>
      </c>
      <c r="AM125" s="34" t="str">
        <f>VLOOKUP($C125,'[1]Формат ИПР'!$C:IS,104,0)</f>
        <v>нд</v>
      </c>
      <c r="AN125" s="33" t="s">
        <v>193</v>
      </c>
      <c r="AO125" s="34" t="str">
        <f>IF(VLOOKUP($C125,'[1]Формат ИПР'!$C:IU,115,0)&gt;0,E125,0)</f>
        <v>нд</v>
      </c>
      <c r="AP125" s="33" t="s">
        <v>193</v>
      </c>
      <c r="AQ125" s="34" t="str">
        <f>IF(VLOOKUP($C125,'[1]Формат ИПР'!$C:IW,115,0)&gt;0,G125,0)</f>
        <v>нд</v>
      </c>
      <c r="AR125" s="33" t="s">
        <v>193</v>
      </c>
      <c r="AS125" s="34" t="str">
        <f>IF(VLOOKUP($C125,'[1]Формат ИПР'!$C:IY,115,0)&gt;0,I125,0)</f>
        <v>нд</v>
      </c>
      <c r="AT125" s="34" t="str">
        <f>IF(VLOOKUP($C125,'[1]Формат ИПР'!$C:IZ,115,0)&gt;0,J125,0)</f>
        <v>нд</v>
      </c>
      <c r="AU125" s="33" t="s">
        <v>193</v>
      </c>
      <c r="AV125" s="34" t="str">
        <f>IF(VLOOKUP($C125,'[1]Формат ИПР'!$C:JB,115,0)&gt;0,L125,0)</f>
        <v>нд</v>
      </c>
      <c r="AW125" s="33" t="s">
        <v>193</v>
      </c>
      <c r="AX125" s="36">
        <f t="shared" si="80"/>
        <v>0</v>
      </c>
      <c r="AY125" s="36">
        <f t="shared" si="80"/>
        <v>0</v>
      </c>
      <c r="AZ125" s="36">
        <f t="shared" si="80"/>
        <v>0</v>
      </c>
      <c r="BA125" s="36">
        <f t="shared" si="80"/>
        <v>0</v>
      </c>
      <c r="BB125" s="36">
        <f t="shared" si="80"/>
        <v>0</v>
      </c>
      <c r="BC125" s="36">
        <f t="shared" si="80"/>
        <v>0</v>
      </c>
      <c r="BD125" s="36">
        <f t="shared" si="80"/>
        <v>0</v>
      </c>
      <c r="BE125" s="36">
        <f t="shared" si="80"/>
        <v>0</v>
      </c>
      <c r="BF125" s="36">
        <f t="shared" si="80"/>
        <v>0</v>
      </c>
      <c r="BG125" s="34">
        <f>VLOOKUP($C125,'[1]Формат ИПР'!$C:JM,87,0)</f>
        <v>0</v>
      </c>
      <c r="BH125" s="34">
        <f>VLOOKUP($C125,'[1]Формат ИПР'!$C:JN,88,0)</f>
        <v>0</v>
      </c>
      <c r="BI125" s="34">
        <f>VLOOKUP($C125,'[1]Формат ИПР'!$C:JO,86,0)</f>
        <v>0</v>
      </c>
      <c r="BJ125" s="34">
        <v>0</v>
      </c>
      <c r="BK125" s="34">
        <v>0</v>
      </c>
      <c r="BL125" s="34">
        <v>0</v>
      </c>
      <c r="BM125" s="34">
        <v>0</v>
      </c>
      <c r="BN125" s="34">
        <f>VLOOKUP($C125,'[1]Формат ИПР'!$C:JT,89,0)</f>
        <v>0</v>
      </c>
      <c r="BO125" s="34">
        <v>0</v>
      </c>
      <c r="BP125" s="34">
        <f>VLOOKUP($C125,'[1]Формат ИПР'!$C:JV,97,0)</f>
        <v>0</v>
      </c>
      <c r="BQ125" s="34">
        <f>VLOOKUP($C125,'[1]Формат ИПР'!$C:JW,98,0)</f>
        <v>0</v>
      </c>
      <c r="BR125" s="34">
        <f>VLOOKUP($C125,'[1]Формат ИПР'!$C:JX,96,0)</f>
        <v>0</v>
      </c>
      <c r="BS125" s="34">
        <v>0</v>
      </c>
      <c r="BT125" s="34">
        <v>0</v>
      </c>
      <c r="BU125" s="34">
        <v>0</v>
      </c>
      <c r="BV125" s="34">
        <v>0</v>
      </c>
      <c r="BW125" s="34">
        <f>VLOOKUP($C125,'[1]Формат ИПР'!$C:KC,99,0)</f>
        <v>0</v>
      </c>
      <c r="BX125" s="34">
        <v>0</v>
      </c>
      <c r="BY125" s="34">
        <f>VLOOKUP($C125,'[1]Формат ИПР'!$C:KE,107,0)</f>
        <v>0</v>
      </c>
      <c r="BZ125" s="34">
        <f>VLOOKUP($C125,'[1]Формат ИПР'!$C:KF,108,0)</f>
        <v>0</v>
      </c>
      <c r="CA125" s="34">
        <f>VLOOKUP($C125,'[1]Формат ИПР'!$C:KG,106,0)</f>
        <v>0</v>
      </c>
      <c r="CB125" s="34">
        <v>0</v>
      </c>
      <c r="CC125" s="34">
        <v>0</v>
      </c>
      <c r="CD125" s="34">
        <v>0</v>
      </c>
      <c r="CE125" s="34">
        <v>0</v>
      </c>
      <c r="CF125" s="34">
        <f>VLOOKUP($C125,'[1]Формат ИПР'!$C:KL,109,0)</f>
        <v>0</v>
      </c>
      <c r="CG125" s="34">
        <v>0</v>
      </c>
      <c r="CH125" s="34">
        <f>VLOOKUP($C125,'[1]Формат ИПР'!$C:KN,117,0)</f>
        <v>0</v>
      </c>
      <c r="CI125" s="34">
        <f>VLOOKUP($C125,'[1]Формат ИПР'!$C:KO,118,0)</f>
        <v>0</v>
      </c>
      <c r="CJ125" s="34">
        <f>VLOOKUP($C125,'[1]Формат ИПР'!$C:KP,116,0)</f>
        <v>0</v>
      </c>
      <c r="CK125" s="34">
        <v>0</v>
      </c>
      <c r="CL125" s="34">
        <v>0</v>
      </c>
      <c r="CM125" s="34">
        <v>0</v>
      </c>
      <c r="CN125" s="34">
        <v>0</v>
      </c>
      <c r="CO125" s="34">
        <f>VLOOKUP($C125,'[1]Формат ИПР'!$C:KU,119,0)</f>
        <v>0</v>
      </c>
      <c r="CP125" s="34">
        <v>0</v>
      </c>
      <c r="CQ125" s="90" t="str">
        <f t="shared" si="77"/>
        <v>нд</v>
      </c>
      <c r="CR125" s="90" t="str">
        <f t="shared" si="77"/>
        <v>нд</v>
      </c>
      <c r="CS125" s="90" t="str">
        <f t="shared" si="77"/>
        <v>нд</v>
      </c>
      <c r="CT125" s="90" t="str">
        <f t="shared" si="76"/>
        <v>нд</v>
      </c>
      <c r="CU125" s="90" t="str">
        <f t="shared" si="76"/>
        <v>нд</v>
      </c>
      <c r="CV125" s="90" t="str">
        <f t="shared" si="76"/>
        <v>нд</v>
      </c>
      <c r="CW125" s="90" t="str">
        <f t="shared" si="42"/>
        <v>нд</v>
      </c>
      <c r="CX125" s="90" t="str">
        <f t="shared" si="42"/>
        <v>нд</v>
      </c>
      <c r="CY125" s="90" t="str">
        <f t="shared" si="42"/>
        <v>нд</v>
      </c>
      <c r="CZ125" s="29" t="str">
        <f>'[1]13квОС'!CU125</f>
        <v>нд</v>
      </c>
      <c r="DA125" s="17"/>
      <c r="DB125" s="17"/>
      <c r="DD125" s="35"/>
    </row>
    <row r="126" spans="1:108" ht="27.75" customHeight="1" x14ac:dyDescent="0.25">
      <c r="A126" s="30" t="str">
        <f>'[1]Формат ИПР'!A114</f>
        <v>1.1.6</v>
      </c>
      <c r="B126" s="30" t="str">
        <f>'[1]Формат ИПР'!B114</f>
        <v>Приобретение клещей токовых многофункциональных</v>
      </c>
      <c r="C126" s="31" t="str">
        <f>'[1]Формат ИПР'!C114</f>
        <v>N_Che471_23</v>
      </c>
      <c r="D126" s="32" t="str">
        <f>'[1]14квПп'!D126</f>
        <v>нд</v>
      </c>
      <c r="E126" s="33" t="s">
        <v>193</v>
      </c>
      <c r="F126" s="33" t="s">
        <v>193</v>
      </c>
      <c r="G126" s="33" t="s">
        <v>193</v>
      </c>
      <c r="H126" s="33" t="s">
        <v>193</v>
      </c>
      <c r="I126" s="33" t="s">
        <v>193</v>
      </c>
      <c r="J126" s="33" t="s">
        <v>193</v>
      </c>
      <c r="K126" s="33" t="s">
        <v>193</v>
      </c>
      <c r="L126" s="33" t="s">
        <v>193</v>
      </c>
      <c r="M126" s="33" t="s">
        <v>193</v>
      </c>
      <c r="N126" s="33" t="s">
        <v>193</v>
      </c>
      <c r="O126" s="33" t="s">
        <v>193</v>
      </c>
      <c r="P126" s="33" t="s">
        <v>193</v>
      </c>
      <c r="Q126" s="33" t="s">
        <v>193</v>
      </c>
      <c r="R126" s="33" t="s">
        <v>193</v>
      </c>
      <c r="S126" s="33" t="s">
        <v>193</v>
      </c>
      <c r="T126" s="33" t="s">
        <v>193</v>
      </c>
      <c r="U126" s="33" t="s">
        <v>193</v>
      </c>
      <c r="V126" s="33" t="s">
        <v>193</v>
      </c>
      <c r="W126" s="33" t="s">
        <v>193</v>
      </c>
      <c r="X126" s="33" t="s">
        <v>193</v>
      </c>
      <c r="Y126" s="33" t="s">
        <v>193</v>
      </c>
      <c r="Z126" s="33" t="s">
        <v>193</v>
      </c>
      <c r="AA126" s="33" t="s">
        <v>193</v>
      </c>
      <c r="AB126" s="33" t="s">
        <v>193</v>
      </c>
      <c r="AC126" s="33" t="s">
        <v>193</v>
      </c>
      <c r="AD126" s="33" t="s">
        <v>193</v>
      </c>
      <c r="AE126" s="33" t="s">
        <v>193</v>
      </c>
      <c r="AF126" s="33" t="s">
        <v>193</v>
      </c>
      <c r="AG126" s="33" t="s">
        <v>193</v>
      </c>
      <c r="AH126" s="33" t="s">
        <v>193</v>
      </c>
      <c r="AI126" s="33" t="s">
        <v>193</v>
      </c>
      <c r="AJ126" s="33" t="s">
        <v>193</v>
      </c>
      <c r="AK126" s="33" t="s">
        <v>193</v>
      </c>
      <c r="AL126" s="33" t="s">
        <v>193</v>
      </c>
      <c r="AM126" s="33" t="s">
        <v>193</v>
      </c>
      <c r="AN126" s="33" t="s">
        <v>193</v>
      </c>
      <c r="AO126" s="33" t="s">
        <v>193</v>
      </c>
      <c r="AP126" s="33" t="s">
        <v>193</v>
      </c>
      <c r="AQ126" s="33" t="s">
        <v>193</v>
      </c>
      <c r="AR126" s="33" t="s">
        <v>193</v>
      </c>
      <c r="AS126" s="33" t="s">
        <v>193</v>
      </c>
      <c r="AT126" s="33" t="s">
        <v>193</v>
      </c>
      <c r="AU126" s="33" t="s">
        <v>193</v>
      </c>
      <c r="AV126" s="33" t="s">
        <v>193</v>
      </c>
      <c r="AW126" s="33" t="s">
        <v>193</v>
      </c>
      <c r="AX126" s="36">
        <f t="shared" si="80"/>
        <v>0</v>
      </c>
      <c r="AY126" s="36">
        <f t="shared" si="80"/>
        <v>0</v>
      </c>
      <c r="AZ126" s="36">
        <f t="shared" si="80"/>
        <v>0</v>
      </c>
      <c r="BA126" s="36">
        <f t="shared" si="80"/>
        <v>0</v>
      </c>
      <c r="BB126" s="36">
        <f t="shared" si="80"/>
        <v>0</v>
      </c>
      <c r="BC126" s="36">
        <f t="shared" si="80"/>
        <v>0</v>
      </c>
      <c r="BD126" s="36">
        <f t="shared" si="80"/>
        <v>0</v>
      </c>
      <c r="BE126" s="36">
        <f t="shared" si="80"/>
        <v>0</v>
      </c>
      <c r="BF126" s="36">
        <f t="shared" si="80"/>
        <v>0</v>
      </c>
      <c r="BG126" s="34">
        <f>VLOOKUP($C126,'[1]Формат ИПР'!$C:JM,87,0)</f>
        <v>0</v>
      </c>
      <c r="BH126" s="34">
        <f>VLOOKUP($C126,'[1]Формат ИПР'!$C:JN,88,0)</f>
        <v>0</v>
      </c>
      <c r="BI126" s="34">
        <f>VLOOKUP($C126,'[1]Формат ИПР'!$C:JO,86,0)</f>
        <v>0</v>
      </c>
      <c r="BJ126" s="34">
        <v>0</v>
      </c>
      <c r="BK126" s="34">
        <v>0</v>
      </c>
      <c r="BL126" s="34">
        <v>0</v>
      </c>
      <c r="BM126" s="34">
        <v>0</v>
      </c>
      <c r="BN126" s="34">
        <f>VLOOKUP($C126,'[1]Формат ИПР'!$C:JT,89,0)</f>
        <v>0</v>
      </c>
      <c r="BO126" s="34">
        <v>0</v>
      </c>
      <c r="BP126" s="34">
        <f>VLOOKUP($C126,'[1]Формат ИПР'!$C:JV,97,0)</f>
        <v>0</v>
      </c>
      <c r="BQ126" s="34">
        <f>VLOOKUP($C126,'[1]Формат ИПР'!$C:JW,98,0)</f>
        <v>0</v>
      </c>
      <c r="BR126" s="34">
        <f>VLOOKUP($C126,'[1]Формат ИПР'!$C:JX,96,0)</f>
        <v>0</v>
      </c>
      <c r="BS126" s="34">
        <v>0</v>
      </c>
      <c r="BT126" s="34">
        <v>0</v>
      </c>
      <c r="BU126" s="34">
        <v>0</v>
      </c>
      <c r="BV126" s="34">
        <v>0</v>
      </c>
      <c r="BW126" s="34">
        <f>VLOOKUP($C126,'[1]Формат ИПР'!$C:KC,99,0)</f>
        <v>0</v>
      </c>
      <c r="BX126" s="34">
        <v>0</v>
      </c>
      <c r="BY126" s="34">
        <f>VLOOKUP($C126,'[1]Формат ИПР'!$C:KE,107,0)</f>
        <v>0</v>
      </c>
      <c r="BZ126" s="34">
        <f>VLOOKUP($C126,'[1]Формат ИПР'!$C:KF,108,0)</f>
        <v>0</v>
      </c>
      <c r="CA126" s="34">
        <f>VLOOKUP($C126,'[1]Формат ИПР'!$C:KG,106,0)</f>
        <v>0</v>
      </c>
      <c r="CB126" s="34">
        <v>0</v>
      </c>
      <c r="CC126" s="34">
        <v>0</v>
      </c>
      <c r="CD126" s="34">
        <v>0</v>
      </c>
      <c r="CE126" s="34">
        <v>0</v>
      </c>
      <c r="CF126" s="34">
        <f>VLOOKUP($C126,'[1]Формат ИПР'!$C:KL,109,0)</f>
        <v>0</v>
      </c>
      <c r="CG126" s="34">
        <v>0</v>
      </c>
      <c r="CH126" s="34">
        <f>VLOOKUP($C126,'[1]Формат ИПР'!$C:KN,117,0)</f>
        <v>0</v>
      </c>
      <c r="CI126" s="34">
        <f>VLOOKUP($C126,'[1]Формат ИПР'!$C:KO,118,0)</f>
        <v>0</v>
      </c>
      <c r="CJ126" s="34">
        <f>VLOOKUP($C126,'[1]Формат ИПР'!$C:KP,116,0)</f>
        <v>0</v>
      </c>
      <c r="CK126" s="34">
        <v>0</v>
      </c>
      <c r="CL126" s="34">
        <v>0</v>
      </c>
      <c r="CM126" s="34">
        <v>0</v>
      </c>
      <c r="CN126" s="34">
        <v>0</v>
      </c>
      <c r="CO126" s="34">
        <f>VLOOKUP($C126,'[1]Формат ИПР'!$C:KU,119,0)</f>
        <v>0</v>
      </c>
      <c r="CP126" s="34">
        <v>0</v>
      </c>
      <c r="CQ126" s="90" t="str">
        <f t="shared" si="77"/>
        <v>нд</v>
      </c>
      <c r="CR126" s="90" t="str">
        <f t="shared" si="77"/>
        <v>нд</v>
      </c>
      <c r="CS126" s="90" t="str">
        <f t="shared" si="77"/>
        <v>нд</v>
      </c>
      <c r="CT126" s="90" t="str">
        <f t="shared" si="76"/>
        <v>нд</v>
      </c>
      <c r="CU126" s="90" t="str">
        <f t="shared" si="76"/>
        <v>нд</v>
      </c>
      <c r="CV126" s="90" t="str">
        <f t="shared" si="76"/>
        <v>нд</v>
      </c>
      <c r="CW126" s="90" t="str">
        <f t="shared" si="42"/>
        <v>нд</v>
      </c>
      <c r="CX126" s="90" t="str">
        <f t="shared" si="42"/>
        <v>нд</v>
      </c>
      <c r="CY126" s="90" t="str">
        <f t="shared" si="42"/>
        <v>нд</v>
      </c>
      <c r="CZ126" s="29" t="str">
        <f>'[1]13квОС'!CU126</f>
        <v>нд</v>
      </c>
      <c r="DA126" s="17"/>
      <c r="DB126" s="17"/>
      <c r="DD126" s="35"/>
    </row>
    <row r="127" spans="1:108" ht="27.75" customHeight="1" x14ac:dyDescent="0.25">
      <c r="A127" s="30" t="str">
        <f>'[1]Формат ИПР'!A115</f>
        <v>1.1.6</v>
      </c>
      <c r="B127" s="30" t="str">
        <f>'[1]Формат ИПР'!B115</f>
        <v>Приобретение оборудования для намотки кабеля на барабан УПК-25-РЧ-003 (Перемоточное устройство с электроприв.и РКУ)</v>
      </c>
      <c r="C127" s="31" t="str">
        <f>'[1]Формат ИПР'!C115</f>
        <v>O_Che477_24</v>
      </c>
      <c r="D127" s="32" t="str">
        <f>'[1]14квПп'!D127</f>
        <v>нд</v>
      </c>
      <c r="E127" s="33" t="s">
        <v>193</v>
      </c>
      <c r="F127" s="33" t="s">
        <v>193</v>
      </c>
      <c r="G127" s="33" t="s">
        <v>193</v>
      </c>
      <c r="H127" s="33" t="s">
        <v>193</v>
      </c>
      <c r="I127" s="33" t="s">
        <v>193</v>
      </c>
      <c r="J127" s="33" t="s">
        <v>193</v>
      </c>
      <c r="K127" s="33" t="s">
        <v>193</v>
      </c>
      <c r="L127" s="33" t="s">
        <v>193</v>
      </c>
      <c r="M127" s="33" t="s">
        <v>193</v>
      </c>
      <c r="N127" s="33" t="s">
        <v>193</v>
      </c>
      <c r="O127" s="33" t="s">
        <v>193</v>
      </c>
      <c r="P127" s="33" t="s">
        <v>193</v>
      </c>
      <c r="Q127" s="33" t="s">
        <v>193</v>
      </c>
      <c r="R127" s="33" t="s">
        <v>193</v>
      </c>
      <c r="S127" s="33" t="s">
        <v>193</v>
      </c>
      <c r="T127" s="33" t="s">
        <v>193</v>
      </c>
      <c r="U127" s="33" t="s">
        <v>193</v>
      </c>
      <c r="V127" s="33" t="s">
        <v>193</v>
      </c>
      <c r="W127" s="33" t="s">
        <v>193</v>
      </c>
      <c r="X127" s="33" t="s">
        <v>193</v>
      </c>
      <c r="Y127" s="33" t="s">
        <v>193</v>
      </c>
      <c r="Z127" s="33" t="s">
        <v>193</v>
      </c>
      <c r="AA127" s="33" t="s">
        <v>193</v>
      </c>
      <c r="AB127" s="33" t="s">
        <v>193</v>
      </c>
      <c r="AC127" s="33" t="s">
        <v>193</v>
      </c>
      <c r="AD127" s="33" t="s">
        <v>193</v>
      </c>
      <c r="AE127" s="33" t="s">
        <v>193</v>
      </c>
      <c r="AF127" s="33" t="s">
        <v>193</v>
      </c>
      <c r="AG127" s="33" t="s">
        <v>193</v>
      </c>
      <c r="AH127" s="33" t="s">
        <v>193</v>
      </c>
      <c r="AI127" s="33" t="s">
        <v>193</v>
      </c>
      <c r="AJ127" s="33" t="s">
        <v>193</v>
      </c>
      <c r="AK127" s="33" t="s">
        <v>193</v>
      </c>
      <c r="AL127" s="33" t="s">
        <v>193</v>
      </c>
      <c r="AM127" s="33" t="s">
        <v>193</v>
      </c>
      <c r="AN127" s="33" t="s">
        <v>193</v>
      </c>
      <c r="AO127" s="33" t="s">
        <v>193</v>
      </c>
      <c r="AP127" s="33" t="s">
        <v>193</v>
      </c>
      <c r="AQ127" s="33" t="s">
        <v>193</v>
      </c>
      <c r="AR127" s="33" t="s">
        <v>193</v>
      </c>
      <c r="AS127" s="33" t="s">
        <v>193</v>
      </c>
      <c r="AT127" s="33" t="s">
        <v>193</v>
      </c>
      <c r="AU127" s="33" t="s">
        <v>193</v>
      </c>
      <c r="AV127" s="33" t="s">
        <v>193</v>
      </c>
      <c r="AW127" s="33" t="s">
        <v>193</v>
      </c>
      <c r="AX127" s="36">
        <f t="shared" si="80"/>
        <v>0</v>
      </c>
      <c r="AY127" s="36">
        <f t="shared" si="80"/>
        <v>0</v>
      </c>
      <c r="AZ127" s="36">
        <f t="shared" si="80"/>
        <v>0</v>
      </c>
      <c r="BA127" s="36">
        <f t="shared" si="80"/>
        <v>0</v>
      </c>
      <c r="BB127" s="36">
        <f t="shared" si="80"/>
        <v>0</v>
      </c>
      <c r="BC127" s="36">
        <f t="shared" si="80"/>
        <v>0</v>
      </c>
      <c r="BD127" s="36">
        <f t="shared" si="80"/>
        <v>0</v>
      </c>
      <c r="BE127" s="36">
        <f t="shared" si="80"/>
        <v>1</v>
      </c>
      <c r="BF127" s="36">
        <f t="shared" si="80"/>
        <v>0</v>
      </c>
      <c r="BG127" s="34">
        <f>VLOOKUP($C127,'[1]Формат ИПР'!$C:JM,87,0)</f>
        <v>0</v>
      </c>
      <c r="BH127" s="34">
        <f>VLOOKUP($C127,'[1]Формат ИПР'!$C:JN,88,0)</f>
        <v>0</v>
      </c>
      <c r="BI127" s="34">
        <f>VLOOKUP($C127,'[1]Формат ИПР'!$C:JO,86,0)</f>
        <v>0</v>
      </c>
      <c r="BJ127" s="34">
        <v>0</v>
      </c>
      <c r="BK127" s="34">
        <v>0</v>
      </c>
      <c r="BL127" s="34">
        <v>0</v>
      </c>
      <c r="BM127" s="34">
        <v>0</v>
      </c>
      <c r="BN127" s="34">
        <f>VLOOKUP($C127,'[1]Формат ИПР'!$C:JT,89,0)</f>
        <v>1</v>
      </c>
      <c r="BO127" s="34">
        <v>0</v>
      </c>
      <c r="BP127" s="34">
        <f>VLOOKUP($C127,'[1]Формат ИПР'!$C:JV,97,0)</f>
        <v>0</v>
      </c>
      <c r="BQ127" s="34">
        <f>VLOOKUP($C127,'[1]Формат ИПР'!$C:JW,98,0)</f>
        <v>0</v>
      </c>
      <c r="BR127" s="34">
        <f>VLOOKUP($C127,'[1]Формат ИПР'!$C:JX,96,0)</f>
        <v>0</v>
      </c>
      <c r="BS127" s="34">
        <v>0</v>
      </c>
      <c r="BT127" s="34">
        <v>0</v>
      </c>
      <c r="BU127" s="34">
        <v>0</v>
      </c>
      <c r="BV127" s="34">
        <v>0</v>
      </c>
      <c r="BW127" s="34">
        <f>VLOOKUP($C127,'[1]Формат ИПР'!$C:KC,99,0)</f>
        <v>0</v>
      </c>
      <c r="BX127" s="34">
        <v>0</v>
      </c>
      <c r="BY127" s="34">
        <f>VLOOKUP($C127,'[1]Формат ИПР'!$C:KE,107,0)</f>
        <v>0</v>
      </c>
      <c r="BZ127" s="34">
        <f>VLOOKUP($C127,'[1]Формат ИПР'!$C:KF,108,0)</f>
        <v>0</v>
      </c>
      <c r="CA127" s="34">
        <f>VLOOKUP($C127,'[1]Формат ИПР'!$C:KG,106,0)</f>
        <v>0</v>
      </c>
      <c r="CB127" s="34">
        <v>0</v>
      </c>
      <c r="CC127" s="34">
        <v>0</v>
      </c>
      <c r="CD127" s="34">
        <v>0</v>
      </c>
      <c r="CE127" s="34">
        <v>0</v>
      </c>
      <c r="CF127" s="34">
        <f>VLOOKUP($C127,'[1]Формат ИПР'!$C:KL,109,0)</f>
        <v>0</v>
      </c>
      <c r="CG127" s="34">
        <v>0</v>
      </c>
      <c r="CH127" s="34">
        <f>VLOOKUP($C127,'[1]Формат ИПР'!$C:KN,117,0)</f>
        <v>0</v>
      </c>
      <c r="CI127" s="34">
        <f>VLOOKUP($C127,'[1]Формат ИПР'!$C:KO,118,0)</f>
        <v>0</v>
      </c>
      <c r="CJ127" s="34">
        <f>VLOOKUP($C127,'[1]Формат ИПР'!$C:KP,116,0)</f>
        <v>0</v>
      </c>
      <c r="CK127" s="34">
        <v>0</v>
      </c>
      <c r="CL127" s="34">
        <v>0</v>
      </c>
      <c r="CM127" s="34">
        <v>0</v>
      </c>
      <c r="CN127" s="34">
        <v>0</v>
      </c>
      <c r="CO127" s="34">
        <f>VLOOKUP($C127,'[1]Формат ИПР'!$C:KU,119,0)</f>
        <v>0</v>
      </c>
      <c r="CP127" s="34">
        <v>0</v>
      </c>
      <c r="CQ127" s="90" t="str">
        <f t="shared" si="77"/>
        <v>нд</v>
      </c>
      <c r="CR127" s="90" t="str">
        <f t="shared" si="77"/>
        <v>нд</v>
      </c>
      <c r="CS127" s="90" t="str">
        <f t="shared" si="77"/>
        <v>нд</v>
      </c>
      <c r="CT127" s="90" t="str">
        <f t="shared" si="76"/>
        <v>нд</v>
      </c>
      <c r="CU127" s="90" t="str">
        <f t="shared" si="76"/>
        <v>нд</v>
      </c>
      <c r="CV127" s="90" t="str">
        <f t="shared" si="76"/>
        <v>нд</v>
      </c>
      <c r="CW127" s="90" t="str">
        <f t="shared" si="42"/>
        <v>нд</v>
      </c>
      <c r="CX127" s="90" t="str">
        <f t="shared" si="42"/>
        <v>нд</v>
      </c>
      <c r="CY127" s="90" t="str">
        <f t="shared" si="42"/>
        <v>нд</v>
      </c>
      <c r="CZ127" s="29" t="str">
        <f>'[1]13квОС'!CU127</f>
        <v>Приобретение оборудования в связи с производственной необходимостью</v>
      </c>
      <c r="DA127" s="17"/>
      <c r="DB127" s="17"/>
      <c r="DD127" s="35"/>
    </row>
    <row r="128" spans="1:108" ht="27.75" customHeight="1" x14ac:dyDescent="0.25">
      <c r="A128" s="30" t="str">
        <f>'[1]Формат ИПР'!A116</f>
        <v>1.1.6</v>
      </c>
      <c r="B128" s="30" t="str">
        <f>'[1]Формат ИПР'!B116</f>
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</c>
      <c r="C128" s="31" t="str">
        <f>'[1]Формат ИПР'!C116</f>
        <v>K_Che419_20</v>
      </c>
      <c r="D128" s="32" t="str">
        <f>'[1]14квПп'!D128</f>
        <v>нд</v>
      </c>
      <c r="E128" s="33" t="s">
        <v>193</v>
      </c>
      <c r="F128" s="33" t="s">
        <v>193</v>
      </c>
      <c r="G128" s="33" t="s">
        <v>193</v>
      </c>
      <c r="H128" s="33" t="s">
        <v>193</v>
      </c>
      <c r="I128" s="33" t="s">
        <v>193</v>
      </c>
      <c r="J128" s="33" t="s">
        <v>193</v>
      </c>
      <c r="K128" s="33" t="s">
        <v>193</v>
      </c>
      <c r="L128" s="33" t="s">
        <v>193</v>
      </c>
      <c r="M128" s="33" t="s">
        <v>193</v>
      </c>
      <c r="N128" s="33" t="s">
        <v>193</v>
      </c>
      <c r="O128" s="33" t="s">
        <v>193</v>
      </c>
      <c r="P128" s="33" t="s">
        <v>193</v>
      </c>
      <c r="Q128" s="33" t="s">
        <v>193</v>
      </c>
      <c r="R128" s="33" t="s">
        <v>193</v>
      </c>
      <c r="S128" s="33" t="s">
        <v>193</v>
      </c>
      <c r="T128" s="33" t="s">
        <v>193</v>
      </c>
      <c r="U128" s="33" t="s">
        <v>193</v>
      </c>
      <c r="V128" s="33" t="s">
        <v>193</v>
      </c>
      <c r="W128" s="33" t="s">
        <v>193</v>
      </c>
      <c r="X128" s="33" t="s">
        <v>193</v>
      </c>
      <c r="Y128" s="33" t="s">
        <v>193</v>
      </c>
      <c r="Z128" s="33" t="s">
        <v>193</v>
      </c>
      <c r="AA128" s="33" t="s">
        <v>193</v>
      </c>
      <c r="AB128" s="33" t="s">
        <v>193</v>
      </c>
      <c r="AC128" s="33" t="s">
        <v>193</v>
      </c>
      <c r="AD128" s="33" t="s">
        <v>193</v>
      </c>
      <c r="AE128" s="33" t="s">
        <v>193</v>
      </c>
      <c r="AF128" s="33" t="s">
        <v>193</v>
      </c>
      <c r="AG128" s="33" t="s">
        <v>193</v>
      </c>
      <c r="AH128" s="33" t="s">
        <v>193</v>
      </c>
      <c r="AI128" s="33" t="s">
        <v>193</v>
      </c>
      <c r="AJ128" s="33" t="s">
        <v>193</v>
      </c>
      <c r="AK128" s="33" t="s">
        <v>193</v>
      </c>
      <c r="AL128" s="33" t="s">
        <v>193</v>
      </c>
      <c r="AM128" s="33" t="s">
        <v>193</v>
      </c>
      <c r="AN128" s="33" t="s">
        <v>193</v>
      </c>
      <c r="AO128" s="33" t="s">
        <v>193</v>
      </c>
      <c r="AP128" s="33" t="s">
        <v>193</v>
      </c>
      <c r="AQ128" s="33" t="s">
        <v>193</v>
      </c>
      <c r="AR128" s="33" t="s">
        <v>193</v>
      </c>
      <c r="AS128" s="33" t="s">
        <v>193</v>
      </c>
      <c r="AT128" s="33" t="s">
        <v>193</v>
      </c>
      <c r="AU128" s="33" t="s">
        <v>193</v>
      </c>
      <c r="AV128" s="33" t="s">
        <v>193</v>
      </c>
      <c r="AW128" s="33" t="s">
        <v>193</v>
      </c>
      <c r="AX128" s="36">
        <f t="shared" si="80"/>
        <v>0</v>
      </c>
      <c r="AY128" s="36">
        <f t="shared" si="80"/>
        <v>0</v>
      </c>
      <c r="AZ128" s="36">
        <f t="shared" si="80"/>
        <v>0</v>
      </c>
      <c r="BA128" s="36">
        <f t="shared" si="80"/>
        <v>0</v>
      </c>
      <c r="BB128" s="36">
        <f t="shared" si="80"/>
        <v>0</v>
      </c>
      <c r="BC128" s="36">
        <f t="shared" si="80"/>
        <v>0</v>
      </c>
      <c r="BD128" s="36">
        <f t="shared" si="80"/>
        <v>0</v>
      </c>
      <c r="BE128" s="36">
        <f t="shared" si="80"/>
        <v>14</v>
      </c>
      <c r="BF128" s="36">
        <f t="shared" si="80"/>
        <v>0</v>
      </c>
      <c r="BG128" s="34">
        <f>VLOOKUP($C128,'[1]Формат ИПР'!$C:JM,87,0)</f>
        <v>0</v>
      </c>
      <c r="BH128" s="34">
        <f>VLOOKUP($C128,'[1]Формат ИПР'!$C:JN,88,0)</f>
        <v>0</v>
      </c>
      <c r="BI128" s="34">
        <f>VLOOKUP($C128,'[1]Формат ИПР'!$C:JO,86,0)</f>
        <v>0</v>
      </c>
      <c r="BJ128" s="34">
        <v>0</v>
      </c>
      <c r="BK128" s="34">
        <v>0</v>
      </c>
      <c r="BL128" s="34">
        <v>0</v>
      </c>
      <c r="BM128" s="34">
        <v>0</v>
      </c>
      <c r="BN128" s="34">
        <f>VLOOKUP($C128,'[1]Формат ИПР'!$C:JT,89,0)</f>
        <v>0</v>
      </c>
      <c r="BO128" s="34">
        <v>0</v>
      </c>
      <c r="BP128" s="34">
        <f>VLOOKUP($C128,'[1]Формат ИПР'!$C:JV,97,0)</f>
        <v>0</v>
      </c>
      <c r="BQ128" s="34">
        <f>VLOOKUP($C128,'[1]Формат ИПР'!$C:JW,98,0)</f>
        <v>0</v>
      </c>
      <c r="BR128" s="34">
        <f>VLOOKUP($C128,'[1]Формат ИПР'!$C:JX,96,0)</f>
        <v>0</v>
      </c>
      <c r="BS128" s="34">
        <v>0</v>
      </c>
      <c r="BT128" s="34">
        <v>0</v>
      </c>
      <c r="BU128" s="34">
        <v>0</v>
      </c>
      <c r="BV128" s="34">
        <v>0</v>
      </c>
      <c r="BW128" s="34">
        <f>VLOOKUP($C128,'[1]Формат ИПР'!$C:KC,99,0)</f>
        <v>0</v>
      </c>
      <c r="BX128" s="34">
        <v>0</v>
      </c>
      <c r="BY128" s="34">
        <f>VLOOKUP($C128,'[1]Формат ИПР'!$C:KE,107,0)</f>
        <v>0</v>
      </c>
      <c r="BZ128" s="34">
        <f>VLOOKUP($C128,'[1]Формат ИПР'!$C:KF,108,0)</f>
        <v>0</v>
      </c>
      <c r="CA128" s="34">
        <f>VLOOKUP($C128,'[1]Формат ИПР'!$C:KG,106,0)</f>
        <v>0</v>
      </c>
      <c r="CB128" s="34">
        <v>0</v>
      </c>
      <c r="CC128" s="34">
        <v>0</v>
      </c>
      <c r="CD128" s="34">
        <v>0</v>
      </c>
      <c r="CE128" s="34">
        <v>0</v>
      </c>
      <c r="CF128" s="34">
        <f>VLOOKUP($C128,'[1]Формат ИПР'!$C:KL,109,0)</f>
        <v>14</v>
      </c>
      <c r="CG128" s="34">
        <v>0</v>
      </c>
      <c r="CH128" s="34">
        <f>VLOOKUP($C128,'[1]Формат ИПР'!$C:KN,117,0)</f>
        <v>0</v>
      </c>
      <c r="CI128" s="34">
        <f>VLOOKUP($C128,'[1]Формат ИПР'!$C:KO,118,0)</f>
        <v>0</v>
      </c>
      <c r="CJ128" s="34">
        <f>VLOOKUP($C128,'[1]Формат ИПР'!$C:KP,116,0)</f>
        <v>0</v>
      </c>
      <c r="CK128" s="34">
        <v>0</v>
      </c>
      <c r="CL128" s="34">
        <v>0</v>
      </c>
      <c r="CM128" s="34">
        <v>0</v>
      </c>
      <c r="CN128" s="34">
        <v>0</v>
      </c>
      <c r="CO128" s="34">
        <f>VLOOKUP($C128,'[1]Формат ИПР'!$C:KU,119,0)</f>
        <v>0</v>
      </c>
      <c r="CP128" s="34">
        <v>0</v>
      </c>
      <c r="CQ128" s="90" t="str">
        <f t="shared" si="77"/>
        <v>нд</v>
      </c>
      <c r="CR128" s="90" t="str">
        <f t="shared" si="77"/>
        <v>нд</v>
      </c>
      <c r="CS128" s="90" t="str">
        <f t="shared" si="77"/>
        <v>нд</v>
      </c>
      <c r="CT128" s="90" t="str">
        <f t="shared" si="76"/>
        <v>нд</v>
      </c>
      <c r="CU128" s="90" t="str">
        <f t="shared" si="76"/>
        <v>нд</v>
      </c>
      <c r="CV128" s="90" t="str">
        <f t="shared" si="76"/>
        <v>нд</v>
      </c>
      <c r="CW128" s="90" t="str">
        <f t="shared" si="42"/>
        <v>нд</v>
      </c>
      <c r="CX128" s="90" t="str">
        <f t="shared" si="42"/>
        <v>нд</v>
      </c>
      <c r="CY128" s="90" t="str">
        <f t="shared" si="42"/>
        <v>нд</v>
      </c>
      <c r="CZ128" s="29" t="str">
        <f>'[1]13квОС'!CU128</f>
        <v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v>
      </c>
      <c r="DA128" s="17"/>
      <c r="DB128" s="17"/>
      <c r="DD128" s="35"/>
    </row>
    <row r="129" spans="1:108" ht="27.75" customHeight="1" x14ac:dyDescent="0.25">
      <c r="A129" s="30" t="str">
        <f>'[1]Формат ИПР'!A117</f>
        <v>1.1.6</v>
      </c>
      <c r="B129" s="30" t="str">
        <f>'[1]Формат ИПР'!B117</f>
        <v>Приобретение оборудования в рамках Программы подготовки к ОЗП 2020/2021 гг.</v>
      </c>
      <c r="C129" s="31" t="str">
        <f>'[1]Формат ИПР'!C117</f>
        <v>L_Che442_21</v>
      </c>
      <c r="D129" s="32" t="str">
        <f>'[1]14квПп'!D129</f>
        <v>нд</v>
      </c>
      <c r="E129" s="33" t="s">
        <v>193</v>
      </c>
      <c r="F129" s="33" t="s">
        <v>193</v>
      </c>
      <c r="G129" s="33" t="s">
        <v>193</v>
      </c>
      <c r="H129" s="33" t="s">
        <v>193</v>
      </c>
      <c r="I129" s="33" t="s">
        <v>193</v>
      </c>
      <c r="J129" s="33" t="s">
        <v>193</v>
      </c>
      <c r="K129" s="33" t="s">
        <v>193</v>
      </c>
      <c r="L129" s="33" t="s">
        <v>193</v>
      </c>
      <c r="M129" s="33" t="s">
        <v>193</v>
      </c>
      <c r="N129" s="33" t="s">
        <v>193</v>
      </c>
      <c r="O129" s="33" t="s">
        <v>193</v>
      </c>
      <c r="P129" s="33" t="s">
        <v>193</v>
      </c>
      <c r="Q129" s="33" t="s">
        <v>193</v>
      </c>
      <c r="R129" s="33" t="s">
        <v>193</v>
      </c>
      <c r="S129" s="33" t="s">
        <v>193</v>
      </c>
      <c r="T129" s="33" t="s">
        <v>193</v>
      </c>
      <c r="U129" s="33" t="s">
        <v>193</v>
      </c>
      <c r="V129" s="33" t="s">
        <v>193</v>
      </c>
      <c r="W129" s="33" t="s">
        <v>193</v>
      </c>
      <c r="X129" s="33" t="s">
        <v>193</v>
      </c>
      <c r="Y129" s="33" t="s">
        <v>193</v>
      </c>
      <c r="Z129" s="33" t="s">
        <v>193</v>
      </c>
      <c r="AA129" s="33" t="s">
        <v>193</v>
      </c>
      <c r="AB129" s="33" t="s">
        <v>193</v>
      </c>
      <c r="AC129" s="33" t="s">
        <v>193</v>
      </c>
      <c r="AD129" s="33" t="s">
        <v>193</v>
      </c>
      <c r="AE129" s="33" t="s">
        <v>193</v>
      </c>
      <c r="AF129" s="33" t="s">
        <v>193</v>
      </c>
      <c r="AG129" s="33" t="s">
        <v>193</v>
      </c>
      <c r="AH129" s="33" t="s">
        <v>193</v>
      </c>
      <c r="AI129" s="33" t="s">
        <v>193</v>
      </c>
      <c r="AJ129" s="33" t="s">
        <v>193</v>
      </c>
      <c r="AK129" s="33" t="s">
        <v>193</v>
      </c>
      <c r="AL129" s="33" t="s">
        <v>193</v>
      </c>
      <c r="AM129" s="33" t="s">
        <v>193</v>
      </c>
      <c r="AN129" s="33" t="s">
        <v>193</v>
      </c>
      <c r="AO129" s="33" t="s">
        <v>193</v>
      </c>
      <c r="AP129" s="33" t="s">
        <v>193</v>
      </c>
      <c r="AQ129" s="33" t="s">
        <v>193</v>
      </c>
      <c r="AR129" s="33" t="s">
        <v>193</v>
      </c>
      <c r="AS129" s="33" t="s">
        <v>193</v>
      </c>
      <c r="AT129" s="33" t="s">
        <v>193</v>
      </c>
      <c r="AU129" s="33" t="s">
        <v>193</v>
      </c>
      <c r="AV129" s="33" t="s">
        <v>193</v>
      </c>
      <c r="AW129" s="33" t="s">
        <v>193</v>
      </c>
      <c r="AX129" s="36">
        <f t="shared" si="80"/>
        <v>0</v>
      </c>
      <c r="AY129" s="36">
        <f t="shared" si="80"/>
        <v>0</v>
      </c>
      <c r="AZ129" s="36">
        <f t="shared" si="80"/>
        <v>0</v>
      </c>
      <c r="BA129" s="36">
        <f t="shared" si="80"/>
        <v>0</v>
      </c>
      <c r="BB129" s="36">
        <f t="shared" si="80"/>
        <v>0</v>
      </c>
      <c r="BC129" s="36">
        <f t="shared" si="80"/>
        <v>0</v>
      </c>
      <c r="BD129" s="36">
        <f t="shared" si="80"/>
        <v>0</v>
      </c>
      <c r="BE129" s="36">
        <f t="shared" si="80"/>
        <v>1</v>
      </c>
      <c r="BF129" s="36">
        <f t="shared" si="80"/>
        <v>0</v>
      </c>
      <c r="BG129" s="34">
        <f>VLOOKUP($C129,'[1]Формат ИПР'!$C:JM,87,0)</f>
        <v>0</v>
      </c>
      <c r="BH129" s="34">
        <f>VLOOKUP($C129,'[1]Формат ИПР'!$C:JN,88,0)</f>
        <v>0</v>
      </c>
      <c r="BI129" s="34">
        <f>VLOOKUP($C129,'[1]Формат ИПР'!$C:JO,86,0)</f>
        <v>0</v>
      </c>
      <c r="BJ129" s="34">
        <v>0</v>
      </c>
      <c r="BK129" s="34">
        <v>0</v>
      </c>
      <c r="BL129" s="34">
        <v>0</v>
      </c>
      <c r="BM129" s="34">
        <v>0</v>
      </c>
      <c r="BN129" s="34">
        <f>VLOOKUP($C129,'[1]Формат ИПР'!$C:JT,89,0)</f>
        <v>0</v>
      </c>
      <c r="BO129" s="34">
        <v>0</v>
      </c>
      <c r="BP129" s="34">
        <f>VLOOKUP($C129,'[1]Формат ИПР'!$C:JV,97,0)</f>
        <v>0</v>
      </c>
      <c r="BQ129" s="34">
        <f>VLOOKUP($C129,'[1]Формат ИПР'!$C:JW,98,0)</f>
        <v>0</v>
      </c>
      <c r="BR129" s="34">
        <f>VLOOKUP($C129,'[1]Формат ИПР'!$C:JX,96,0)</f>
        <v>0</v>
      </c>
      <c r="BS129" s="34">
        <v>0</v>
      </c>
      <c r="BT129" s="34">
        <v>0</v>
      </c>
      <c r="BU129" s="34">
        <v>0</v>
      </c>
      <c r="BV129" s="34">
        <v>0</v>
      </c>
      <c r="BW129" s="34">
        <f>VLOOKUP($C129,'[1]Формат ИПР'!$C:KC,99,0)</f>
        <v>0</v>
      </c>
      <c r="BX129" s="34">
        <v>0</v>
      </c>
      <c r="BY129" s="34">
        <f>VLOOKUP($C129,'[1]Формат ИПР'!$C:KE,107,0)</f>
        <v>0</v>
      </c>
      <c r="BZ129" s="34">
        <f>VLOOKUP($C129,'[1]Формат ИПР'!$C:KF,108,0)</f>
        <v>0</v>
      </c>
      <c r="CA129" s="34">
        <f>VLOOKUP($C129,'[1]Формат ИПР'!$C:KG,106,0)</f>
        <v>0</v>
      </c>
      <c r="CB129" s="34">
        <v>0</v>
      </c>
      <c r="CC129" s="34">
        <v>0</v>
      </c>
      <c r="CD129" s="34">
        <v>0</v>
      </c>
      <c r="CE129" s="34">
        <v>0</v>
      </c>
      <c r="CF129" s="34">
        <f>VLOOKUP($C129,'[1]Формат ИПР'!$C:KL,109,0)</f>
        <v>1</v>
      </c>
      <c r="CG129" s="34">
        <v>0</v>
      </c>
      <c r="CH129" s="34">
        <f>VLOOKUP($C129,'[1]Формат ИПР'!$C:KN,117,0)</f>
        <v>0</v>
      </c>
      <c r="CI129" s="34">
        <f>VLOOKUP($C129,'[1]Формат ИПР'!$C:KO,118,0)</f>
        <v>0</v>
      </c>
      <c r="CJ129" s="34">
        <f>VLOOKUP($C129,'[1]Формат ИПР'!$C:KP,116,0)</f>
        <v>0</v>
      </c>
      <c r="CK129" s="34">
        <v>0</v>
      </c>
      <c r="CL129" s="34">
        <v>0</v>
      </c>
      <c r="CM129" s="34">
        <v>0</v>
      </c>
      <c r="CN129" s="34">
        <v>0</v>
      </c>
      <c r="CO129" s="34">
        <f>VLOOKUP($C129,'[1]Формат ИПР'!$C:KU,119,0)</f>
        <v>0</v>
      </c>
      <c r="CP129" s="34">
        <v>0</v>
      </c>
      <c r="CQ129" s="90" t="str">
        <f t="shared" si="77"/>
        <v>нд</v>
      </c>
      <c r="CR129" s="90" t="str">
        <f t="shared" si="77"/>
        <v>нд</v>
      </c>
      <c r="CS129" s="90" t="str">
        <f t="shared" si="77"/>
        <v>нд</v>
      </c>
      <c r="CT129" s="90" t="str">
        <f t="shared" si="76"/>
        <v>нд</v>
      </c>
      <c r="CU129" s="90" t="str">
        <f t="shared" si="76"/>
        <v>нд</v>
      </c>
      <c r="CV129" s="90" t="str">
        <f t="shared" si="76"/>
        <v>нд</v>
      </c>
      <c r="CW129" s="90" t="str">
        <f t="shared" si="42"/>
        <v>нд</v>
      </c>
      <c r="CX129" s="90" t="str">
        <f t="shared" si="42"/>
        <v>нд</v>
      </c>
      <c r="CY129" s="90" t="str">
        <f t="shared" si="42"/>
        <v>нд</v>
      </c>
      <c r="CZ129" s="29" t="str">
        <f>'[1]13квОС'!CU129</f>
        <v>Ввод оборудования, приобретенного в рамках Программы подготовки к ОЗП 2020/2021 гг.</v>
      </c>
      <c r="DA129" s="17"/>
      <c r="DB129" s="17"/>
      <c r="DD129" s="35"/>
    </row>
    <row r="130" spans="1:108" ht="27.75" customHeight="1" x14ac:dyDescent="0.25">
      <c r="A130" s="30" t="str">
        <f>'[1]Формат ИПР'!A118</f>
        <v>1.1.6</v>
      </c>
      <c r="B130" s="30" t="str">
        <f>'[1]Формат ИПР'!B118</f>
        <v>Программа доведения уровня напряжения в сетях 0,4-10 кВ до требований ГОСТ 33073-2019</v>
      </c>
      <c r="C130" s="31" t="str">
        <f>'[1]Формат ИПР'!C118</f>
        <v>N_Che470_22</v>
      </c>
      <c r="D130" s="32" t="str">
        <f>'[1]14квПп'!D130</f>
        <v>нд</v>
      </c>
      <c r="E130" s="33" t="s">
        <v>193</v>
      </c>
      <c r="F130" s="33" t="s">
        <v>193</v>
      </c>
      <c r="G130" s="33" t="s">
        <v>193</v>
      </c>
      <c r="H130" s="33" t="s">
        <v>193</v>
      </c>
      <c r="I130" s="33" t="s">
        <v>193</v>
      </c>
      <c r="J130" s="33" t="s">
        <v>193</v>
      </c>
      <c r="K130" s="33" t="s">
        <v>193</v>
      </c>
      <c r="L130" s="33" t="s">
        <v>193</v>
      </c>
      <c r="M130" s="33" t="s">
        <v>193</v>
      </c>
      <c r="N130" s="33" t="s">
        <v>193</v>
      </c>
      <c r="O130" s="33" t="s">
        <v>193</v>
      </c>
      <c r="P130" s="33" t="s">
        <v>193</v>
      </c>
      <c r="Q130" s="33" t="s">
        <v>193</v>
      </c>
      <c r="R130" s="33" t="s">
        <v>193</v>
      </c>
      <c r="S130" s="33" t="s">
        <v>193</v>
      </c>
      <c r="T130" s="33" t="s">
        <v>193</v>
      </c>
      <c r="U130" s="33" t="s">
        <v>193</v>
      </c>
      <c r="V130" s="33" t="s">
        <v>193</v>
      </c>
      <c r="W130" s="33" t="s">
        <v>193</v>
      </c>
      <c r="X130" s="33" t="s">
        <v>193</v>
      </c>
      <c r="Y130" s="33" t="s">
        <v>193</v>
      </c>
      <c r="Z130" s="33" t="s">
        <v>193</v>
      </c>
      <c r="AA130" s="33" t="s">
        <v>193</v>
      </c>
      <c r="AB130" s="33" t="s">
        <v>193</v>
      </c>
      <c r="AC130" s="33" t="s">
        <v>193</v>
      </c>
      <c r="AD130" s="33" t="s">
        <v>193</v>
      </c>
      <c r="AE130" s="33" t="s">
        <v>193</v>
      </c>
      <c r="AF130" s="33" t="s">
        <v>193</v>
      </c>
      <c r="AG130" s="33" t="s">
        <v>193</v>
      </c>
      <c r="AH130" s="33" t="s">
        <v>193</v>
      </c>
      <c r="AI130" s="33" t="s">
        <v>193</v>
      </c>
      <c r="AJ130" s="33" t="s">
        <v>193</v>
      </c>
      <c r="AK130" s="33" t="s">
        <v>193</v>
      </c>
      <c r="AL130" s="33" t="s">
        <v>193</v>
      </c>
      <c r="AM130" s="33" t="s">
        <v>193</v>
      </c>
      <c r="AN130" s="33" t="s">
        <v>193</v>
      </c>
      <c r="AO130" s="33" t="s">
        <v>193</v>
      </c>
      <c r="AP130" s="33" t="s">
        <v>193</v>
      </c>
      <c r="AQ130" s="33" t="s">
        <v>193</v>
      </c>
      <c r="AR130" s="33" t="s">
        <v>193</v>
      </c>
      <c r="AS130" s="33" t="s">
        <v>193</v>
      </c>
      <c r="AT130" s="33" t="s">
        <v>193</v>
      </c>
      <c r="AU130" s="33" t="s">
        <v>193</v>
      </c>
      <c r="AV130" s="33" t="s">
        <v>193</v>
      </c>
      <c r="AW130" s="33" t="s">
        <v>193</v>
      </c>
      <c r="AX130" s="36">
        <f t="shared" si="80"/>
        <v>0</v>
      </c>
      <c r="AY130" s="36">
        <f t="shared" si="80"/>
        <v>0</v>
      </c>
      <c r="AZ130" s="36">
        <f t="shared" si="80"/>
        <v>0</v>
      </c>
      <c r="BA130" s="36">
        <f t="shared" si="80"/>
        <v>0</v>
      </c>
      <c r="BB130" s="36">
        <f t="shared" si="80"/>
        <v>0</v>
      </c>
      <c r="BC130" s="36">
        <f t="shared" si="80"/>
        <v>0</v>
      </c>
      <c r="BD130" s="36">
        <f t="shared" si="80"/>
        <v>0</v>
      </c>
      <c r="BE130" s="36">
        <f t="shared" si="80"/>
        <v>13</v>
      </c>
      <c r="BF130" s="36">
        <f t="shared" si="80"/>
        <v>0</v>
      </c>
      <c r="BG130" s="34">
        <f>VLOOKUP($C130,'[1]Формат ИПР'!$C:JM,87,0)</f>
        <v>0</v>
      </c>
      <c r="BH130" s="34">
        <f>VLOOKUP($C130,'[1]Формат ИПР'!$C:JN,88,0)</f>
        <v>0</v>
      </c>
      <c r="BI130" s="34">
        <f>VLOOKUP($C130,'[1]Формат ИПР'!$C:JO,86,0)</f>
        <v>0</v>
      </c>
      <c r="BJ130" s="34">
        <v>0</v>
      </c>
      <c r="BK130" s="34">
        <v>0</v>
      </c>
      <c r="BL130" s="34">
        <v>0</v>
      </c>
      <c r="BM130" s="34">
        <v>0</v>
      </c>
      <c r="BN130" s="34">
        <f>VLOOKUP($C130,'[1]Формат ИПР'!$C:JT,89,0)</f>
        <v>0</v>
      </c>
      <c r="BO130" s="34">
        <v>0</v>
      </c>
      <c r="BP130" s="34">
        <f>VLOOKUP($C130,'[1]Формат ИПР'!$C:JV,97,0)</f>
        <v>0</v>
      </c>
      <c r="BQ130" s="34">
        <f>VLOOKUP($C130,'[1]Формат ИПР'!$C:JW,98,0)</f>
        <v>0</v>
      </c>
      <c r="BR130" s="34">
        <f>VLOOKUP($C130,'[1]Формат ИПР'!$C:JX,96,0)</f>
        <v>0</v>
      </c>
      <c r="BS130" s="34">
        <v>0</v>
      </c>
      <c r="BT130" s="34">
        <v>0</v>
      </c>
      <c r="BU130" s="34">
        <v>0</v>
      </c>
      <c r="BV130" s="34">
        <v>0</v>
      </c>
      <c r="BW130" s="34">
        <f>VLOOKUP($C130,'[1]Формат ИПР'!$C:KC,99,0)</f>
        <v>0</v>
      </c>
      <c r="BX130" s="34">
        <v>0</v>
      </c>
      <c r="BY130" s="34">
        <f>VLOOKUP($C130,'[1]Формат ИПР'!$C:KE,107,0)</f>
        <v>0</v>
      </c>
      <c r="BZ130" s="34">
        <f>VLOOKUP($C130,'[1]Формат ИПР'!$C:KF,108,0)</f>
        <v>0</v>
      </c>
      <c r="CA130" s="34">
        <f>VLOOKUP($C130,'[1]Формат ИПР'!$C:KG,106,0)</f>
        <v>0</v>
      </c>
      <c r="CB130" s="34">
        <v>0</v>
      </c>
      <c r="CC130" s="34">
        <v>0</v>
      </c>
      <c r="CD130" s="34">
        <v>0</v>
      </c>
      <c r="CE130" s="34">
        <v>0</v>
      </c>
      <c r="CF130" s="34">
        <f>VLOOKUP($C130,'[1]Формат ИПР'!$C:KL,109,0)</f>
        <v>13</v>
      </c>
      <c r="CG130" s="34">
        <v>0</v>
      </c>
      <c r="CH130" s="34">
        <f>VLOOKUP($C130,'[1]Формат ИПР'!$C:KN,117,0)</f>
        <v>0</v>
      </c>
      <c r="CI130" s="34">
        <f>VLOOKUP($C130,'[1]Формат ИПР'!$C:KO,118,0)</f>
        <v>0</v>
      </c>
      <c r="CJ130" s="34">
        <f>VLOOKUP($C130,'[1]Формат ИПР'!$C:KP,116,0)</f>
        <v>0</v>
      </c>
      <c r="CK130" s="34">
        <v>0</v>
      </c>
      <c r="CL130" s="34">
        <v>0</v>
      </c>
      <c r="CM130" s="34">
        <v>0</v>
      </c>
      <c r="CN130" s="34">
        <v>0</v>
      </c>
      <c r="CO130" s="34">
        <f>VLOOKUP($C130,'[1]Формат ИПР'!$C:KU,119,0)</f>
        <v>0</v>
      </c>
      <c r="CP130" s="34">
        <v>0</v>
      </c>
      <c r="CQ130" s="90" t="str">
        <f t="shared" si="77"/>
        <v>нд</v>
      </c>
      <c r="CR130" s="90" t="str">
        <f t="shared" si="77"/>
        <v>нд</v>
      </c>
      <c r="CS130" s="90" t="str">
        <f t="shared" si="77"/>
        <v>нд</v>
      </c>
      <c r="CT130" s="90" t="str">
        <f t="shared" si="76"/>
        <v>нд</v>
      </c>
      <c r="CU130" s="90" t="str">
        <f t="shared" si="76"/>
        <v>нд</v>
      </c>
      <c r="CV130" s="90" t="str">
        <f t="shared" si="76"/>
        <v>нд</v>
      </c>
      <c r="CW130" s="90" t="str">
        <f t="shared" si="42"/>
        <v>нд</v>
      </c>
      <c r="CX130" s="90" t="str">
        <f t="shared" si="42"/>
        <v>нд</v>
      </c>
      <c r="CY130" s="90" t="str">
        <f t="shared" si="42"/>
        <v>нд</v>
      </c>
      <c r="CZ130" s="29" t="str">
        <f>'[1]13квОС'!CU130</f>
        <v>Ввод оборудования в рамках программы доведения уровня напряжения в сетях 0,4-10 кВ до требований ГОСТ 33073-2019</v>
      </c>
      <c r="DA130" s="17"/>
      <c r="DB130" s="17"/>
      <c r="DD130" s="35"/>
    </row>
    <row r="131" spans="1:108" ht="27.75" customHeight="1" x14ac:dyDescent="0.25">
      <c r="A131" s="30" t="str">
        <f>'[1]Формат ИПР'!A119</f>
        <v>1.1.6</v>
      </c>
      <c r="B131" s="30" t="str">
        <f>'[1]Формат ИПР'!B119</f>
        <v>Приобретение оборудования, требующего монтажа для обслуживания сетей, прочее оборудование</v>
      </c>
      <c r="C131" s="31" t="str">
        <f>'[1]Формат ИПР'!C119</f>
        <v>G_Che2_16</v>
      </c>
      <c r="D131" s="32" t="str">
        <f>'[1]14квПп'!D131</f>
        <v>нд</v>
      </c>
      <c r="E131" s="33" t="s">
        <v>193</v>
      </c>
      <c r="F131" s="33" t="s">
        <v>193</v>
      </c>
      <c r="G131" s="33" t="s">
        <v>193</v>
      </c>
      <c r="H131" s="33" t="s">
        <v>193</v>
      </c>
      <c r="I131" s="33" t="s">
        <v>193</v>
      </c>
      <c r="J131" s="33" t="s">
        <v>193</v>
      </c>
      <c r="K131" s="33" t="s">
        <v>193</v>
      </c>
      <c r="L131" s="33" t="s">
        <v>193</v>
      </c>
      <c r="M131" s="33" t="s">
        <v>193</v>
      </c>
      <c r="N131" s="33" t="s">
        <v>193</v>
      </c>
      <c r="O131" s="33" t="s">
        <v>193</v>
      </c>
      <c r="P131" s="33" t="s">
        <v>193</v>
      </c>
      <c r="Q131" s="33" t="s">
        <v>193</v>
      </c>
      <c r="R131" s="33" t="s">
        <v>193</v>
      </c>
      <c r="S131" s="33" t="s">
        <v>193</v>
      </c>
      <c r="T131" s="33" t="s">
        <v>193</v>
      </c>
      <c r="U131" s="33" t="s">
        <v>193</v>
      </c>
      <c r="V131" s="33" t="s">
        <v>193</v>
      </c>
      <c r="W131" s="33" t="s">
        <v>193</v>
      </c>
      <c r="X131" s="33" t="s">
        <v>193</v>
      </c>
      <c r="Y131" s="33" t="s">
        <v>193</v>
      </c>
      <c r="Z131" s="33" t="s">
        <v>193</v>
      </c>
      <c r="AA131" s="33" t="s">
        <v>193</v>
      </c>
      <c r="AB131" s="33" t="s">
        <v>193</v>
      </c>
      <c r="AC131" s="33" t="s">
        <v>193</v>
      </c>
      <c r="AD131" s="33" t="s">
        <v>193</v>
      </c>
      <c r="AE131" s="33" t="s">
        <v>193</v>
      </c>
      <c r="AF131" s="33" t="s">
        <v>193</v>
      </c>
      <c r="AG131" s="33" t="s">
        <v>193</v>
      </c>
      <c r="AH131" s="33" t="s">
        <v>193</v>
      </c>
      <c r="AI131" s="33" t="s">
        <v>193</v>
      </c>
      <c r="AJ131" s="33" t="s">
        <v>193</v>
      </c>
      <c r="AK131" s="33" t="s">
        <v>193</v>
      </c>
      <c r="AL131" s="33" t="s">
        <v>193</v>
      </c>
      <c r="AM131" s="33" t="s">
        <v>193</v>
      </c>
      <c r="AN131" s="33" t="s">
        <v>193</v>
      </c>
      <c r="AO131" s="33" t="s">
        <v>193</v>
      </c>
      <c r="AP131" s="33" t="s">
        <v>193</v>
      </c>
      <c r="AQ131" s="33" t="s">
        <v>193</v>
      </c>
      <c r="AR131" s="33" t="s">
        <v>193</v>
      </c>
      <c r="AS131" s="33" t="s">
        <v>193</v>
      </c>
      <c r="AT131" s="33" t="s">
        <v>193</v>
      </c>
      <c r="AU131" s="33" t="s">
        <v>193</v>
      </c>
      <c r="AV131" s="33" t="s">
        <v>193</v>
      </c>
      <c r="AW131" s="33" t="s">
        <v>193</v>
      </c>
      <c r="AX131" s="36">
        <f t="shared" si="80"/>
        <v>0</v>
      </c>
      <c r="AY131" s="36">
        <f t="shared" si="80"/>
        <v>0</v>
      </c>
      <c r="AZ131" s="36">
        <f t="shared" si="80"/>
        <v>0</v>
      </c>
      <c r="BA131" s="36">
        <f t="shared" si="80"/>
        <v>0</v>
      </c>
      <c r="BB131" s="36">
        <f t="shared" si="80"/>
        <v>0</v>
      </c>
      <c r="BC131" s="36">
        <f t="shared" si="80"/>
        <v>0</v>
      </c>
      <c r="BD131" s="36">
        <f t="shared" si="80"/>
        <v>0</v>
      </c>
      <c r="BE131" s="36">
        <f t="shared" si="80"/>
        <v>44</v>
      </c>
      <c r="BF131" s="36">
        <f t="shared" si="80"/>
        <v>0</v>
      </c>
      <c r="BG131" s="34">
        <f>VLOOKUP($C131,'[1]Формат ИПР'!$C:JM,87,0)</f>
        <v>0</v>
      </c>
      <c r="BH131" s="34">
        <f>VLOOKUP($C131,'[1]Формат ИПР'!$C:JN,88,0)</f>
        <v>0</v>
      </c>
      <c r="BI131" s="34">
        <f>VLOOKUP($C131,'[1]Формат ИПР'!$C:JO,86,0)</f>
        <v>0</v>
      </c>
      <c r="BJ131" s="34">
        <v>0</v>
      </c>
      <c r="BK131" s="34">
        <v>0</v>
      </c>
      <c r="BL131" s="34">
        <v>0</v>
      </c>
      <c r="BM131" s="34">
        <v>0</v>
      </c>
      <c r="BN131" s="34">
        <f>VLOOKUP($C131,'[1]Формат ИПР'!$C:JT,89,0)</f>
        <v>0</v>
      </c>
      <c r="BO131" s="34">
        <v>0</v>
      </c>
      <c r="BP131" s="34">
        <f>VLOOKUP($C131,'[1]Формат ИПР'!$C:JV,97,0)</f>
        <v>0</v>
      </c>
      <c r="BQ131" s="34">
        <f>VLOOKUP($C131,'[1]Формат ИПР'!$C:JW,98,0)</f>
        <v>0</v>
      </c>
      <c r="BR131" s="34">
        <f>VLOOKUP($C131,'[1]Формат ИПР'!$C:JX,96,0)</f>
        <v>0</v>
      </c>
      <c r="BS131" s="34">
        <v>0</v>
      </c>
      <c r="BT131" s="34">
        <v>0</v>
      </c>
      <c r="BU131" s="34">
        <v>0</v>
      </c>
      <c r="BV131" s="34">
        <v>0</v>
      </c>
      <c r="BW131" s="34">
        <f>VLOOKUP($C131,'[1]Формат ИПР'!$C:KC,99,0)</f>
        <v>32</v>
      </c>
      <c r="BX131" s="34">
        <v>0</v>
      </c>
      <c r="BY131" s="34">
        <f>VLOOKUP($C131,'[1]Формат ИПР'!$C:KE,107,0)</f>
        <v>0</v>
      </c>
      <c r="BZ131" s="34">
        <f>VLOOKUP($C131,'[1]Формат ИПР'!$C:KF,108,0)</f>
        <v>0</v>
      </c>
      <c r="CA131" s="34">
        <f>VLOOKUP($C131,'[1]Формат ИПР'!$C:KG,106,0)</f>
        <v>0</v>
      </c>
      <c r="CB131" s="34">
        <v>0</v>
      </c>
      <c r="CC131" s="34">
        <v>0</v>
      </c>
      <c r="CD131" s="34">
        <v>0</v>
      </c>
      <c r="CE131" s="34">
        <v>0</v>
      </c>
      <c r="CF131" s="34">
        <f>VLOOKUP($C131,'[1]Формат ИПР'!$C:KL,109,0)</f>
        <v>12</v>
      </c>
      <c r="CG131" s="34">
        <v>0</v>
      </c>
      <c r="CH131" s="34">
        <f>VLOOKUP($C131,'[1]Формат ИПР'!$C:KN,117,0)</f>
        <v>0</v>
      </c>
      <c r="CI131" s="34">
        <f>VLOOKUP($C131,'[1]Формат ИПР'!$C:KO,118,0)</f>
        <v>0</v>
      </c>
      <c r="CJ131" s="34">
        <f>VLOOKUP($C131,'[1]Формат ИПР'!$C:KP,116,0)</f>
        <v>0</v>
      </c>
      <c r="CK131" s="34">
        <v>0</v>
      </c>
      <c r="CL131" s="34">
        <v>0</v>
      </c>
      <c r="CM131" s="34">
        <v>0</v>
      </c>
      <c r="CN131" s="34">
        <v>0</v>
      </c>
      <c r="CO131" s="34">
        <f>VLOOKUP($C131,'[1]Формат ИПР'!$C:KU,119,0)</f>
        <v>0</v>
      </c>
      <c r="CP131" s="34">
        <v>0</v>
      </c>
      <c r="CQ131" s="90" t="str">
        <f t="shared" si="77"/>
        <v>нд</v>
      </c>
      <c r="CR131" s="90" t="str">
        <f t="shared" si="77"/>
        <v>нд</v>
      </c>
      <c r="CS131" s="90" t="str">
        <f t="shared" si="77"/>
        <v>нд</v>
      </c>
      <c r="CT131" s="90" t="str">
        <f t="shared" si="76"/>
        <v>нд</v>
      </c>
      <c r="CU131" s="90" t="str">
        <f t="shared" si="76"/>
        <v>нд</v>
      </c>
      <c r="CV131" s="90" t="str">
        <f t="shared" si="76"/>
        <v>нд</v>
      </c>
      <c r="CW131" s="90" t="str">
        <f t="shared" si="76"/>
        <v>нд</v>
      </c>
      <c r="CX131" s="90" t="str">
        <f t="shared" si="76"/>
        <v>нд</v>
      </c>
      <c r="CY131" s="90" t="str">
        <f t="shared" si="76"/>
        <v>нд</v>
      </c>
      <c r="CZ131" s="29" t="str">
        <f>'[1]13квОС'!CU131</f>
        <v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v>
      </c>
      <c r="DA131" s="17"/>
      <c r="DB131" s="17"/>
      <c r="DD131" s="35"/>
    </row>
    <row r="132" spans="1:108" ht="27.75" customHeight="1" x14ac:dyDescent="0.25">
      <c r="A132" s="93" t="s">
        <v>236</v>
      </c>
      <c r="B132" s="30" t="s">
        <v>237</v>
      </c>
      <c r="C132" s="94" t="s">
        <v>130</v>
      </c>
      <c r="D132" s="32" t="str">
        <f>'[1]14квПп'!D132</f>
        <v>нд</v>
      </c>
      <c r="E132" s="98">
        <v>0</v>
      </c>
      <c r="F132" s="98">
        <v>0</v>
      </c>
      <c r="G132" s="98">
        <v>0</v>
      </c>
      <c r="H132" s="98">
        <v>0</v>
      </c>
      <c r="I132" s="98">
        <v>0</v>
      </c>
      <c r="J132" s="98">
        <v>0</v>
      </c>
      <c r="K132" s="98">
        <v>0</v>
      </c>
      <c r="L132" s="98">
        <v>0</v>
      </c>
      <c r="M132" s="98">
        <v>0</v>
      </c>
      <c r="N132" s="98">
        <v>0</v>
      </c>
      <c r="O132" s="98">
        <v>0</v>
      </c>
      <c r="P132" s="98">
        <v>0</v>
      </c>
      <c r="Q132" s="98">
        <v>0</v>
      </c>
      <c r="R132" s="98">
        <v>0</v>
      </c>
      <c r="S132" s="98">
        <v>0</v>
      </c>
      <c r="T132" s="98">
        <v>0</v>
      </c>
      <c r="U132" s="98">
        <v>0</v>
      </c>
      <c r="V132" s="98">
        <v>0</v>
      </c>
      <c r="W132" s="98">
        <v>0</v>
      </c>
      <c r="X132" s="98">
        <v>0</v>
      </c>
      <c r="Y132" s="98">
        <v>0</v>
      </c>
      <c r="Z132" s="98">
        <v>0</v>
      </c>
      <c r="AA132" s="98">
        <v>0</v>
      </c>
      <c r="AB132" s="98">
        <v>0</v>
      </c>
      <c r="AC132" s="98">
        <v>0</v>
      </c>
      <c r="AD132" s="98">
        <v>0</v>
      </c>
      <c r="AE132" s="98">
        <v>0</v>
      </c>
      <c r="AF132" s="98">
        <v>0</v>
      </c>
      <c r="AG132" s="98">
        <v>0</v>
      </c>
      <c r="AH132" s="98">
        <v>0</v>
      </c>
      <c r="AI132" s="98">
        <v>0</v>
      </c>
      <c r="AJ132" s="98">
        <v>0</v>
      </c>
      <c r="AK132" s="98">
        <v>0</v>
      </c>
      <c r="AL132" s="98">
        <v>0</v>
      </c>
      <c r="AM132" s="98">
        <v>0</v>
      </c>
      <c r="AN132" s="98">
        <v>0</v>
      </c>
      <c r="AO132" s="98">
        <v>0</v>
      </c>
      <c r="AP132" s="98">
        <v>0</v>
      </c>
      <c r="AQ132" s="98">
        <v>0</v>
      </c>
      <c r="AR132" s="98">
        <v>0</v>
      </c>
      <c r="AS132" s="98">
        <v>0</v>
      </c>
      <c r="AT132" s="98">
        <v>0</v>
      </c>
      <c r="AU132" s="98">
        <v>0</v>
      </c>
      <c r="AV132" s="98">
        <v>0</v>
      </c>
      <c r="AW132" s="98">
        <v>0</v>
      </c>
      <c r="AX132" s="98">
        <v>0</v>
      </c>
      <c r="AY132" s="98">
        <v>0</v>
      </c>
      <c r="AZ132" s="98">
        <v>0</v>
      </c>
      <c r="BA132" s="98">
        <v>0</v>
      </c>
      <c r="BB132" s="98">
        <v>0</v>
      </c>
      <c r="BC132" s="98">
        <v>0</v>
      </c>
      <c r="BD132" s="98">
        <v>0</v>
      </c>
      <c r="BE132" s="98">
        <v>0</v>
      </c>
      <c r="BF132" s="98">
        <v>0</v>
      </c>
      <c r="BG132" s="98">
        <v>0</v>
      </c>
      <c r="BH132" s="98">
        <v>0</v>
      </c>
      <c r="BI132" s="98">
        <v>0</v>
      </c>
      <c r="BJ132" s="98">
        <v>0</v>
      </c>
      <c r="BK132" s="98">
        <v>0</v>
      </c>
      <c r="BL132" s="98">
        <v>0</v>
      </c>
      <c r="BM132" s="98">
        <v>0</v>
      </c>
      <c r="BN132" s="98">
        <v>0</v>
      </c>
      <c r="BO132" s="98">
        <v>0</v>
      </c>
      <c r="BP132" s="98">
        <v>0</v>
      </c>
      <c r="BQ132" s="98">
        <v>0</v>
      </c>
      <c r="BR132" s="98">
        <v>0</v>
      </c>
      <c r="BS132" s="98">
        <v>0</v>
      </c>
      <c r="BT132" s="98">
        <v>0</v>
      </c>
      <c r="BU132" s="98">
        <v>0</v>
      </c>
      <c r="BV132" s="98">
        <v>0</v>
      </c>
      <c r="BW132" s="98">
        <v>0</v>
      </c>
      <c r="BX132" s="98">
        <v>0</v>
      </c>
      <c r="BY132" s="98">
        <v>0</v>
      </c>
      <c r="BZ132" s="98">
        <v>0</v>
      </c>
      <c r="CA132" s="98">
        <v>0</v>
      </c>
      <c r="CB132" s="98">
        <v>0</v>
      </c>
      <c r="CC132" s="98">
        <v>0</v>
      </c>
      <c r="CD132" s="98">
        <v>0</v>
      </c>
      <c r="CE132" s="98">
        <v>0</v>
      </c>
      <c r="CF132" s="98">
        <v>0</v>
      </c>
      <c r="CG132" s="98">
        <v>0</v>
      </c>
      <c r="CH132" s="98">
        <v>0</v>
      </c>
      <c r="CI132" s="98">
        <v>0</v>
      </c>
      <c r="CJ132" s="98">
        <v>0</v>
      </c>
      <c r="CK132" s="98">
        <v>0</v>
      </c>
      <c r="CL132" s="98">
        <v>0</v>
      </c>
      <c r="CM132" s="98">
        <v>0</v>
      </c>
      <c r="CN132" s="98">
        <v>0</v>
      </c>
      <c r="CO132" s="98">
        <v>0</v>
      </c>
      <c r="CP132" s="98">
        <v>0</v>
      </c>
      <c r="CQ132" s="90">
        <f t="shared" si="77"/>
        <v>0</v>
      </c>
      <c r="CR132" s="90">
        <f t="shared" si="77"/>
        <v>0</v>
      </c>
      <c r="CS132" s="90">
        <f t="shared" si="77"/>
        <v>0</v>
      </c>
      <c r="CT132" s="90">
        <f t="shared" si="76"/>
        <v>0</v>
      </c>
      <c r="CU132" s="90">
        <f t="shared" si="76"/>
        <v>0</v>
      </c>
      <c r="CV132" s="90">
        <f t="shared" si="76"/>
        <v>0</v>
      </c>
      <c r="CW132" s="90">
        <f t="shared" si="76"/>
        <v>0</v>
      </c>
      <c r="CX132" s="90">
        <f t="shared" si="76"/>
        <v>0</v>
      </c>
      <c r="CY132" s="90">
        <f t="shared" si="76"/>
        <v>0</v>
      </c>
      <c r="CZ132" s="29" t="str">
        <f>'[1]13квОС'!CU132</f>
        <v>нд</v>
      </c>
      <c r="DA132" s="17"/>
      <c r="DB132" s="17"/>
    </row>
    <row r="133" spans="1:108" ht="27.75" customHeight="1" x14ac:dyDescent="0.25">
      <c r="A133" s="93" t="s">
        <v>238</v>
      </c>
      <c r="B133" s="30" t="s">
        <v>239</v>
      </c>
      <c r="C133" s="94" t="s">
        <v>130</v>
      </c>
      <c r="D133" s="32" t="str">
        <f>'[1]14квПп'!D133</f>
        <v>нд</v>
      </c>
      <c r="E133" s="98">
        <v>0</v>
      </c>
      <c r="F133" s="98">
        <v>0</v>
      </c>
      <c r="G133" s="98">
        <v>0</v>
      </c>
      <c r="H133" s="98">
        <v>0</v>
      </c>
      <c r="I133" s="98">
        <v>0</v>
      </c>
      <c r="J133" s="98">
        <v>0</v>
      </c>
      <c r="K133" s="98">
        <v>0</v>
      </c>
      <c r="L133" s="98">
        <v>0</v>
      </c>
      <c r="M133" s="98">
        <v>0</v>
      </c>
      <c r="N133" s="98">
        <v>0</v>
      </c>
      <c r="O133" s="98">
        <v>0</v>
      </c>
      <c r="P133" s="98">
        <v>0</v>
      </c>
      <c r="Q133" s="98">
        <v>0</v>
      </c>
      <c r="R133" s="98">
        <v>0</v>
      </c>
      <c r="S133" s="98">
        <v>0</v>
      </c>
      <c r="T133" s="98">
        <v>0</v>
      </c>
      <c r="U133" s="98">
        <v>0</v>
      </c>
      <c r="V133" s="98">
        <v>0</v>
      </c>
      <c r="W133" s="98">
        <v>0</v>
      </c>
      <c r="X133" s="98">
        <v>0</v>
      </c>
      <c r="Y133" s="98">
        <v>0</v>
      </c>
      <c r="Z133" s="98">
        <v>0</v>
      </c>
      <c r="AA133" s="98">
        <v>0</v>
      </c>
      <c r="AB133" s="98">
        <v>0</v>
      </c>
      <c r="AC133" s="98">
        <v>0</v>
      </c>
      <c r="AD133" s="98">
        <v>0</v>
      </c>
      <c r="AE133" s="98">
        <v>0</v>
      </c>
      <c r="AF133" s="98">
        <v>0</v>
      </c>
      <c r="AG133" s="98">
        <v>0</v>
      </c>
      <c r="AH133" s="98">
        <v>0</v>
      </c>
      <c r="AI133" s="98">
        <v>0</v>
      </c>
      <c r="AJ133" s="98">
        <v>0</v>
      </c>
      <c r="AK133" s="98">
        <v>0</v>
      </c>
      <c r="AL133" s="98">
        <v>0</v>
      </c>
      <c r="AM133" s="98">
        <v>0</v>
      </c>
      <c r="AN133" s="98">
        <v>0</v>
      </c>
      <c r="AO133" s="98">
        <v>0</v>
      </c>
      <c r="AP133" s="98">
        <v>0</v>
      </c>
      <c r="AQ133" s="98">
        <v>0</v>
      </c>
      <c r="AR133" s="98">
        <v>0</v>
      </c>
      <c r="AS133" s="98">
        <v>0</v>
      </c>
      <c r="AT133" s="98">
        <v>0</v>
      </c>
      <c r="AU133" s="98">
        <v>0</v>
      </c>
      <c r="AV133" s="98">
        <v>0</v>
      </c>
      <c r="AW133" s="98">
        <v>0</v>
      </c>
      <c r="AX133" s="98">
        <v>0</v>
      </c>
      <c r="AY133" s="98">
        <v>0</v>
      </c>
      <c r="AZ133" s="98">
        <v>0</v>
      </c>
      <c r="BA133" s="98">
        <v>0</v>
      </c>
      <c r="BB133" s="98">
        <v>0</v>
      </c>
      <c r="BC133" s="98">
        <v>0</v>
      </c>
      <c r="BD133" s="98">
        <v>0</v>
      </c>
      <c r="BE133" s="98">
        <v>0</v>
      </c>
      <c r="BF133" s="98">
        <v>0</v>
      </c>
      <c r="BG133" s="98">
        <v>0</v>
      </c>
      <c r="BH133" s="98">
        <v>0</v>
      </c>
      <c r="BI133" s="98">
        <v>0</v>
      </c>
      <c r="BJ133" s="98">
        <v>0</v>
      </c>
      <c r="BK133" s="98">
        <v>0</v>
      </c>
      <c r="BL133" s="98">
        <v>0</v>
      </c>
      <c r="BM133" s="98">
        <v>0</v>
      </c>
      <c r="BN133" s="98">
        <v>0</v>
      </c>
      <c r="BO133" s="98">
        <v>0</v>
      </c>
      <c r="BP133" s="98">
        <v>0</v>
      </c>
      <c r="BQ133" s="98">
        <v>0</v>
      </c>
      <c r="BR133" s="98">
        <v>0</v>
      </c>
      <c r="BS133" s="98">
        <v>0</v>
      </c>
      <c r="BT133" s="98">
        <v>0</v>
      </c>
      <c r="BU133" s="98">
        <v>0</v>
      </c>
      <c r="BV133" s="98">
        <v>0</v>
      </c>
      <c r="BW133" s="98">
        <v>0</v>
      </c>
      <c r="BX133" s="98">
        <v>0</v>
      </c>
      <c r="BY133" s="98">
        <v>0</v>
      </c>
      <c r="BZ133" s="98">
        <v>0</v>
      </c>
      <c r="CA133" s="98">
        <v>0</v>
      </c>
      <c r="CB133" s="98">
        <v>0</v>
      </c>
      <c r="CC133" s="98">
        <v>0</v>
      </c>
      <c r="CD133" s="98">
        <v>0</v>
      </c>
      <c r="CE133" s="98">
        <v>0</v>
      </c>
      <c r="CF133" s="98">
        <v>0</v>
      </c>
      <c r="CG133" s="98">
        <v>0</v>
      </c>
      <c r="CH133" s="98">
        <v>0</v>
      </c>
      <c r="CI133" s="98">
        <v>0</v>
      </c>
      <c r="CJ133" s="98">
        <v>0</v>
      </c>
      <c r="CK133" s="98">
        <v>0</v>
      </c>
      <c r="CL133" s="98">
        <v>0</v>
      </c>
      <c r="CM133" s="98">
        <v>0</v>
      </c>
      <c r="CN133" s="98">
        <v>0</v>
      </c>
      <c r="CO133" s="98">
        <v>0</v>
      </c>
      <c r="CP133" s="98">
        <v>0</v>
      </c>
      <c r="CQ133" s="90">
        <f t="shared" si="77"/>
        <v>0</v>
      </c>
      <c r="CR133" s="90">
        <f t="shared" si="77"/>
        <v>0</v>
      </c>
      <c r="CS133" s="90">
        <f t="shared" si="77"/>
        <v>0</v>
      </c>
      <c r="CT133" s="90">
        <f t="shared" si="76"/>
        <v>0</v>
      </c>
      <c r="CU133" s="90">
        <f t="shared" si="76"/>
        <v>0</v>
      </c>
      <c r="CV133" s="90">
        <f t="shared" si="76"/>
        <v>0</v>
      </c>
      <c r="CW133" s="90">
        <f t="shared" si="76"/>
        <v>0</v>
      </c>
      <c r="CX133" s="90">
        <f t="shared" si="76"/>
        <v>0</v>
      </c>
      <c r="CY133" s="90">
        <f t="shared" si="76"/>
        <v>0</v>
      </c>
      <c r="CZ133" s="29" t="str">
        <f>'[1]13квОС'!CU133</f>
        <v>нд</v>
      </c>
      <c r="DA133" s="17"/>
      <c r="DB133" s="17"/>
    </row>
    <row r="134" spans="1:108" ht="27.75" customHeight="1" x14ac:dyDescent="0.25">
      <c r="A134" s="93" t="s">
        <v>240</v>
      </c>
      <c r="B134" s="30" t="s">
        <v>241</v>
      </c>
      <c r="C134" s="94" t="s">
        <v>130</v>
      </c>
      <c r="D134" s="32" t="str">
        <f>'[1]14квПп'!D134</f>
        <v>нд</v>
      </c>
      <c r="E134" s="98">
        <v>0</v>
      </c>
      <c r="F134" s="98">
        <v>0</v>
      </c>
      <c r="G134" s="98">
        <v>0</v>
      </c>
      <c r="H134" s="98">
        <v>0</v>
      </c>
      <c r="I134" s="98">
        <v>0</v>
      </c>
      <c r="J134" s="98">
        <v>0</v>
      </c>
      <c r="K134" s="98">
        <v>0</v>
      </c>
      <c r="L134" s="98">
        <v>0</v>
      </c>
      <c r="M134" s="98">
        <v>0</v>
      </c>
      <c r="N134" s="98">
        <v>0</v>
      </c>
      <c r="O134" s="98">
        <v>0</v>
      </c>
      <c r="P134" s="98">
        <v>0</v>
      </c>
      <c r="Q134" s="98">
        <v>0</v>
      </c>
      <c r="R134" s="98">
        <v>0</v>
      </c>
      <c r="S134" s="98">
        <v>0</v>
      </c>
      <c r="T134" s="98">
        <v>0</v>
      </c>
      <c r="U134" s="98">
        <v>0</v>
      </c>
      <c r="V134" s="98">
        <v>0</v>
      </c>
      <c r="W134" s="98">
        <v>0</v>
      </c>
      <c r="X134" s="98">
        <v>0</v>
      </c>
      <c r="Y134" s="98">
        <v>0</v>
      </c>
      <c r="Z134" s="98">
        <v>0</v>
      </c>
      <c r="AA134" s="98">
        <v>0</v>
      </c>
      <c r="AB134" s="98">
        <v>0</v>
      </c>
      <c r="AC134" s="98">
        <v>0</v>
      </c>
      <c r="AD134" s="98">
        <v>0</v>
      </c>
      <c r="AE134" s="98">
        <v>0</v>
      </c>
      <c r="AF134" s="98">
        <v>0</v>
      </c>
      <c r="AG134" s="98">
        <v>0</v>
      </c>
      <c r="AH134" s="98">
        <v>0</v>
      </c>
      <c r="AI134" s="98">
        <v>0</v>
      </c>
      <c r="AJ134" s="98">
        <v>0</v>
      </c>
      <c r="AK134" s="98">
        <v>0</v>
      </c>
      <c r="AL134" s="98">
        <v>0</v>
      </c>
      <c r="AM134" s="98">
        <v>0</v>
      </c>
      <c r="AN134" s="98">
        <v>0</v>
      </c>
      <c r="AO134" s="98">
        <v>0</v>
      </c>
      <c r="AP134" s="98">
        <v>0</v>
      </c>
      <c r="AQ134" s="98">
        <v>0</v>
      </c>
      <c r="AR134" s="98">
        <v>0</v>
      </c>
      <c r="AS134" s="98">
        <v>0</v>
      </c>
      <c r="AT134" s="98">
        <v>0</v>
      </c>
      <c r="AU134" s="98">
        <v>0</v>
      </c>
      <c r="AV134" s="98">
        <v>0</v>
      </c>
      <c r="AW134" s="98">
        <v>0</v>
      </c>
      <c r="AX134" s="98">
        <v>0</v>
      </c>
      <c r="AY134" s="98">
        <v>0</v>
      </c>
      <c r="AZ134" s="98">
        <v>0</v>
      </c>
      <c r="BA134" s="98">
        <v>0</v>
      </c>
      <c r="BB134" s="98">
        <v>0</v>
      </c>
      <c r="BC134" s="98">
        <v>0</v>
      </c>
      <c r="BD134" s="98">
        <v>0</v>
      </c>
      <c r="BE134" s="98">
        <v>0</v>
      </c>
      <c r="BF134" s="98">
        <v>0</v>
      </c>
      <c r="BG134" s="98">
        <v>0</v>
      </c>
      <c r="BH134" s="98">
        <v>0</v>
      </c>
      <c r="BI134" s="98">
        <v>0</v>
      </c>
      <c r="BJ134" s="98">
        <v>0</v>
      </c>
      <c r="BK134" s="98">
        <v>0</v>
      </c>
      <c r="BL134" s="98">
        <v>0</v>
      </c>
      <c r="BM134" s="98">
        <v>0</v>
      </c>
      <c r="BN134" s="98">
        <v>0</v>
      </c>
      <c r="BO134" s="98">
        <v>0</v>
      </c>
      <c r="BP134" s="98">
        <v>0</v>
      </c>
      <c r="BQ134" s="98">
        <v>0</v>
      </c>
      <c r="BR134" s="98">
        <v>0</v>
      </c>
      <c r="BS134" s="98">
        <v>0</v>
      </c>
      <c r="BT134" s="98">
        <v>0</v>
      </c>
      <c r="BU134" s="98">
        <v>0</v>
      </c>
      <c r="BV134" s="98">
        <v>0</v>
      </c>
      <c r="BW134" s="98">
        <v>0</v>
      </c>
      <c r="BX134" s="98">
        <v>0</v>
      </c>
      <c r="BY134" s="98">
        <v>0</v>
      </c>
      <c r="BZ134" s="98">
        <v>0</v>
      </c>
      <c r="CA134" s="98">
        <v>0</v>
      </c>
      <c r="CB134" s="98">
        <v>0</v>
      </c>
      <c r="CC134" s="98">
        <v>0</v>
      </c>
      <c r="CD134" s="98">
        <v>0</v>
      </c>
      <c r="CE134" s="98">
        <v>0</v>
      </c>
      <c r="CF134" s="98">
        <v>0</v>
      </c>
      <c r="CG134" s="98">
        <v>0</v>
      </c>
      <c r="CH134" s="98">
        <v>0</v>
      </c>
      <c r="CI134" s="98">
        <v>0</v>
      </c>
      <c r="CJ134" s="98">
        <v>0</v>
      </c>
      <c r="CK134" s="98">
        <v>0</v>
      </c>
      <c r="CL134" s="98">
        <v>0</v>
      </c>
      <c r="CM134" s="98">
        <v>0</v>
      </c>
      <c r="CN134" s="98">
        <v>0</v>
      </c>
      <c r="CO134" s="98">
        <v>0</v>
      </c>
      <c r="CP134" s="98">
        <v>0</v>
      </c>
      <c r="CQ134" s="90">
        <f t="shared" si="77"/>
        <v>0</v>
      </c>
      <c r="CR134" s="90">
        <f t="shared" si="77"/>
        <v>0</v>
      </c>
      <c r="CS134" s="90">
        <f t="shared" si="77"/>
        <v>0</v>
      </c>
      <c r="CT134" s="90">
        <f t="shared" si="76"/>
        <v>0</v>
      </c>
      <c r="CU134" s="90">
        <f t="shared" si="76"/>
        <v>0</v>
      </c>
      <c r="CV134" s="90">
        <f t="shared" si="76"/>
        <v>0</v>
      </c>
      <c r="CW134" s="90">
        <f t="shared" si="76"/>
        <v>0</v>
      </c>
      <c r="CX134" s="90">
        <f t="shared" si="76"/>
        <v>0</v>
      </c>
      <c r="CY134" s="90">
        <f t="shared" si="76"/>
        <v>0</v>
      </c>
      <c r="CZ134" s="29" t="str">
        <f>'[1]13квОС'!CU134</f>
        <v>нд</v>
      </c>
      <c r="DA134" s="17"/>
      <c r="DB134" s="17"/>
    </row>
    <row r="135" spans="1:108" ht="27.75" customHeight="1" x14ac:dyDescent="0.25">
      <c r="A135" s="93" t="s">
        <v>242</v>
      </c>
      <c r="B135" s="30" t="s">
        <v>243</v>
      </c>
      <c r="C135" s="94" t="s">
        <v>130</v>
      </c>
      <c r="D135" s="32" t="str">
        <f>'[1]14квПп'!D135</f>
        <v>нд</v>
      </c>
      <c r="E135" s="98">
        <v>0</v>
      </c>
      <c r="F135" s="98">
        <v>0</v>
      </c>
      <c r="G135" s="98">
        <v>0</v>
      </c>
      <c r="H135" s="98">
        <v>0</v>
      </c>
      <c r="I135" s="98">
        <v>0</v>
      </c>
      <c r="J135" s="98">
        <v>0</v>
      </c>
      <c r="K135" s="98">
        <v>0</v>
      </c>
      <c r="L135" s="98">
        <v>0</v>
      </c>
      <c r="M135" s="98">
        <v>0</v>
      </c>
      <c r="N135" s="98">
        <v>0</v>
      </c>
      <c r="O135" s="98">
        <v>0</v>
      </c>
      <c r="P135" s="98">
        <v>0</v>
      </c>
      <c r="Q135" s="98">
        <v>0</v>
      </c>
      <c r="R135" s="98">
        <v>0</v>
      </c>
      <c r="S135" s="98">
        <v>0</v>
      </c>
      <c r="T135" s="98">
        <v>0</v>
      </c>
      <c r="U135" s="98">
        <v>0</v>
      </c>
      <c r="V135" s="98">
        <v>0</v>
      </c>
      <c r="W135" s="98">
        <v>0</v>
      </c>
      <c r="X135" s="98">
        <v>0</v>
      </c>
      <c r="Y135" s="98">
        <v>0</v>
      </c>
      <c r="Z135" s="98">
        <v>0</v>
      </c>
      <c r="AA135" s="98">
        <v>0</v>
      </c>
      <c r="AB135" s="98">
        <v>0</v>
      </c>
      <c r="AC135" s="98">
        <v>0</v>
      </c>
      <c r="AD135" s="98">
        <v>0</v>
      </c>
      <c r="AE135" s="98">
        <v>0</v>
      </c>
      <c r="AF135" s="98">
        <v>0</v>
      </c>
      <c r="AG135" s="98">
        <v>0</v>
      </c>
      <c r="AH135" s="98">
        <v>0</v>
      </c>
      <c r="AI135" s="98">
        <v>0</v>
      </c>
      <c r="AJ135" s="98">
        <v>0</v>
      </c>
      <c r="AK135" s="98">
        <v>0</v>
      </c>
      <c r="AL135" s="98">
        <v>0</v>
      </c>
      <c r="AM135" s="98">
        <v>0</v>
      </c>
      <c r="AN135" s="98">
        <v>0</v>
      </c>
      <c r="AO135" s="98">
        <v>0</v>
      </c>
      <c r="AP135" s="98">
        <v>0</v>
      </c>
      <c r="AQ135" s="98">
        <v>0</v>
      </c>
      <c r="AR135" s="98">
        <v>0</v>
      </c>
      <c r="AS135" s="98">
        <v>0</v>
      </c>
      <c r="AT135" s="98">
        <v>0</v>
      </c>
      <c r="AU135" s="98">
        <v>0</v>
      </c>
      <c r="AV135" s="98">
        <v>0</v>
      </c>
      <c r="AW135" s="98">
        <v>0</v>
      </c>
      <c r="AX135" s="98">
        <v>0</v>
      </c>
      <c r="AY135" s="98">
        <v>0</v>
      </c>
      <c r="AZ135" s="98">
        <v>0</v>
      </c>
      <c r="BA135" s="98">
        <v>0</v>
      </c>
      <c r="BB135" s="98">
        <v>0</v>
      </c>
      <c r="BC135" s="98">
        <v>0</v>
      </c>
      <c r="BD135" s="98">
        <v>0</v>
      </c>
      <c r="BE135" s="98">
        <v>0</v>
      </c>
      <c r="BF135" s="98">
        <v>0</v>
      </c>
      <c r="BG135" s="98">
        <v>0</v>
      </c>
      <c r="BH135" s="98">
        <v>0</v>
      </c>
      <c r="BI135" s="98">
        <v>0</v>
      </c>
      <c r="BJ135" s="98">
        <v>0</v>
      </c>
      <c r="BK135" s="98">
        <v>0</v>
      </c>
      <c r="BL135" s="98">
        <v>0</v>
      </c>
      <c r="BM135" s="98">
        <v>0</v>
      </c>
      <c r="BN135" s="98">
        <v>0</v>
      </c>
      <c r="BO135" s="98">
        <v>0</v>
      </c>
      <c r="BP135" s="98">
        <v>0</v>
      </c>
      <c r="BQ135" s="98">
        <v>0</v>
      </c>
      <c r="BR135" s="98">
        <v>0</v>
      </c>
      <c r="BS135" s="98">
        <v>0</v>
      </c>
      <c r="BT135" s="98">
        <v>0</v>
      </c>
      <c r="BU135" s="98">
        <v>0</v>
      </c>
      <c r="BV135" s="98">
        <v>0</v>
      </c>
      <c r="BW135" s="98">
        <v>0</v>
      </c>
      <c r="BX135" s="98">
        <v>0</v>
      </c>
      <c r="BY135" s="98">
        <v>0</v>
      </c>
      <c r="BZ135" s="98">
        <v>0</v>
      </c>
      <c r="CA135" s="98">
        <v>0</v>
      </c>
      <c r="CB135" s="98">
        <v>0</v>
      </c>
      <c r="CC135" s="98">
        <v>0</v>
      </c>
      <c r="CD135" s="98">
        <v>0</v>
      </c>
      <c r="CE135" s="98">
        <v>0</v>
      </c>
      <c r="CF135" s="98">
        <v>0</v>
      </c>
      <c r="CG135" s="98">
        <v>0</v>
      </c>
      <c r="CH135" s="98">
        <v>0</v>
      </c>
      <c r="CI135" s="98">
        <v>0</v>
      </c>
      <c r="CJ135" s="98">
        <v>0</v>
      </c>
      <c r="CK135" s="98">
        <v>0</v>
      </c>
      <c r="CL135" s="98">
        <v>0</v>
      </c>
      <c r="CM135" s="98">
        <v>0</v>
      </c>
      <c r="CN135" s="98">
        <v>0</v>
      </c>
      <c r="CO135" s="98">
        <v>0</v>
      </c>
      <c r="CP135" s="98">
        <v>0</v>
      </c>
      <c r="CQ135" s="90">
        <f t="shared" si="77"/>
        <v>0</v>
      </c>
      <c r="CR135" s="90">
        <f t="shared" si="77"/>
        <v>0</v>
      </c>
      <c r="CS135" s="90">
        <f t="shared" si="77"/>
        <v>0</v>
      </c>
      <c r="CT135" s="90">
        <f t="shared" si="76"/>
        <v>0</v>
      </c>
      <c r="CU135" s="90">
        <f t="shared" si="76"/>
        <v>0</v>
      </c>
      <c r="CV135" s="90">
        <f t="shared" si="76"/>
        <v>0</v>
      </c>
      <c r="CW135" s="90">
        <f t="shared" si="76"/>
        <v>0</v>
      </c>
      <c r="CX135" s="90">
        <f t="shared" si="76"/>
        <v>0</v>
      </c>
      <c r="CY135" s="90">
        <f t="shared" si="76"/>
        <v>0</v>
      </c>
      <c r="CZ135" s="29" t="str">
        <f>'[1]13квОС'!CU135</f>
        <v>нд</v>
      </c>
      <c r="DA135" s="17"/>
      <c r="DB135" s="17"/>
    </row>
    <row r="136" spans="1:108" ht="27.75" customHeight="1" x14ac:dyDescent="0.25">
      <c r="A136" s="93" t="s">
        <v>244</v>
      </c>
      <c r="B136" s="30" t="s">
        <v>243</v>
      </c>
      <c r="C136" s="94" t="s">
        <v>130</v>
      </c>
      <c r="D136" s="32" t="str">
        <f>'[1]14квПп'!D136</f>
        <v>нд</v>
      </c>
      <c r="E136" s="98">
        <v>0</v>
      </c>
      <c r="F136" s="98">
        <v>0</v>
      </c>
      <c r="G136" s="98">
        <v>0</v>
      </c>
      <c r="H136" s="98">
        <v>0</v>
      </c>
      <c r="I136" s="98">
        <v>0</v>
      </c>
      <c r="J136" s="98">
        <v>0</v>
      </c>
      <c r="K136" s="98">
        <v>0</v>
      </c>
      <c r="L136" s="98">
        <v>0</v>
      </c>
      <c r="M136" s="98">
        <v>0</v>
      </c>
      <c r="N136" s="98">
        <v>0</v>
      </c>
      <c r="O136" s="98">
        <v>0</v>
      </c>
      <c r="P136" s="98">
        <v>0</v>
      </c>
      <c r="Q136" s="98">
        <v>0</v>
      </c>
      <c r="R136" s="98">
        <v>0</v>
      </c>
      <c r="S136" s="98">
        <v>0</v>
      </c>
      <c r="T136" s="98">
        <v>0</v>
      </c>
      <c r="U136" s="98">
        <v>0</v>
      </c>
      <c r="V136" s="98">
        <v>0</v>
      </c>
      <c r="W136" s="98">
        <v>0</v>
      </c>
      <c r="X136" s="98">
        <v>0</v>
      </c>
      <c r="Y136" s="98">
        <v>0</v>
      </c>
      <c r="Z136" s="98">
        <v>0</v>
      </c>
      <c r="AA136" s="98">
        <v>0</v>
      </c>
      <c r="AB136" s="98">
        <v>0</v>
      </c>
      <c r="AC136" s="98">
        <v>0</v>
      </c>
      <c r="AD136" s="98">
        <v>0</v>
      </c>
      <c r="AE136" s="98">
        <v>0</v>
      </c>
      <c r="AF136" s="98">
        <v>0</v>
      </c>
      <c r="AG136" s="98">
        <v>0</v>
      </c>
      <c r="AH136" s="98">
        <v>0</v>
      </c>
      <c r="AI136" s="98">
        <v>0</v>
      </c>
      <c r="AJ136" s="98">
        <v>0</v>
      </c>
      <c r="AK136" s="98">
        <v>0</v>
      </c>
      <c r="AL136" s="98">
        <v>0</v>
      </c>
      <c r="AM136" s="98">
        <v>0</v>
      </c>
      <c r="AN136" s="98">
        <v>0</v>
      </c>
      <c r="AO136" s="98">
        <v>0</v>
      </c>
      <c r="AP136" s="98">
        <v>0</v>
      </c>
      <c r="AQ136" s="98">
        <v>0</v>
      </c>
      <c r="AR136" s="98">
        <v>0</v>
      </c>
      <c r="AS136" s="98">
        <v>0</v>
      </c>
      <c r="AT136" s="98">
        <v>0</v>
      </c>
      <c r="AU136" s="98">
        <v>0</v>
      </c>
      <c r="AV136" s="98">
        <v>0</v>
      </c>
      <c r="AW136" s="98">
        <v>0</v>
      </c>
      <c r="AX136" s="98">
        <v>0</v>
      </c>
      <c r="AY136" s="98">
        <v>0</v>
      </c>
      <c r="AZ136" s="98">
        <v>0</v>
      </c>
      <c r="BA136" s="98">
        <v>0</v>
      </c>
      <c r="BB136" s="98">
        <v>0</v>
      </c>
      <c r="BC136" s="98">
        <v>0</v>
      </c>
      <c r="BD136" s="98">
        <v>0</v>
      </c>
      <c r="BE136" s="98">
        <v>0</v>
      </c>
      <c r="BF136" s="98">
        <v>0</v>
      </c>
      <c r="BG136" s="98">
        <v>0</v>
      </c>
      <c r="BH136" s="98">
        <v>0</v>
      </c>
      <c r="BI136" s="98">
        <v>0</v>
      </c>
      <c r="BJ136" s="98">
        <v>0</v>
      </c>
      <c r="BK136" s="98">
        <v>0</v>
      </c>
      <c r="BL136" s="98">
        <v>0</v>
      </c>
      <c r="BM136" s="98">
        <v>0</v>
      </c>
      <c r="BN136" s="98">
        <v>0</v>
      </c>
      <c r="BO136" s="98">
        <v>0</v>
      </c>
      <c r="BP136" s="98">
        <v>0</v>
      </c>
      <c r="BQ136" s="98">
        <v>0</v>
      </c>
      <c r="BR136" s="98">
        <v>0</v>
      </c>
      <c r="BS136" s="98">
        <v>0</v>
      </c>
      <c r="BT136" s="98">
        <v>0</v>
      </c>
      <c r="BU136" s="98">
        <v>0</v>
      </c>
      <c r="BV136" s="98">
        <v>0</v>
      </c>
      <c r="BW136" s="98">
        <v>0</v>
      </c>
      <c r="BX136" s="98">
        <v>0</v>
      </c>
      <c r="BY136" s="98">
        <v>0</v>
      </c>
      <c r="BZ136" s="98">
        <v>0</v>
      </c>
      <c r="CA136" s="98">
        <v>0</v>
      </c>
      <c r="CB136" s="98">
        <v>0</v>
      </c>
      <c r="CC136" s="98">
        <v>0</v>
      </c>
      <c r="CD136" s="98">
        <v>0</v>
      </c>
      <c r="CE136" s="98">
        <v>0</v>
      </c>
      <c r="CF136" s="98">
        <v>0</v>
      </c>
      <c r="CG136" s="98">
        <v>0</v>
      </c>
      <c r="CH136" s="98">
        <v>0</v>
      </c>
      <c r="CI136" s="98">
        <v>0</v>
      </c>
      <c r="CJ136" s="98">
        <v>0</v>
      </c>
      <c r="CK136" s="98">
        <v>0</v>
      </c>
      <c r="CL136" s="98">
        <v>0</v>
      </c>
      <c r="CM136" s="98">
        <v>0</v>
      </c>
      <c r="CN136" s="98">
        <v>0</v>
      </c>
      <c r="CO136" s="98">
        <v>0</v>
      </c>
      <c r="CP136" s="98">
        <v>0</v>
      </c>
      <c r="CQ136" s="90">
        <f t="shared" si="77"/>
        <v>0</v>
      </c>
      <c r="CR136" s="90">
        <f t="shared" si="77"/>
        <v>0</v>
      </c>
      <c r="CS136" s="90">
        <f t="shared" si="77"/>
        <v>0</v>
      </c>
      <c r="CT136" s="90">
        <f t="shared" si="76"/>
        <v>0</v>
      </c>
      <c r="CU136" s="90">
        <f t="shared" si="76"/>
        <v>0</v>
      </c>
      <c r="CV136" s="90">
        <f t="shared" si="76"/>
        <v>0</v>
      </c>
      <c r="CW136" s="90">
        <f t="shared" si="76"/>
        <v>0</v>
      </c>
      <c r="CX136" s="90">
        <f t="shared" si="76"/>
        <v>0</v>
      </c>
      <c r="CY136" s="90">
        <f t="shared" si="76"/>
        <v>0</v>
      </c>
      <c r="CZ136" s="29" t="str">
        <f>'[1]13квОС'!CU136</f>
        <v>нд</v>
      </c>
      <c r="DA136" s="17"/>
      <c r="DB136" s="17"/>
    </row>
    <row r="137" spans="1:108" ht="27.75" customHeight="1" x14ac:dyDescent="0.25">
      <c r="A137" s="93" t="s">
        <v>245</v>
      </c>
      <c r="B137" s="30" t="s">
        <v>246</v>
      </c>
      <c r="C137" s="94" t="s">
        <v>130</v>
      </c>
      <c r="D137" s="32" t="str">
        <f>'[1]14квПп'!D137</f>
        <v>нд</v>
      </c>
      <c r="E137" s="98">
        <v>0</v>
      </c>
      <c r="F137" s="98">
        <v>0</v>
      </c>
      <c r="G137" s="98">
        <v>0</v>
      </c>
      <c r="H137" s="98">
        <v>0</v>
      </c>
      <c r="I137" s="98">
        <v>0</v>
      </c>
      <c r="J137" s="98">
        <v>0</v>
      </c>
      <c r="K137" s="98">
        <v>0</v>
      </c>
      <c r="L137" s="98">
        <v>0</v>
      </c>
      <c r="M137" s="98">
        <v>0</v>
      </c>
      <c r="N137" s="98">
        <v>0</v>
      </c>
      <c r="O137" s="98">
        <v>0</v>
      </c>
      <c r="P137" s="98">
        <v>0</v>
      </c>
      <c r="Q137" s="98">
        <v>0</v>
      </c>
      <c r="R137" s="98">
        <v>0</v>
      </c>
      <c r="S137" s="98">
        <v>0</v>
      </c>
      <c r="T137" s="98">
        <v>0</v>
      </c>
      <c r="U137" s="98">
        <v>0</v>
      </c>
      <c r="V137" s="98">
        <v>0</v>
      </c>
      <c r="W137" s="98">
        <v>0</v>
      </c>
      <c r="X137" s="98">
        <v>0</v>
      </c>
      <c r="Y137" s="98">
        <v>0</v>
      </c>
      <c r="Z137" s="98">
        <v>0</v>
      </c>
      <c r="AA137" s="98">
        <v>0</v>
      </c>
      <c r="AB137" s="98">
        <v>0</v>
      </c>
      <c r="AC137" s="98">
        <v>0</v>
      </c>
      <c r="AD137" s="98">
        <v>0</v>
      </c>
      <c r="AE137" s="98">
        <v>0</v>
      </c>
      <c r="AF137" s="98">
        <v>0</v>
      </c>
      <c r="AG137" s="98">
        <v>0</v>
      </c>
      <c r="AH137" s="98">
        <v>0</v>
      </c>
      <c r="AI137" s="98">
        <v>0</v>
      </c>
      <c r="AJ137" s="98">
        <v>0</v>
      </c>
      <c r="AK137" s="98">
        <v>0</v>
      </c>
      <c r="AL137" s="98">
        <v>0</v>
      </c>
      <c r="AM137" s="98">
        <v>0</v>
      </c>
      <c r="AN137" s="98">
        <v>0</v>
      </c>
      <c r="AO137" s="98">
        <v>0</v>
      </c>
      <c r="AP137" s="98">
        <v>0</v>
      </c>
      <c r="AQ137" s="98">
        <v>0</v>
      </c>
      <c r="AR137" s="98">
        <v>0</v>
      </c>
      <c r="AS137" s="98">
        <v>0</v>
      </c>
      <c r="AT137" s="98">
        <v>0</v>
      </c>
      <c r="AU137" s="98">
        <v>0</v>
      </c>
      <c r="AV137" s="98">
        <v>0</v>
      </c>
      <c r="AW137" s="98">
        <v>0</v>
      </c>
      <c r="AX137" s="98">
        <v>0</v>
      </c>
      <c r="AY137" s="98">
        <v>0</v>
      </c>
      <c r="AZ137" s="98">
        <v>0</v>
      </c>
      <c r="BA137" s="98">
        <v>0</v>
      </c>
      <c r="BB137" s="98">
        <v>0</v>
      </c>
      <c r="BC137" s="98">
        <v>0</v>
      </c>
      <c r="BD137" s="98">
        <v>0</v>
      </c>
      <c r="BE137" s="98">
        <v>0</v>
      </c>
      <c r="BF137" s="98">
        <v>0</v>
      </c>
      <c r="BG137" s="98">
        <v>0</v>
      </c>
      <c r="BH137" s="98">
        <v>0</v>
      </c>
      <c r="BI137" s="98">
        <v>0</v>
      </c>
      <c r="BJ137" s="98">
        <v>0</v>
      </c>
      <c r="BK137" s="98">
        <v>0</v>
      </c>
      <c r="BL137" s="98">
        <v>0</v>
      </c>
      <c r="BM137" s="98">
        <v>0</v>
      </c>
      <c r="BN137" s="98">
        <v>0</v>
      </c>
      <c r="BO137" s="98">
        <v>0</v>
      </c>
      <c r="BP137" s="98">
        <v>0</v>
      </c>
      <c r="BQ137" s="98">
        <v>0</v>
      </c>
      <c r="BR137" s="98">
        <v>0</v>
      </c>
      <c r="BS137" s="98">
        <v>0</v>
      </c>
      <c r="BT137" s="98">
        <v>0</v>
      </c>
      <c r="BU137" s="98">
        <v>0</v>
      </c>
      <c r="BV137" s="98">
        <v>0</v>
      </c>
      <c r="BW137" s="98">
        <v>0</v>
      </c>
      <c r="BX137" s="98">
        <v>0</v>
      </c>
      <c r="BY137" s="98">
        <v>0</v>
      </c>
      <c r="BZ137" s="98">
        <v>0</v>
      </c>
      <c r="CA137" s="98">
        <v>0</v>
      </c>
      <c r="CB137" s="98">
        <v>0</v>
      </c>
      <c r="CC137" s="98">
        <v>0</v>
      </c>
      <c r="CD137" s="98">
        <v>0</v>
      </c>
      <c r="CE137" s="98">
        <v>0</v>
      </c>
      <c r="CF137" s="98">
        <v>0</v>
      </c>
      <c r="CG137" s="98">
        <v>0</v>
      </c>
      <c r="CH137" s="98">
        <v>0</v>
      </c>
      <c r="CI137" s="98">
        <v>0</v>
      </c>
      <c r="CJ137" s="98">
        <v>0</v>
      </c>
      <c r="CK137" s="98">
        <v>0</v>
      </c>
      <c r="CL137" s="98">
        <v>0</v>
      </c>
      <c r="CM137" s="98">
        <v>0</v>
      </c>
      <c r="CN137" s="98">
        <v>0</v>
      </c>
      <c r="CO137" s="98">
        <v>0</v>
      </c>
      <c r="CP137" s="98">
        <v>0</v>
      </c>
      <c r="CQ137" s="90">
        <f t="shared" si="77"/>
        <v>0</v>
      </c>
      <c r="CR137" s="90">
        <f t="shared" si="77"/>
        <v>0</v>
      </c>
      <c r="CS137" s="90">
        <f t="shared" si="77"/>
        <v>0</v>
      </c>
      <c r="CT137" s="90">
        <f t="shared" si="76"/>
        <v>0</v>
      </c>
      <c r="CU137" s="90">
        <f t="shared" si="76"/>
        <v>0</v>
      </c>
      <c r="CV137" s="90">
        <f t="shared" si="76"/>
        <v>0</v>
      </c>
      <c r="CW137" s="90">
        <f t="shared" si="76"/>
        <v>0</v>
      </c>
      <c r="CX137" s="90">
        <f t="shared" si="76"/>
        <v>0</v>
      </c>
      <c r="CY137" s="90">
        <f t="shared" si="76"/>
        <v>0</v>
      </c>
      <c r="CZ137" s="29" t="str">
        <f>'[1]13квОС'!CU137</f>
        <v>нд</v>
      </c>
      <c r="DA137" s="17"/>
      <c r="DB137" s="17"/>
    </row>
    <row r="138" spans="1:108" ht="27.75" customHeight="1" x14ac:dyDescent="0.25">
      <c r="A138" s="93" t="s">
        <v>247</v>
      </c>
      <c r="B138" s="30" t="s">
        <v>248</v>
      </c>
      <c r="C138" s="94" t="s">
        <v>130</v>
      </c>
      <c r="D138" s="32" t="str">
        <f>'[1]14квПп'!D138</f>
        <v>нд</v>
      </c>
      <c r="E138" s="98">
        <v>0</v>
      </c>
      <c r="F138" s="98">
        <v>0</v>
      </c>
      <c r="G138" s="98">
        <v>0</v>
      </c>
      <c r="H138" s="98">
        <v>0</v>
      </c>
      <c r="I138" s="98">
        <v>0</v>
      </c>
      <c r="J138" s="98">
        <v>0</v>
      </c>
      <c r="K138" s="98">
        <v>0</v>
      </c>
      <c r="L138" s="98">
        <v>0</v>
      </c>
      <c r="M138" s="98">
        <v>0</v>
      </c>
      <c r="N138" s="98">
        <v>0</v>
      </c>
      <c r="O138" s="98">
        <v>0</v>
      </c>
      <c r="P138" s="98">
        <v>0</v>
      </c>
      <c r="Q138" s="98">
        <v>0</v>
      </c>
      <c r="R138" s="98">
        <v>0</v>
      </c>
      <c r="S138" s="98">
        <v>0</v>
      </c>
      <c r="T138" s="98">
        <v>0</v>
      </c>
      <c r="U138" s="98">
        <v>0</v>
      </c>
      <c r="V138" s="98">
        <v>0</v>
      </c>
      <c r="W138" s="98">
        <v>0</v>
      </c>
      <c r="X138" s="98">
        <v>0</v>
      </c>
      <c r="Y138" s="98">
        <v>0</v>
      </c>
      <c r="Z138" s="98">
        <v>0</v>
      </c>
      <c r="AA138" s="98">
        <v>0</v>
      </c>
      <c r="AB138" s="98">
        <v>0</v>
      </c>
      <c r="AC138" s="98">
        <v>0</v>
      </c>
      <c r="AD138" s="98">
        <v>0</v>
      </c>
      <c r="AE138" s="98">
        <v>0</v>
      </c>
      <c r="AF138" s="98">
        <v>0</v>
      </c>
      <c r="AG138" s="98">
        <v>0</v>
      </c>
      <c r="AH138" s="98">
        <v>0</v>
      </c>
      <c r="AI138" s="98">
        <v>0</v>
      </c>
      <c r="AJ138" s="98">
        <v>0</v>
      </c>
      <c r="AK138" s="98">
        <v>0</v>
      </c>
      <c r="AL138" s="98">
        <v>0</v>
      </c>
      <c r="AM138" s="98">
        <v>0</v>
      </c>
      <c r="AN138" s="98">
        <v>0</v>
      </c>
      <c r="AO138" s="98">
        <v>0</v>
      </c>
      <c r="AP138" s="98">
        <v>0</v>
      </c>
      <c r="AQ138" s="98">
        <v>0</v>
      </c>
      <c r="AR138" s="98">
        <v>0</v>
      </c>
      <c r="AS138" s="98">
        <v>0</v>
      </c>
      <c r="AT138" s="98">
        <v>0</v>
      </c>
      <c r="AU138" s="98">
        <v>0</v>
      </c>
      <c r="AV138" s="98">
        <v>0</v>
      </c>
      <c r="AW138" s="98">
        <v>0</v>
      </c>
      <c r="AX138" s="98">
        <v>0</v>
      </c>
      <c r="AY138" s="98">
        <v>0</v>
      </c>
      <c r="AZ138" s="98">
        <v>0</v>
      </c>
      <c r="BA138" s="98">
        <v>0</v>
      </c>
      <c r="BB138" s="98">
        <v>0</v>
      </c>
      <c r="BC138" s="98">
        <v>0</v>
      </c>
      <c r="BD138" s="98">
        <v>0</v>
      </c>
      <c r="BE138" s="98">
        <v>0</v>
      </c>
      <c r="BF138" s="98">
        <v>0</v>
      </c>
      <c r="BG138" s="98">
        <v>0</v>
      </c>
      <c r="BH138" s="98">
        <v>0</v>
      </c>
      <c r="BI138" s="98">
        <v>0</v>
      </c>
      <c r="BJ138" s="98">
        <v>0</v>
      </c>
      <c r="BK138" s="98">
        <v>0</v>
      </c>
      <c r="BL138" s="98">
        <v>0</v>
      </c>
      <c r="BM138" s="98">
        <v>0</v>
      </c>
      <c r="BN138" s="98">
        <v>0</v>
      </c>
      <c r="BO138" s="98">
        <v>0</v>
      </c>
      <c r="BP138" s="98">
        <v>0</v>
      </c>
      <c r="BQ138" s="98">
        <v>0</v>
      </c>
      <c r="BR138" s="98">
        <v>0</v>
      </c>
      <c r="BS138" s="98">
        <v>0</v>
      </c>
      <c r="BT138" s="98">
        <v>0</v>
      </c>
      <c r="BU138" s="98">
        <v>0</v>
      </c>
      <c r="BV138" s="98">
        <v>0</v>
      </c>
      <c r="BW138" s="98">
        <v>0</v>
      </c>
      <c r="BX138" s="98">
        <v>0</v>
      </c>
      <c r="BY138" s="98">
        <v>0</v>
      </c>
      <c r="BZ138" s="98">
        <v>0</v>
      </c>
      <c r="CA138" s="98">
        <v>0</v>
      </c>
      <c r="CB138" s="98">
        <v>0</v>
      </c>
      <c r="CC138" s="98">
        <v>0</v>
      </c>
      <c r="CD138" s="98">
        <v>0</v>
      </c>
      <c r="CE138" s="98">
        <v>0</v>
      </c>
      <c r="CF138" s="98">
        <v>0</v>
      </c>
      <c r="CG138" s="98">
        <v>0</v>
      </c>
      <c r="CH138" s="98">
        <v>0</v>
      </c>
      <c r="CI138" s="98">
        <v>0</v>
      </c>
      <c r="CJ138" s="98">
        <v>0</v>
      </c>
      <c r="CK138" s="98">
        <v>0</v>
      </c>
      <c r="CL138" s="98">
        <v>0</v>
      </c>
      <c r="CM138" s="98">
        <v>0</v>
      </c>
      <c r="CN138" s="98">
        <v>0</v>
      </c>
      <c r="CO138" s="98">
        <v>0</v>
      </c>
      <c r="CP138" s="98">
        <v>0</v>
      </c>
      <c r="CQ138" s="90">
        <f t="shared" si="77"/>
        <v>0</v>
      </c>
      <c r="CR138" s="90">
        <f t="shared" si="77"/>
        <v>0</v>
      </c>
      <c r="CS138" s="90">
        <f t="shared" si="77"/>
        <v>0</v>
      </c>
      <c r="CT138" s="90">
        <f t="shared" si="76"/>
        <v>0</v>
      </c>
      <c r="CU138" s="90">
        <f t="shared" si="76"/>
        <v>0</v>
      </c>
      <c r="CV138" s="90">
        <f t="shared" si="76"/>
        <v>0</v>
      </c>
      <c r="CW138" s="90">
        <f t="shared" si="76"/>
        <v>0</v>
      </c>
      <c r="CX138" s="90">
        <f t="shared" si="76"/>
        <v>0</v>
      </c>
      <c r="CY138" s="90">
        <f t="shared" si="76"/>
        <v>0</v>
      </c>
      <c r="CZ138" s="29" t="str">
        <f>'[1]13квОС'!CU138</f>
        <v>нд</v>
      </c>
      <c r="DA138" s="17"/>
      <c r="DB138" s="17"/>
    </row>
    <row r="139" spans="1:108" ht="27.75" customHeight="1" x14ac:dyDescent="0.25">
      <c r="A139" s="93" t="s">
        <v>249</v>
      </c>
      <c r="B139" s="30" t="s">
        <v>243</v>
      </c>
      <c r="C139" s="94" t="s">
        <v>130</v>
      </c>
      <c r="D139" s="32" t="str">
        <f>'[1]14квПп'!D139</f>
        <v>нд</v>
      </c>
      <c r="E139" s="98">
        <v>0</v>
      </c>
      <c r="F139" s="98">
        <v>0</v>
      </c>
      <c r="G139" s="98">
        <v>0</v>
      </c>
      <c r="H139" s="98">
        <v>0</v>
      </c>
      <c r="I139" s="98">
        <v>0</v>
      </c>
      <c r="J139" s="98">
        <v>0</v>
      </c>
      <c r="K139" s="98">
        <v>0</v>
      </c>
      <c r="L139" s="98">
        <v>0</v>
      </c>
      <c r="M139" s="98">
        <v>0</v>
      </c>
      <c r="N139" s="98">
        <v>0</v>
      </c>
      <c r="O139" s="98">
        <v>0</v>
      </c>
      <c r="P139" s="98">
        <v>0</v>
      </c>
      <c r="Q139" s="98">
        <v>0</v>
      </c>
      <c r="R139" s="98">
        <v>0</v>
      </c>
      <c r="S139" s="98">
        <v>0</v>
      </c>
      <c r="T139" s="98">
        <v>0</v>
      </c>
      <c r="U139" s="98">
        <v>0</v>
      </c>
      <c r="V139" s="98">
        <v>0</v>
      </c>
      <c r="W139" s="98">
        <v>0</v>
      </c>
      <c r="X139" s="98">
        <v>0</v>
      </c>
      <c r="Y139" s="98">
        <v>0</v>
      </c>
      <c r="Z139" s="98">
        <v>0</v>
      </c>
      <c r="AA139" s="98">
        <v>0</v>
      </c>
      <c r="AB139" s="98">
        <v>0</v>
      </c>
      <c r="AC139" s="98">
        <v>0</v>
      </c>
      <c r="AD139" s="98">
        <v>0</v>
      </c>
      <c r="AE139" s="98">
        <v>0</v>
      </c>
      <c r="AF139" s="98">
        <v>0</v>
      </c>
      <c r="AG139" s="98">
        <v>0</v>
      </c>
      <c r="AH139" s="98">
        <v>0</v>
      </c>
      <c r="AI139" s="98">
        <v>0</v>
      </c>
      <c r="AJ139" s="98">
        <v>0</v>
      </c>
      <c r="AK139" s="98">
        <v>0</v>
      </c>
      <c r="AL139" s="98">
        <v>0</v>
      </c>
      <c r="AM139" s="98">
        <v>0</v>
      </c>
      <c r="AN139" s="98">
        <v>0</v>
      </c>
      <c r="AO139" s="98">
        <v>0</v>
      </c>
      <c r="AP139" s="98">
        <v>0</v>
      </c>
      <c r="AQ139" s="98">
        <v>0</v>
      </c>
      <c r="AR139" s="98">
        <v>0</v>
      </c>
      <c r="AS139" s="98">
        <v>0</v>
      </c>
      <c r="AT139" s="98">
        <v>0</v>
      </c>
      <c r="AU139" s="98">
        <v>0</v>
      </c>
      <c r="AV139" s="98">
        <v>0</v>
      </c>
      <c r="AW139" s="98">
        <v>0</v>
      </c>
      <c r="AX139" s="98">
        <v>0</v>
      </c>
      <c r="AY139" s="98">
        <v>0</v>
      </c>
      <c r="AZ139" s="98">
        <v>0</v>
      </c>
      <c r="BA139" s="98">
        <v>0</v>
      </c>
      <c r="BB139" s="98">
        <v>0</v>
      </c>
      <c r="BC139" s="98">
        <v>0</v>
      </c>
      <c r="BD139" s="98">
        <v>0</v>
      </c>
      <c r="BE139" s="98">
        <v>0</v>
      </c>
      <c r="BF139" s="98">
        <v>0</v>
      </c>
      <c r="BG139" s="98">
        <v>0</v>
      </c>
      <c r="BH139" s="98">
        <v>0</v>
      </c>
      <c r="BI139" s="98">
        <v>0</v>
      </c>
      <c r="BJ139" s="98">
        <v>0</v>
      </c>
      <c r="BK139" s="98">
        <v>0</v>
      </c>
      <c r="BL139" s="98">
        <v>0</v>
      </c>
      <c r="BM139" s="98">
        <v>0</v>
      </c>
      <c r="BN139" s="98">
        <v>0</v>
      </c>
      <c r="BO139" s="98">
        <v>0</v>
      </c>
      <c r="BP139" s="98">
        <v>0</v>
      </c>
      <c r="BQ139" s="98">
        <v>0</v>
      </c>
      <c r="BR139" s="98">
        <v>0</v>
      </c>
      <c r="BS139" s="98">
        <v>0</v>
      </c>
      <c r="BT139" s="98">
        <v>0</v>
      </c>
      <c r="BU139" s="98">
        <v>0</v>
      </c>
      <c r="BV139" s="98">
        <v>0</v>
      </c>
      <c r="BW139" s="98">
        <v>0</v>
      </c>
      <c r="BX139" s="98">
        <v>0</v>
      </c>
      <c r="BY139" s="98">
        <v>0</v>
      </c>
      <c r="BZ139" s="98">
        <v>0</v>
      </c>
      <c r="CA139" s="98">
        <v>0</v>
      </c>
      <c r="CB139" s="98">
        <v>0</v>
      </c>
      <c r="CC139" s="98">
        <v>0</v>
      </c>
      <c r="CD139" s="98">
        <v>0</v>
      </c>
      <c r="CE139" s="98">
        <v>0</v>
      </c>
      <c r="CF139" s="98">
        <v>0</v>
      </c>
      <c r="CG139" s="98">
        <v>0</v>
      </c>
      <c r="CH139" s="98">
        <v>0</v>
      </c>
      <c r="CI139" s="98">
        <v>0</v>
      </c>
      <c r="CJ139" s="98">
        <v>0</v>
      </c>
      <c r="CK139" s="98">
        <v>0</v>
      </c>
      <c r="CL139" s="98">
        <v>0</v>
      </c>
      <c r="CM139" s="98">
        <v>0</v>
      </c>
      <c r="CN139" s="98">
        <v>0</v>
      </c>
      <c r="CO139" s="98">
        <v>0</v>
      </c>
      <c r="CP139" s="98">
        <v>0</v>
      </c>
      <c r="CQ139" s="90">
        <f t="shared" si="77"/>
        <v>0</v>
      </c>
      <c r="CR139" s="90">
        <f t="shared" si="77"/>
        <v>0</v>
      </c>
      <c r="CS139" s="90">
        <f t="shared" si="77"/>
        <v>0</v>
      </c>
      <c r="CT139" s="90">
        <f t="shared" si="76"/>
        <v>0</v>
      </c>
      <c r="CU139" s="90">
        <f t="shared" si="76"/>
        <v>0</v>
      </c>
      <c r="CV139" s="90">
        <f t="shared" si="76"/>
        <v>0</v>
      </c>
      <c r="CW139" s="90">
        <f t="shared" si="76"/>
        <v>0</v>
      </c>
      <c r="CX139" s="90">
        <f t="shared" si="76"/>
        <v>0</v>
      </c>
      <c r="CY139" s="90">
        <f t="shared" si="76"/>
        <v>0</v>
      </c>
      <c r="CZ139" s="29" t="str">
        <f>'[1]13квОС'!CU139</f>
        <v>нд</v>
      </c>
      <c r="DA139" s="17"/>
      <c r="DB139" s="17"/>
    </row>
    <row r="140" spans="1:108" ht="27.75" customHeight="1" x14ac:dyDescent="0.25">
      <c r="A140" s="93" t="s">
        <v>250</v>
      </c>
      <c r="B140" s="30" t="s">
        <v>251</v>
      </c>
      <c r="C140" s="94" t="s">
        <v>130</v>
      </c>
      <c r="D140" s="32" t="str">
        <f>'[1]14квПп'!D140</f>
        <v>нд</v>
      </c>
      <c r="E140" s="98">
        <v>0</v>
      </c>
      <c r="F140" s="98">
        <v>0</v>
      </c>
      <c r="G140" s="98">
        <v>0</v>
      </c>
      <c r="H140" s="98">
        <v>0</v>
      </c>
      <c r="I140" s="98">
        <v>0</v>
      </c>
      <c r="J140" s="98">
        <v>0</v>
      </c>
      <c r="K140" s="98">
        <v>0</v>
      </c>
      <c r="L140" s="98">
        <v>0</v>
      </c>
      <c r="M140" s="98">
        <v>0</v>
      </c>
      <c r="N140" s="98">
        <v>0</v>
      </c>
      <c r="O140" s="98">
        <v>0</v>
      </c>
      <c r="P140" s="98">
        <v>0</v>
      </c>
      <c r="Q140" s="98">
        <v>0</v>
      </c>
      <c r="R140" s="98">
        <v>0</v>
      </c>
      <c r="S140" s="98">
        <v>0</v>
      </c>
      <c r="T140" s="98">
        <v>0</v>
      </c>
      <c r="U140" s="98">
        <v>0</v>
      </c>
      <c r="V140" s="98">
        <v>0</v>
      </c>
      <c r="W140" s="98">
        <v>0</v>
      </c>
      <c r="X140" s="98">
        <v>0</v>
      </c>
      <c r="Y140" s="98">
        <v>0</v>
      </c>
      <c r="Z140" s="98">
        <v>0</v>
      </c>
      <c r="AA140" s="98">
        <v>0</v>
      </c>
      <c r="AB140" s="98">
        <v>0</v>
      </c>
      <c r="AC140" s="98">
        <v>0</v>
      </c>
      <c r="AD140" s="98">
        <v>0</v>
      </c>
      <c r="AE140" s="98">
        <v>0</v>
      </c>
      <c r="AF140" s="98">
        <v>0</v>
      </c>
      <c r="AG140" s="98">
        <v>0</v>
      </c>
      <c r="AH140" s="98">
        <v>0</v>
      </c>
      <c r="AI140" s="98">
        <v>0</v>
      </c>
      <c r="AJ140" s="98">
        <v>0</v>
      </c>
      <c r="AK140" s="98">
        <v>0</v>
      </c>
      <c r="AL140" s="98">
        <v>0</v>
      </c>
      <c r="AM140" s="98">
        <v>0</v>
      </c>
      <c r="AN140" s="98">
        <v>0</v>
      </c>
      <c r="AO140" s="98">
        <v>0</v>
      </c>
      <c r="AP140" s="98">
        <v>0</v>
      </c>
      <c r="AQ140" s="98">
        <v>0</v>
      </c>
      <c r="AR140" s="98">
        <v>0</v>
      </c>
      <c r="AS140" s="98">
        <v>0</v>
      </c>
      <c r="AT140" s="98">
        <v>0</v>
      </c>
      <c r="AU140" s="98">
        <v>0</v>
      </c>
      <c r="AV140" s="98">
        <v>0</v>
      </c>
      <c r="AW140" s="98">
        <v>0</v>
      </c>
      <c r="AX140" s="98">
        <v>0</v>
      </c>
      <c r="AY140" s="98">
        <v>0</v>
      </c>
      <c r="AZ140" s="98">
        <v>0</v>
      </c>
      <c r="BA140" s="98">
        <v>0</v>
      </c>
      <c r="BB140" s="98">
        <v>0</v>
      </c>
      <c r="BC140" s="98">
        <v>0</v>
      </c>
      <c r="BD140" s="98">
        <v>0</v>
      </c>
      <c r="BE140" s="98">
        <v>0</v>
      </c>
      <c r="BF140" s="98">
        <v>0</v>
      </c>
      <c r="BG140" s="98">
        <v>0</v>
      </c>
      <c r="BH140" s="98">
        <v>0</v>
      </c>
      <c r="BI140" s="98">
        <v>0</v>
      </c>
      <c r="BJ140" s="98">
        <v>0</v>
      </c>
      <c r="BK140" s="98">
        <v>0</v>
      </c>
      <c r="BL140" s="98">
        <v>0</v>
      </c>
      <c r="BM140" s="98">
        <v>0</v>
      </c>
      <c r="BN140" s="98">
        <v>0</v>
      </c>
      <c r="BO140" s="98">
        <v>0</v>
      </c>
      <c r="BP140" s="98">
        <v>0</v>
      </c>
      <c r="BQ140" s="98">
        <v>0</v>
      </c>
      <c r="BR140" s="98">
        <v>0</v>
      </c>
      <c r="BS140" s="98">
        <v>0</v>
      </c>
      <c r="BT140" s="98">
        <v>0</v>
      </c>
      <c r="BU140" s="98">
        <v>0</v>
      </c>
      <c r="BV140" s="98">
        <v>0</v>
      </c>
      <c r="BW140" s="98">
        <v>0</v>
      </c>
      <c r="BX140" s="98">
        <v>0</v>
      </c>
      <c r="BY140" s="98">
        <v>0</v>
      </c>
      <c r="BZ140" s="98">
        <v>0</v>
      </c>
      <c r="CA140" s="98">
        <v>0</v>
      </c>
      <c r="CB140" s="98">
        <v>0</v>
      </c>
      <c r="CC140" s="98">
        <v>0</v>
      </c>
      <c r="CD140" s="98">
        <v>0</v>
      </c>
      <c r="CE140" s="98">
        <v>0</v>
      </c>
      <c r="CF140" s="98">
        <v>0</v>
      </c>
      <c r="CG140" s="98">
        <v>0</v>
      </c>
      <c r="CH140" s="98">
        <v>0</v>
      </c>
      <c r="CI140" s="98">
        <v>0</v>
      </c>
      <c r="CJ140" s="98">
        <v>0</v>
      </c>
      <c r="CK140" s="98">
        <v>0</v>
      </c>
      <c r="CL140" s="98">
        <v>0</v>
      </c>
      <c r="CM140" s="98">
        <v>0</v>
      </c>
      <c r="CN140" s="98">
        <v>0</v>
      </c>
      <c r="CO140" s="98">
        <v>0</v>
      </c>
      <c r="CP140" s="98">
        <v>0</v>
      </c>
      <c r="CQ140" s="90">
        <f t="shared" si="77"/>
        <v>0</v>
      </c>
      <c r="CR140" s="90">
        <f t="shared" si="77"/>
        <v>0</v>
      </c>
      <c r="CS140" s="90">
        <f t="shared" si="77"/>
        <v>0</v>
      </c>
      <c r="CT140" s="90">
        <f t="shared" si="76"/>
        <v>0</v>
      </c>
      <c r="CU140" s="90">
        <f t="shared" si="76"/>
        <v>0</v>
      </c>
      <c r="CV140" s="90">
        <f t="shared" si="76"/>
        <v>0</v>
      </c>
      <c r="CW140" s="90">
        <f t="shared" si="76"/>
        <v>0</v>
      </c>
      <c r="CX140" s="90">
        <f t="shared" si="76"/>
        <v>0</v>
      </c>
      <c r="CY140" s="90">
        <f t="shared" si="76"/>
        <v>0</v>
      </c>
      <c r="CZ140" s="29" t="str">
        <f>'[1]13квОС'!CU140</f>
        <v>нд</v>
      </c>
      <c r="DA140" s="17"/>
      <c r="DB140" s="17"/>
    </row>
    <row r="141" spans="1:108" ht="27.75" customHeight="1" x14ac:dyDescent="0.25">
      <c r="A141" s="93" t="s">
        <v>252</v>
      </c>
      <c r="B141" s="30" t="s">
        <v>253</v>
      </c>
      <c r="C141" s="94" t="s">
        <v>130</v>
      </c>
      <c r="D141" s="32" t="str">
        <f>'[1]14квПп'!D141</f>
        <v>нд</v>
      </c>
      <c r="E141" s="98">
        <v>0</v>
      </c>
      <c r="F141" s="98">
        <v>0</v>
      </c>
      <c r="G141" s="98">
        <v>0</v>
      </c>
      <c r="H141" s="98">
        <v>0</v>
      </c>
      <c r="I141" s="98">
        <v>0</v>
      </c>
      <c r="J141" s="98">
        <v>0</v>
      </c>
      <c r="K141" s="98">
        <v>0</v>
      </c>
      <c r="L141" s="98">
        <v>0</v>
      </c>
      <c r="M141" s="98">
        <v>0</v>
      </c>
      <c r="N141" s="98">
        <v>0</v>
      </c>
      <c r="O141" s="98">
        <v>0</v>
      </c>
      <c r="P141" s="98">
        <v>0</v>
      </c>
      <c r="Q141" s="98">
        <v>0</v>
      </c>
      <c r="R141" s="98">
        <v>0</v>
      </c>
      <c r="S141" s="98">
        <v>0</v>
      </c>
      <c r="T141" s="98">
        <v>0</v>
      </c>
      <c r="U141" s="98">
        <v>0</v>
      </c>
      <c r="V141" s="98">
        <v>0</v>
      </c>
      <c r="W141" s="98">
        <v>0</v>
      </c>
      <c r="X141" s="98">
        <v>0</v>
      </c>
      <c r="Y141" s="98">
        <v>0</v>
      </c>
      <c r="Z141" s="98">
        <v>0</v>
      </c>
      <c r="AA141" s="98">
        <v>0</v>
      </c>
      <c r="AB141" s="98">
        <v>0</v>
      </c>
      <c r="AC141" s="98">
        <v>0</v>
      </c>
      <c r="AD141" s="98">
        <v>0</v>
      </c>
      <c r="AE141" s="98">
        <v>0</v>
      </c>
      <c r="AF141" s="98">
        <v>0</v>
      </c>
      <c r="AG141" s="98">
        <v>0</v>
      </c>
      <c r="AH141" s="98">
        <v>0</v>
      </c>
      <c r="AI141" s="98">
        <v>0</v>
      </c>
      <c r="AJ141" s="98">
        <v>0</v>
      </c>
      <c r="AK141" s="98">
        <v>0</v>
      </c>
      <c r="AL141" s="98">
        <v>0</v>
      </c>
      <c r="AM141" s="98">
        <v>0</v>
      </c>
      <c r="AN141" s="98">
        <v>0</v>
      </c>
      <c r="AO141" s="98">
        <v>0</v>
      </c>
      <c r="AP141" s="98">
        <v>0</v>
      </c>
      <c r="AQ141" s="98">
        <v>0</v>
      </c>
      <c r="AR141" s="98">
        <v>0</v>
      </c>
      <c r="AS141" s="98">
        <v>0</v>
      </c>
      <c r="AT141" s="98">
        <v>0</v>
      </c>
      <c r="AU141" s="98">
        <v>0</v>
      </c>
      <c r="AV141" s="98">
        <v>0</v>
      </c>
      <c r="AW141" s="98">
        <v>0</v>
      </c>
      <c r="AX141" s="98">
        <v>0</v>
      </c>
      <c r="AY141" s="98">
        <v>0</v>
      </c>
      <c r="AZ141" s="98">
        <v>0</v>
      </c>
      <c r="BA141" s="98">
        <v>0</v>
      </c>
      <c r="BB141" s="98">
        <v>0</v>
      </c>
      <c r="BC141" s="98">
        <v>0</v>
      </c>
      <c r="BD141" s="98">
        <v>0</v>
      </c>
      <c r="BE141" s="98">
        <v>0</v>
      </c>
      <c r="BF141" s="98">
        <v>0</v>
      </c>
      <c r="BG141" s="98">
        <v>0</v>
      </c>
      <c r="BH141" s="98">
        <v>0</v>
      </c>
      <c r="BI141" s="98">
        <v>0</v>
      </c>
      <c r="BJ141" s="98">
        <v>0</v>
      </c>
      <c r="BK141" s="98">
        <v>0</v>
      </c>
      <c r="BL141" s="98">
        <v>0</v>
      </c>
      <c r="BM141" s="98">
        <v>0</v>
      </c>
      <c r="BN141" s="98">
        <v>0</v>
      </c>
      <c r="BO141" s="98">
        <v>0</v>
      </c>
      <c r="BP141" s="98">
        <v>0</v>
      </c>
      <c r="BQ141" s="98">
        <v>0</v>
      </c>
      <c r="BR141" s="98">
        <v>0</v>
      </c>
      <c r="BS141" s="98">
        <v>0</v>
      </c>
      <c r="BT141" s="98">
        <v>0</v>
      </c>
      <c r="BU141" s="98">
        <v>0</v>
      </c>
      <c r="BV141" s="98">
        <v>0</v>
      </c>
      <c r="BW141" s="98">
        <v>0</v>
      </c>
      <c r="BX141" s="98">
        <v>0</v>
      </c>
      <c r="BY141" s="98">
        <v>0</v>
      </c>
      <c r="BZ141" s="98">
        <v>0</v>
      </c>
      <c r="CA141" s="98">
        <v>0</v>
      </c>
      <c r="CB141" s="98">
        <v>0</v>
      </c>
      <c r="CC141" s="98">
        <v>0</v>
      </c>
      <c r="CD141" s="98">
        <v>0</v>
      </c>
      <c r="CE141" s="98">
        <v>0</v>
      </c>
      <c r="CF141" s="98">
        <v>0</v>
      </c>
      <c r="CG141" s="98">
        <v>0</v>
      </c>
      <c r="CH141" s="98">
        <v>0</v>
      </c>
      <c r="CI141" s="98">
        <v>0</v>
      </c>
      <c r="CJ141" s="98">
        <v>0</v>
      </c>
      <c r="CK141" s="98">
        <v>0</v>
      </c>
      <c r="CL141" s="98">
        <v>0</v>
      </c>
      <c r="CM141" s="98">
        <v>0</v>
      </c>
      <c r="CN141" s="98">
        <v>0</v>
      </c>
      <c r="CO141" s="98">
        <v>0</v>
      </c>
      <c r="CP141" s="98">
        <v>0</v>
      </c>
      <c r="CQ141" s="90">
        <f t="shared" si="77"/>
        <v>0</v>
      </c>
      <c r="CR141" s="90">
        <f t="shared" si="77"/>
        <v>0</v>
      </c>
      <c r="CS141" s="90">
        <f t="shared" si="77"/>
        <v>0</v>
      </c>
      <c r="CT141" s="90">
        <f t="shared" si="76"/>
        <v>0</v>
      </c>
      <c r="CU141" s="90">
        <f t="shared" si="76"/>
        <v>0</v>
      </c>
      <c r="CV141" s="90">
        <f t="shared" si="76"/>
        <v>0</v>
      </c>
      <c r="CW141" s="90">
        <f t="shared" si="76"/>
        <v>0</v>
      </c>
      <c r="CX141" s="90">
        <f t="shared" si="76"/>
        <v>0</v>
      </c>
      <c r="CY141" s="90">
        <f t="shared" si="76"/>
        <v>0</v>
      </c>
      <c r="CZ141" s="29" t="str">
        <f>'[1]13квОС'!CU141</f>
        <v>нд</v>
      </c>
      <c r="DA141" s="17"/>
      <c r="DB141" s="17"/>
    </row>
    <row r="142" spans="1:108" ht="27.75" customHeight="1" x14ac:dyDescent="0.25">
      <c r="A142" s="93" t="s">
        <v>254</v>
      </c>
      <c r="B142" s="30" t="s">
        <v>255</v>
      </c>
      <c r="C142" s="94" t="s">
        <v>130</v>
      </c>
      <c r="D142" s="32" t="str">
        <f>'[1]14квПп'!D142</f>
        <v>нд</v>
      </c>
      <c r="E142" s="98">
        <v>0</v>
      </c>
      <c r="F142" s="98">
        <v>0</v>
      </c>
      <c r="G142" s="98">
        <v>0</v>
      </c>
      <c r="H142" s="98">
        <v>0</v>
      </c>
      <c r="I142" s="98">
        <v>0</v>
      </c>
      <c r="J142" s="98">
        <v>0</v>
      </c>
      <c r="K142" s="98">
        <v>0</v>
      </c>
      <c r="L142" s="98">
        <v>0</v>
      </c>
      <c r="M142" s="98">
        <v>0</v>
      </c>
      <c r="N142" s="98">
        <v>0</v>
      </c>
      <c r="O142" s="98">
        <v>0</v>
      </c>
      <c r="P142" s="98">
        <v>0</v>
      </c>
      <c r="Q142" s="98">
        <v>0</v>
      </c>
      <c r="R142" s="98">
        <v>0</v>
      </c>
      <c r="S142" s="98">
        <v>0</v>
      </c>
      <c r="T142" s="98">
        <v>0</v>
      </c>
      <c r="U142" s="98">
        <v>0</v>
      </c>
      <c r="V142" s="98">
        <v>0</v>
      </c>
      <c r="W142" s="98">
        <v>0</v>
      </c>
      <c r="X142" s="98">
        <v>0</v>
      </c>
      <c r="Y142" s="98">
        <v>0</v>
      </c>
      <c r="Z142" s="98">
        <v>0</v>
      </c>
      <c r="AA142" s="98">
        <v>0</v>
      </c>
      <c r="AB142" s="98">
        <v>0</v>
      </c>
      <c r="AC142" s="98">
        <v>0</v>
      </c>
      <c r="AD142" s="98">
        <v>0</v>
      </c>
      <c r="AE142" s="98">
        <v>0</v>
      </c>
      <c r="AF142" s="98">
        <v>0</v>
      </c>
      <c r="AG142" s="98">
        <v>0</v>
      </c>
      <c r="AH142" s="98">
        <v>0</v>
      </c>
      <c r="AI142" s="98">
        <v>0</v>
      </c>
      <c r="AJ142" s="98">
        <v>0</v>
      </c>
      <c r="AK142" s="98">
        <v>0</v>
      </c>
      <c r="AL142" s="98">
        <v>0</v>
      </c>
      <c r="AM142" s="98">
        <v>0</v>
      </c>
      <c r="AN142" s="98">
        <v>0</v>
      </c>
      <c r="AO142" s="98">
        <v>0</v>
      </c>
      <c r="AP142" s="98">
        <v>0</v>
      </c>
      <c r="AQ142" s="98">
        <v>0</v>
      </c>
      <c r="AR142" s="98">
        <v>0</v>
      </c>
      <c r="AS142" s="98">
        <v>0</v>
      </c>
      <c r="AT142" s="98">
        <v>0</v>
      </c>
      <c r="AU142" s="98">
        <v>0</v>
      </c>
      <c r="AV142" s="98">
        <v>0</v>
      </c>
      <c r="AW142" s="98">
        <v>0</v>
      </c>
      <c r="AX142" s="98">
        <v>0</v>
      </c>
      <c r="AY142" s="98">
        <v>0</v>
      </c>
      <c r="AZ142" s="98">
        <v>0</v>
      </c>
      <c r="BA142" s="98">
        <v>0</v>
      </c>
      <c r="BB142" s="98">
        <v>0</v>
      </c>
      <c r="BC142" s="98">
        <v>0</v>
      </c>
      <c r="BD142" s="98">
        <v>0</v>
      </c>
      <c r="BE142" s="98">
        <v>0</v>
      </c>
      <c r="BF142" s="98">
        <v>0</v>
      </c>
      <c r="BG142" s="98">
        <v>0</v>
      </c>
      <c r="BH142" s="98">
        <v>0</v>
      </c>
      <c r="BI142" s="98">
        <v>0</v>
      </c>
      <c r="BJ142" s="98">
        <v>0</v>
      </c>
      <c r="BK142" s="98">
        <v>0</v>
      </c>
      <c r="BL142" s="98">
        <v>0</v>
      </c>
      <c r="BM142" s="98">
        <v>0</v>
      </c>
      <c r="BN142" s="98">
        <v>0</v>
      </c>
      <c r="BO142" s="98">
        <v>0</v>
      </c>
      <c r="BP142" s="98">
        <v>0</v>
      </c>
      <c r="BQ142" s="98">
        <v>0</v>
      </c>
      <c r="BR142" s="98">
        <v>0</v>
      </c>
      <c r="BS142" s="98">
        <v>0</v>
      </c>
      <c r="BT142" s="98">
        <v>0</v>
      </c>
      <c r="BU142" s="98">
        <v>0</v>
      </c>
      <c r="BV142" s="98">
        <v>0</v>
      </c>
      <c r="BW142" s="98">
        <v>0</v>
      </c>
      <c r="BX142" s="98">
        <v>0</v>
      </c>
      <c r="BY142" s="98">
        <v>0</v>
      </c>
      <c r="BZ142" s="98">
        <v>0</v>
      </c>
      <c r="CA142" s="98">
        <v>0</v>
      </c>
      <c r="CB142" s="98">
        <v>0</v>
      </c>
      <c r="CC142" s="98">
        <v>0</v>
      </c>
      <c r="CD142" s="98">
        <v>0</v>
      </c>
      <c r="CE142" s="98">
        <v>0</v>
      </c>
      <c r="CF142" s="98">
        <v>0</v>
      </c>
      <c r="CG142" s="98">
        <v>0</v>
      </c>
      <c r="CH142" s="98">
        <v>0</v>
      </c>
      <c r="CI142" s="98">
        <v>0</v>
      </c>
      <c r="CJ142" s="98">
        <v>0</v>
      </c>
      <c r="CK142" s="98">
        <v>0</v>
      </c>
      <c r="CL142" s="98">
        <v>0</v>
      </c>
      <c r="CM142" s="98">
        <v>0</v>
      </c>
      <c r="CN142" s="98">
        <v>0</v>
      </c>
      <c r="CO142" s="98">
        <v>0</v>
      </c>
      <c r="CP142" s="98">
        <v>0</v>
      </c>
      <c r="CQ142" s="90">
        <f t="shared" si="77"/>
        <v>0</v>
      </c>
      <c r="CR142" s="90">
        <f t="shared" si="77"/>
        <v>0</v>
      </c>
      <c r="CS142" s="90">
        <f t="shared" si="77"/>
        <v>0</v>
      </c>
      <c r="CT142" s="90">
        <f t="shared" si="76"/>
        <v>0</v>
      </c>
      <c r="CU142" s="90">
        <f t="shared" si="76"/>
        <v>0</v>
      </c>
      <c r="CV142" s="90">
        <f t="shared" si="76"/>
        <v>0</v>
      </c>
      <c r="CW142" s="90">
        <f t="shared" si="76"/>
        <v>0</v>
      </c>
      <c r="CX142" s="90">
        <f t="shared" si="76"/>
        <v>0</v>
      </c>
      <c r="CY142" s="90">
        <f t="shared" si="76"/>
        <v>0</v>
      </c>
      <c r="CZ142" s="29" t="str">
        <f>'[1]13квОС'!CU142</f>
        <v>нд</v>
      </c>
      <c r="DA142" s="17"/>
      <c r="DB142" s="17"/>
    </row>
    <row r="143" spans="1:108" ht="27.75" customHeight="1" x14ac:dyDescent="0.25">
      <c r="A143" s="93" t="s">
        <v>256</v>
      </c>
      <c r="B143" s="30" t="s">
        <v>257</v>
      </c>
      <c r="C143" s="94" t="s">
        <v>130</v>
      </c>
      <c r="D143" s="32" t="str">
        <f>'[1]14квПп'!D143</f>
        <v>нд</v>
      </c>
      <c r="E143" s="98">
        <v>0</v>
      </c>
      <c r="F143" s="98">
        <v>0</v>
      </c>
      <c r="G143" s="98">
        <v>0</v>
      </c>
      <c r="H143" s="98">
        <v>0</v>
      </c>
      <c r="I143" s="98">
        <v>0</v>
      </c>
      <c r="J143" s="98">
        <v>0</v>
      </c>
      <c r="K143" s="98">
        <v>0</v>
      </c>
      <c r="L143" s="98">
        <v>0</v>
      </c>
      <c r="M143" s="98">
        <v>0</v>
      </c>
      <c r="N143" s="98">
        <v>0</v>
      </c>
      <c r="O143" s="98">
        <v>0</v>
      </c>
      <c r="P143" s="98">
        <v>0</v>
      </c>
      <c r="Q143" s="98">
        <v>0</v>
      </c>
      <c r="R143" s="98">
        <v>0</v>
      </c>
      <c r="S143" s="98">
        <v>0</v>
      </c>
      <c r="T143" s="98">
        <v>0</v>
      </c>
      <c r="U143" s="98">
        <v>0</v>
      </c>
      <c r="V143" s="98">
        <v>0</v>
      </c>
      <c r="W143" s="98">
        <v>0</v>
      </c>
      <c r="X143" s="98">
        <v>0</v>
      </c>
      <c r="Y143" s="98">
        <v>0</v>
      </c>
      <c r="Z143" s="98">
        <v>0</v>
      </c>
      <c r="AA143" s="98">
        <v>0</v>
      </c>
      <c r="AB143" s="98">
        <v>0</v>
      </c>
      <c r="AC143" s="98">
        <v>0</v>
      </c>
      <c r="AD143" s="98">
        <v>0</v>
      </c>
      <c r="AE143" s="98">
        <v>0</v>
      </c>
      <c r="AF143" s="98">
        <v>0</v>
      </c>
      <c r="AG143" s="98">
        <v>0</v>
      </c>
      <c r="AH143" s="98">
        <v>0</v>
      </c>
      <c r="AI143" s="98">
        <v>0</v>
      </c>
      <c r="AJ143" s="98">
        <v>0</v>
      </c>
      <c r="AK143" s="98">
        <v>0</v>
      </c>
      <c r="AL143" s="98">
        <v>0</v>
      </c>
      <c r="AM143" s="98">
        <v>0</v>
      </c>
      <c r="AN143" s="98">
        <v>0</v>
      </c>
      <c r="AO143" s="98">
        <v>0</v>
      </c>
      <c r="AP143" s="98">
        <v>0</v>
      </c>
      <c r="AQ143" s="98">
        <v>0</v>
      </c>
      <c r="AR143" s="98">
        <v>0</v>
      </c>
      <c r="AS143" s="98">
        <v>0</v>
      </c>
      <c r="AT143" s="98">
        <v>0</v>
      </c>
      <c r="AU143" s="98">
        <v>0</v>
      </c>
      <c r="AV143" s="98">
        <v>0</v>
      </c>
      <c r="AW143" s="98">
        <v>0</v>
      </c>
      <c r="AX143" s="98">
        <v>0</v>
      </c>
      <c r="AY143" s="98">
        <v>0</v>
      </c>
      <c r="AZ143" s="98">
        <v>0</v>
      </c>
      <c r="BA143" s="98">
        <v>0</v>
      </c>
      <c r="BB143" s="98">
        <v>0</v>
      </c>
      <c r="BC143" s="98">
        <v>0</v>
      </c>
      <c r="BD143" s="98">
        <v>0</v>
      </c>
      <c r="BE143" s="98">
        <v>0</v>
      </c>
      <c r="BF143" s="98">
        <v>0</v>
      </c>
      <c r="BG143" s="98">
        <v>0</v>
      </c>
      <c r="BH143" s="98">
        <v>0</v>
      </c>
      <c r="BI143" s="98">
        <v>0</v>
      </c>
      <c r="BJ143" s="98">
        <v>0</v>
      </c>
      <c r="BK143" s="98">
        <v>0</v>
      </c>
      <c r="BL143" s="98">
        <v>0</v>
      </c>
      <c r="BM143" s="98">
        <v>0</v>
      </c>
      <c r="BN143" s="98">
        <v>0</v>
      </c>
      <c r="BO143" s="98">
        <v>0</v>
      </c>
      <c r="BP143" s="98">
        <v>0</v>
      </c>
      <c r="BQ143" s="98">
        <v>0</v>
      </c>
      <c r="BR143" s="98">
        <v>0</v>
      </c>
      <c r="BS143" s="98">
        <v>0</v>
      </c>
      <c r="BT143" s="98">
        <v>0</v>
      </c>
      <c r="BU143" s="98">
        <v>0</v>
      </c>
      <c r="BV143" s="98">
        <v>0</v>
      </c>
      <c r="BW143" s="98">
        <v>0</v>
      </c>
      <c r="BX143" s="98">
        <v>0</v>
      </c>
      <c r="BY143" s="98">
        <v>0</v>
      </c>
      <c r="BZ143" s="98">
        <v>0</v>
      </c>
      <c r="CA143" s="98">
        <v>0</v>
      </c>
      <c r="CB143" s="98">
        <v>0</v>
      </c>
      <c r="CC143" s="98">
        <v>0</v>
      </c>
      <c r="CD143" s="98">
        <v>0</v>
      </c>
      <c r="CE143" s="98">
        <v>0</v>
      </c>
      <c r="CF143" s="98">
        <v>0</v>
      </c>
      <c r="CG143" s="98">
        <v>0</v>
      </c>
      <c r="CH143" s="98">
        <v>0</v>
      </c>
      <c r="CI143" s="98">
        <v>0</v>
      </c>
      <c r="CJ143" s="98">
        <v>0</v>
      </c>
      <c r="CK143" s="98">
        <v>0</v>
      </c>
      <c r="CL143" s="98">
        <v>0</v>
      </c>
      <c r="CM143" s="98">
        <v>0</v>
      </c>
      <c r="CN143" s="98">
        <v>0</v>
      </c>
      <c r="CO143" s="98">
        <v>0</v>
      </c>
      <c r="CP143" s="98">
        <v>0</v>
      </c>
      <c r="CQ143" s="90">
        <f t="shared" si="77"/>
        <v>0</v>
      </c>
      <c r="CR143" s="90">
        <f t="shared" si="77"/>
        <v>0</v>
      </c>
      <c r="CS143" s="90">
        <f t="shared" si="77"/>
        <v>0</v>
      </c>
      <c r="CT143" s="90">
        <f t="shared" si="76"/>
        <v>0</v>
      </c>
      <c r="CU143" s="90">
        <f t="shared" si="76"/>
        <v>0</v>
      </c>
      <c r="CV143" s="90">
        <f t="shared" si="76"/>
        <v>0</v>
      </c>
      <c r="CW143" s="90">
        <f t="shared" si="76"/>
        <v>0</v>
      </c>
      <c r="CX143" s="90">
        <f t="shared" si="76"/>
        <v>0</v>
      </c>
      <c r="CY143" s="90">
        <f t="shared" si="76"/>
        <v>0</v>
      </c>
      <c r="CZ143" s="29" t="str">
        <f>'[1]13квОС'!CU143</f>
        <v>нд</v>
      </c>
      <c r="DA143" s="17"/>
      <c r="DB143" s="17"/>
    </row>
    <row r="144" spans="1:108" ht="27.75" customHeight="1" x14ac:dyDescent="0.25">
      <c r="A144" s="93" t="s">
        <v>258</v>
      </c>
      <c r="B144" s="30" t="s">
        <v>259</v>
      </c>
      <c r="C144" s="94" t="s">
        <v>130</v>
      </c>
      <c r="D144" s="32" t="str">
        <f>'[1]14квПп'!D144</f>
        <v>нд</v>
      </c>
      <c r="E144" s="98">
        <v>0</v>
      </c>
      <c r="F144" s="98">
        <v>0</v>
      </c>
      <c r="G144" s="98">
        <v>0</v>
      </c>
      <c r="H144" s="98">
        <v>0</v>
      </c>
      <c r="I144" s="98">
        <v>0</v>
      </c>
      <c r="J144" s="98">
        <v>0</v>
      </c>
      <c r="K144" s="98">
        <v>0</v>
      </c>
      <c r="L144" s="98">
        <v>0</v>
      </c>
      <c r="M144" s="98">
        <v>0</v>
      </c>
      <c r="N144" s="98">
        <v>0</v>
      </c>
      <c r="O144" s="98">
        <v>0</v>
      </c>
      <c r="P144" s="98">
        <v>0</v>
      </c>
      <c r="Q144" s="98">
        <v>0</v>
      </c>
      <c r="R144" s="98">
        <v>0</v>
      </c>
      <c r="S144" s="98">
        <v>0</v>
      </c>
      <c r="T144" s="98">
        <v>0</v>
      </c>
      <c r="U144" s="98">
        <v>0</v>
      </c>
      <c r="V144" s="98">
        <v>0</v>
      </c>
      <c r="W144" s="98">
        <v>0</v>
      </c>
      <c r="X144" s="98">
        <v>0</v>
      </c>
      <c r="Y144" s="98">
        <v>0</v>
      </c>
      <c r="Z144" s="98">
        <v>0</v>
      </c>
      <c r="AA144" s="98">
        <v>0</v>
      </c>
      <c r="AB144" s="98">
        <v>0</v>
      </c>
      <c r="AC144" s="98">
        <v>0</v>
      </c>
      <c r="AD144" s="98">
        <v>0</v>
      </c>
      <c r="AE144" s="98">
        <v>0</v>
      </c>
      <c r="AF144" s="98">
        <v>0</v>
      </c>
      <c r="AG144" s="98">
        <v>0</v>
      </c>
      <c r="AH144" s="98">
        <v>0</v>
      </c>
      <c r="AI144" s="98">
        <v>0</v>
      </c>
      <c r="AJ144" s="98">
        <v>0</v>
      </c>
      <c r="AK144" s="98">
        <v>0</v>
      </c>
      <c r="AL144" s="98">
        <v>0</v>
      </c>
      <c r="AM144" s="98">
        <v>0</v>
      </c>
      <c r="AN144" s="98">
        <v>0</v>
      </c>
      <c r="AO144" s="98">
        <v>0</v>
      </c>
      <c r="AP144" s="98">
        <v>0</v>
      </c>
      <c r="AQ144" s="98">
        <v>0</v>
      </c>
      <c r="AR144" s="98">
        <v>0</v>
      </c>
      <c r="AS144" s="98">
        <v>0</v>
      </c>
      <c r="AT144" s="98">
        <v>0</v>
      </c>
      <c r="AU144" s="98">
        <v>0</v>
      </c>
      <c r="AV144" s="98">
        <v>0</v>
      </c>
      <c r="AW144" s="98">
        <v>0</v>
      </c>
      <c r="AX144" s="98">
        <v>0</v>
      </c>
      <c r="AY144" s="98">
        <v>0</v>
      </c>
      <c r="AZ144" s="98">
        <v>0</v>
      </c>
      <c r="BA144" s="98">
        <v>0</v>
      </c>
      <c r="BB144" s="98">
        <v>0</v>
      </c>
      <c r="BC144" s="98">
        <v>0</v>
      </c>
      <c r="BD144" s="98">
        <v>0</v>
      </c>
      <c r="BE144" s="98">
        <v>0</v>
      </c>
      <c r="BF144" s="98">
        <v>0</v>
      </c>
      <c r="BG144" s="98">
        <v>0</v>
      </c>
      <c r="BH144" s="98">
        <v>0</v>
      </c>
      <c r="BI144" s="98">
        <v>0</v>
      </c>
      <c r="BJ144" s="98">
        <v>0</v>
      </c>
      <c r="BK144" s="98">
        <v>0</v>
      </c>
      <c r="BL144" s="98">
        <v>0</v>
      </c>
      <c r="BM144" s="98">
        <v>0</v>
      </c>
      <c r="BN144" s="98">
        <v>0</v>
      </c>
      <c r="BO144" s="98">
        <v>0</v>
      </c>
      <c r="BP144" s="98">
        <v>0</v>
      </c>
      <c r="BQ144" s="98">
        <v>0</v>
      </c>
      <c r="BR144" s="98">
        <v>0</v>
      </c>
      <c r="BS144" s="98">
        <v>0</v>
      </c>
      <c r="BT144" s="98">
        <v>0</v>
      </c>
      <c r="BU144" s="98">
        <v>0</v>
      </c>
      <c r="BV144" s="98">
        <v>0</v>
      </c>
      <c r="BW144" s="98">
        <v>0</v>
      </c>
      <c r="BX144" s="98">
        <v>0</v>
      </c>
      <c r="BY144" s="98">
        <v>0</v>
      </c>
      <c r="BZ144" s="98">
        <v>0</v>
      </c>
      <c r="CA144" s="98">
        <v>0</v>
      </c>
      <c r="CB144" s="98">
        <v>0</v>
      </c>
      <c r="CC144" s="98">
        <v>0</v>
      </c>
      <c r="CD144" s="98">
        <v>0</v>
      </c>
      <c r="CE144" s="98">
        <v>0</v>
      </c>
      <c r="CF144" s="98">
        <v>0</v>
      </c>
      <c r="CG144" s="98">
        <v>0</v>
      </c>
      <c r="CH144" s="98">
        <v>0</v>
      </c>
      <c r="CI144" s="98">
        <v>0</v>
      </c>
      <c r="CJ144" s="98">
        <v>0</v>
      </c>
      <c r="CK144" s="98">
        <v>0</v>
      </c>
      <c r="CL144" s="98">
        <v>0</v>
      </c>
      <c r="CM144" s="98">
        <v>0</v>
      </c>
      <c r="CN144" s="98">
        <v>0</v>
      </c>
      <c r="CO144" s="98">
        <v>0</v>
      </c>
      <c r="CP144" s="98">
        <v>0</v>
      </c>
      <c r="CQ144" s="90">
        <f t="shared" si="77"/>
        <v>0</v>
      </c>
      <c r="CR144" s="90">
        <f t="shared" si="77"/>
        <v>0</v>
      </c>
      <c r="CS144" s="90">
        <f t="shared" si="77"/>
        <v>0</v>
      </c>
      <c r="CT144" s="90">
        <f t="shared" si="76"/>
        <v>0</v>
      </c>
      <c r="CU144" s="90">
        <f t="shared" si="76"/>
        <v>0</v>
      </c>
      <c r="CV144" s="90">
        <f t="shared" si="76"/>
        <v>0</v>
      </c>
      <c r="CW144" s="90">
        <f t="shared" si="76"/>
        <v>0</v>
      </c>
      <c r="CX144" s="90">
        <f t="shared" si="76"/>
        <v>0</v>
      </c>
      <c r="CY144" s="90">
        <f t="shared" si="76"/>
        <v>0</v>
      </c>
      <c r="CZ144" s="29" t="str">
        <f>'[1]13квОС'!CU144</f>
        <v>нд</v>
      </c>
      <c r="DA144" s="17"/>
      <c r="DB144" s="17"/>
    </row>
    <row r="145" spans="1:106" ht="27.75" customHeight="1" x14ac:dyDescent="0.25">
      <c r="A145" s="93" t="s">
        <v>260</v>
      </c>
      <c r="B145" s="30" t="s">
        <v>261</v>
      </c>
      <c r="C145" s="94" t="s">
        <v>130</v>
      </c>
      <c r="D145" s="32" t="str">
        <f>'[1]14квПп'!D145</f>
        <v>нд</v>
      </c>
      <c r="E145" s="98">
        <v>0</v>
      </c>
      <c r="F145" s="98">
        <v>0</v>
      </c>
      <c r="G145" s="98">
        <v>0</v>
      </c>
      <c r="H145" s="98">
        <v>0</v>
      </c>
      <c r="I145" s="98">
        <v>0</v>
      </c>
      <c r="J145" s="98">
        <v>0</v>
      </c>
      <c r="K145" s="98">
        <v>0</v>
      </c>
      <c r="L145" s="98">
        <v>0</v>
      </c>
      <c r="M145" s="98">
        <v>0</v>
      </c>
      <c r="N145" s="98">
        <v>0</v>
      </c>
      <c r="O145" s="98">
        <v>0</v>
      </c>
      <c r="P145" s="98">
        <v>0</v>
      </c>
      <c r="Q145" s="98">
        <v>0</v>
      </c>
      <c r="R145" s="98">
        <v>0</v>
      </c>
      <c r="S145" s="98">
        <v>0</v>
      </c>
      <c r="T145" s="98">
        <v>0</v>
      </c>
      <c r="U145" s="98">
        <v>0</v>
      </c>
      <c r="V145" s="98">
        <v>0</v>
      </c>
      <c r="W145" s="98">
        <v>0</v>
      </c>
      <c r="X145" s="98">
        <v>0</v>
      </c>
      <c r="Y145" s="98">
        <v>0</v>
      </c>
      <c r="Z145" s="98">
        <v>0</v>
      </c>
      <c r="AA145" s="98">
        <v>0</v>
      </c>
      <c r="AB145" s="98">
        <v>0</v>
      </c>
      <c r="AC145" s="98">
        <v>0</v>
      </c>
      <c r="AD145" s="98">
        <v>0</v>
      </c>
      <c r="AE145" s="98">
        <v>0</v>
      </c>
      <c r="AF145" s="98">
        <v>0</v>
      </c>
      <c r="AG145" s="98">
        <v>0</v>
      </c>
      <c r="AH145" s="98">
        <v>0</v>
      </c>
      <c r="AI145" s="98">
        <v>0</v>
      </c>
      <c r="AJ145" s="98">
        <v>0</v>
      </c>
      <c r="AK145" s="98">
        <v>0</v>
      </c>
      <c r="AL145" s="98">
        <v>0</v>
      </c>
      <c r="AM145" s="98">
        <v>0</v>
      </c>
      <c r="AN145" s="98">
        <v>0</v>
      </c>
      <c r="AO145" s="98">
        <v>0</v>
      </c>
      <c r="AP145" s="98">
        <v>0</v>
      </c>
      <c r="AQ145" s="98">
        <v>0</v>
      </c>
      <c r="AR145" s="98">
        <v>0</v>
      </c>
      <c r="AS145" s="98">
        <v>0</v>
      </c>
      <c r="AT145" s="98">
        <v>0</v>
      </c>
      <c r="AU145" s="98">
        <v>0</v>
      </c>
      <c r="AV145" s="98">
        <v>0</v>
      </c>
      <c r="AW145" s="98">
        <v>0</v>
      </c>
      <c r="AX145" s="98">
        <v>0</v>
      </c>
      <c r="AY145" s="98">
        <v>0</v>
      </c>
      <c r="AZ145" s="98">
        <v>0</v>
      </c>
      <c r="BA145" s="98">
        <v>0</v>
      </c>
      <c r="BB145" s="98">
        <v>0</v>
      </c>
      <c r="BC145" s="98">
        <v>0</v>
      </c>
      <c r="BD145" s="98">
        <v>0</v>
      </c>
      <c r="BE145" s="98">
        <v>0</v>
      </c>
      <c r="BF145" s="98">
        <v>0</v>
      </c>
      <c r="BG145" s="98">
        <v>0</v>
      </c>
      <c r="BH145" s="98">
        <v>0</v>
      </c>
      <c r="BI145" s="98">
        <v>0</v>
      </c>
      <c r="BJ145" s="98">
        <v>0</v>
      </c>
      <c r="BK145" s="98">
        <v>0</v>
      </c>
      <c r="BL145" s="98">
        <v>0</v>
      </c>
      <c r="BM145" s="98">
        <v>0</v>
      </c>
      <c r="BN145" s="98">
        <v>0</v>
      </c>
      <c r="BO145" s="98">
        <v>0</v>
      </c>
      <c r="BP145" s="98">
        <v>0</v>
      </c>
      <c r="BQ145" s="98">
        <v>0</v>
      </c>
      <c r="BR145" s="98">
        <v>0</v>
      </c>
      <c r="BS145" s="98">
        <v>0</v>
      </c>
      <c r="BT145" s="98">
        <v>0</v>
      </c>
      <c r="BU145" s="98">
        <v>0</v>
      </c>
      <c r="BV145" s="98">
        <v>0</v>
      </c>
      <c r="BW145" s="98">
        <v>0</v>
      </c>
      <c r="BX145" s="98">
        <v>0</v>
      </c>
      <c r="BY145" s="98">
        <v>0</v>
      </c>
      <c r="BZ145" s="98">
        <v>0</v>
      </c>
      <c r="CA145" s="98">
        <v>0</v>
      </c>
      <c r="CB145" s="98">
        <v>0</v>
      </c>
      <c r="CC145" s="98">
        <v>0</v>
      </c>
      <c r="CD145" s="98">
        <v>0</v>
      </c>
      <c r="CE145" s="98">
        <v>0</v>
      </c>
      <c r="CF145" s="98">
        <v>0</v>
      </c>
      <c r="CG145" s="98">
        <v>0</v>
      </c>
      <c r="CH145" s="98">
        <v>0</v>
      </c>
      <c r="CI145" s="98">
        <v>0</v>
      </c>
      <c r="CJ145" s="98">
        <v>0</v>
      </c>
      <c r="CK145" s="98">
        <v>0</v>
      </c>
      <c r="CL145" s="98">
        <v>0</v>
      </c>
      <c r="CM145" s="98">
        <v>0</v>
      </c>
      <c r="CN145" s="98">
        <v>0</v>
      </c>
      <c r="CO145" s="98">
        <v>0</v>
      </c>
      <c r="CP145" s="98">
        <v>0</v>
      </c>
      <c r="CQ145" s="90">
        <f t="shared" si="77"/>
        <v>0</v>
      </c>
      <c r="CR145" s="90">
        <f t="shared" si="77"/>
        <v>0</v>
      </c>
      <c r="CS145" s="90">
        <f t="shared" si="77"/>
        <v>0</v>
      </c>
      <c r="CT145" s="90">
        <f t="shared" si="76"/>
        <v>0</v>
      </c>
      <c r="CU145" s="90">
        <f t="shared" si="76"/>
        <v>0</v>
      </c>
      <c r="CV145" s="90">
        <f t="shared" si="76"/>
        <v>0</v>
      </c>
      <c r="CW145" s="90">
        <f t="shared" si="76"/>
        <v>0</v>
      </c>
      <c r="CX145" s="90">
        <f t="shared" si="76"/>
        <v>0</v>
      </c>
      <c r="CY145" s="90">
        <f t="shared" si="76"/>
        <v>0</v>
      </c>
      <c r="CZ145" s="29" t="str">
        <f>'[1]13квОС'!CU145</f>
        <v>нд</v>
      </c>
      <c r="DA145" s="17"/>
      <c r="DB145" s="17"/>
    </row>
    <row r="146" spans="1:106" ht="27.75" customHeight="1" x14ac:dyDescent="0.25">
      <c r="A146" s="93" t="s">
        <v>262</v>
      </c>
      <c r="B146" s="30" t="s">
        <v>263</v>
      </c>
      <c r="C146" s="94" t="s">
        <v>130</v>
      </c>
      <c r="D146" s="32" t="str">
        <f>'[1]14квПп'!D146</f>
        <v>нд</v>
      </c>
      <c r="E146" s="98">
        <v>0</v>
      </c>
      <c r="F146" s="98">
        <v>0</v>
      </c>
      <c r="G146" s="98">
        <v>0</v>
      </c>
      <c r="H146" s="98">
        <v>0</v>
      </c>
      <c r="I146" s="98">
        <v>0</v>
      </c>
      <c r="J146" s="98">
        <v>0</v>
      </c>
      <c r="K146" s="98">
        <v>0</v>
      </c>
      <c r="L146" s="98">
        <v>0</v>
      </c>
      <c r="M146" s="98">
        <v>0</v>
      </c>
      <c r="N146" s="98">
        <v>0</v>
      </c>
      <c r="O146" s="98">
        <v>0</v>
      </c>
      <c r="P146" s="98">
        <v>0</v>
      </c>
      <c r="Q146" s="98">
        <v>0</v>
      </c>
      <c r="R146" s="98">
        <v>0</v>
      </c>
      <c r="S146" s="98">
        <v>0</v>
      </c>
      <c r="T146" s="98">
        <v>0</v>
      </c>
      <c r="U146" s="98">
        <v>0</v>
      </c>
      <c r="V146" s="98">
        <v>0</v>
      </c>
      <c r="W146" s="98">
        <v>0</v>
      </c>
      <c r="X146" s="98">
        <v>0</v>
      </c>
      <c r="Y146" s="98">
        <v>0</v>
      </c>
      <c r="Z146" s="98">
        <v>0</v>
      </c>
      <c r="AA146" s="98">
        <v>0</v>
      </c>
      <c r="AB146" s="98">
        <v>0</v>
      </c>
      <c r="AC146" s="98">
        <v>0</v>
      </c>
      <c r="AD146" s="98">
        <v>0</v>
      </c>
      <c r="AE146" s="98">
        <v>0</v>
      </c>
      <c r="AF146" s="98">
        <v>0</v>
      </c>
      <c r="AG146" s="98">
        <v>0</v>
      </c>
      <c r="AH146" s="98">
        <v>0</v>
      </c>
      <c r="AI146" s="98">
        <v>0</v>
      </c>
      <c r="AJ146" s="98">
        <v>0</v>
      </c>
      <c r="AK146" s="98">
        <v>0</v>
      </c>
      <c r="AL146" s="98">
        <v>0</v>
      </c>
      <c r="AM146" s="98">
        <v>0</v>
      </c>
      <c r="AN146" s="98">
        <v>0</v>
      </c>
      <c r="AO146" s="98">
        <v>0</v>
      </c>
      <c r="AP146" s="98">
        <v>0</v>
      </c>
      <c r="AQ146" s="98">
        <v>0</v>
      </c>
      <c r="AR146" s="98">
        <v>0</v>
      </c>
      <c r="AS146" s="98">
        <v>0</v>
      </c>
      <c r="AT146" s="98">
        <v>0</v>
      </c>
      <c r="AU146" s="98">
        <v>0</v>
      </c>
      <c r="AV146" s="98">
        <v>0</v>
      </c>
      <c r="AW146" s="98">
        <v>0</v>
      </c>
      <c r="AX146" s="98">
        <v>0</v>
      </c>
      <c r="AY146" s="98">
        <v>0</v>
      </c>
      <c r="AZ146" s="98">
        <v>0</v>
      </c>
      <c r="BA146" s="98">
        <v>0</v>
      </c>
      <c r="BB146" s="98">
        <v>0</v>
      </c>
      <c r="BC146" s="98">
        <v>0</v>
      </c>
      <c r="BD146" s="98">
        <v>0</v>
      </c>
      <c r="BE146" s="98">
        <v>0</v>
      </c>
      <c r="BF146" s="98">
        <v>0</v>
      </c>
      <c r="BG146" s="98">
        <v>0</v>
      </c>
      <c r="BH146" s="98">
        <v>0</v>
      </c>
      <c r="BI146" s="98">
        <v>0</v>
      </c>
      <c r="BJ146" s="98">
        <v>0</v>
      </c>
      <c r="BK146" s="98">
        <v>0</v>
      </c>
      <c r="BL146" s="98">
        <v>0</v>
      </c>
      <c r="BM146" s="98">
        <v>0</v>
      </c>
      <c r="BN146" s="98">
        <v>0</v>
      </c>
      <c r="BO146" s="98">
        <v>0</v>
      </c>
      <c r="BP146" s="98">
        <v>0</v>
      </c>
      <c r="BQ146" s="98">
        <v>0</v>
      </c>
      <c r="BR146" s="98">
        <v>0</v>
      </c>
      <c r="BS146" s="98">
        <v>0</v>
      </c>
      <c r="BT146" s="98">
        <v>0</v>
      </c>
      <c r="BU146" s="98">
        <v>0</v>
      </c>
      <c r="BV146" s="98">
        <v>0</v>
      </c>
      <c r="BW146" s="98">
        <v>0</v>
      </c>
      <c r="BX146" s="98">
        <v>0</v>
      </c>
      <c r="BY146" s="98">
        <v>0</v>
      </c>
      <c r="BZ146" s="98">
        <v>0</v>
      </c>
      <c r="CA146" s="98">
        <v>0</v>
      </c>
      <c r="CB146" s="98">
        <v>0</v>
      </c>
      <c r="CC146" s="98">
        <v>0</v>
      </c>
      <c r="CD146" s="98">
        <v>0</v>
      </c>
      <c r="CE146" s="98">
        <v>0</v>
      </c>
      <c r="CF146" s="98">
        <v>0</v>
      </c>
      <c r="CG146" s="98">
        <v>0</v>
      </c>
      <c r="CH146" s="98">
        <v>0</v>
      </c>
      <c r="CI146" s="98">
        <v>0</v>
      </c>
      <c r="CJ146" s="98">
        <v>0</v>
      </c>
      <c r="CK146" s="98">
        <v>0</v>
      </c>
      <c r="CL146" s="98">
        <v>0</v>
      </c>
      <c r="CM146" s="98">
        <v>0</v>
      </c>
      <c r="CN146" s="98">
        <v>0</v>
      </c>
      <c r="CO146" s="98">
        <v>0</v>
      </c>
      <c r="CP146" s="98">
        <v>0</v>
      </c>
      <c r="CQ146" s="90">
        <f t="shared" si="77"/>
        <v>0</v>
      </c>
      <c r="CR146" s="90">
        <f t="shared" si="77"/>
        <v>0</v>
      </c>
      <c r="CS146" s="90">
        <f t="shared" si="77"/>
        <v>0</v>
      </c>
      <c r="CT146" s="90">
        <f t="shared" si="76"/>
        <v>0</v>
      </c>
      <c r="CU146" s="90">
        <f t="shared" si="76"/>
        <v>0</v>
      </c>
      <c r="CV146" s="90">
        <f t="shared" si="76"/>
        <v>0</v>
      </c>
      <c r="CW146" s="90">
        <f t="shared" si="76"/>
        <v>0</v>
      </c>
      <c r="CX146" s="90">
        <f t="shared" si="76"/>
        <v>0</v>
      </c>
      <c r="CY146" s="90">
        <f t="shared" si="76"/>
        <v>0</v>
      </c>
      <c r="CZ146" s="29" t="str">
        <f>'[1]13квОС'!CU146</f>
        <v>нд</v>
      </c>
      <c r="DA146" s="17"/>
      <c r="DB146" s="17"/>
    </row>
    <row r="147" spans="1:106" ht="27.75" customHeight="1" x14ac:dyDescent="0.25">
      <c r="A147" s="93" t="s">
        <v>264</v>
      </c>
      <c r="B147" s="30" t="s">
        <v>265</v>
      </c>
      <c r="C147" s="94" t="s">
        <v>130</v>
      </c>
      <c r="D147" s="32" t="str">
        <f>'[1]14квПп'!D147</f>
        <v>нд</v>
      </c>
      <c r="E147" s="98">
        <v>0</v>
      </c>
      <c r="F147" s="98">
        <v>0</v>
      </c>
      <c r="G147" s="98">
        <v>0</v>
      </c>
      <c r="H147" s="98">
        <v>0</v>
      </c>
      <c r="I147" s="98">
        <v>0</v>
      </c>
      <c r="J147" s="98">
        <v>0</v>
      </c>
      <c r="K147" s="98">
        <v>0</v>
      </c>
      <c r="L147" s="98">
        <v>0</v>
      </c>
      <c r="M147" s="98">
        <v>0</v>
      </c>
      <c r="N147" s="98">
        <v>0</v>
      </c>
      <c r="O147" s="98">
        <v>0</v>
      </c>
      <c r="P147" s="98">
        <v>0</v>
      </c>
      <c r="Q147" s="98">
        <v>0</v>
      </c>
      <c r="R147" s="98">
        <v>0</v>
      </c>
      <c r="S147" s="98">
        <v>0</v>
      </c>
      <c r="T147" s="98">
        <v>0</v>
      </c>
      <c r="U147" s="98">
        <v>0</v>
      </c>
      <c r="V147" s="98">
        <v>0</v>
      </c>
      <c r="W147" s="98">
        <v>0</v>
      </c>
      <c r="X147" s="98">
        <v>0</v>
      </c>
      <c r="Y147" s="98">
        <v>0</v>
      </c>
      <c r="Z147" s="98">
        <v>0</v>
      </c>
      <c r="AA147" s="98">
        <v>0</v>
      </c>
      <c r="AB147" s="98">
        <v>0</v>
      </c>
      <c r="AC147" s="98">
        <v>0</v>
      </c>
      <c r="AD147" s="98">
        <v>0</v>
      </c>
      <c r="AE147" s="98">
        <v>0</v>
      </c>
      <c r="AF147" s="98">
        <v>0</v>
      </c>
      <c r="AG147" s="98">
        <v>0</v>
      </c>
      <c r="AH147" s="98">
        <v>0</v>
      </c>
      <c r="AI147" s="98">
        <v>0</v>
      </c>
      <c r="AJ147" s="98">
        <v>0</v>
      </c>
      <c r="AK147" s="98">
        <v>0</v>
      </c>
      <c r="AL147" s="98">
        <v>0</v>
      </c>
      <c r="AM147" s="98">
        <v>0</v>
      </c>
      <c r="AN147" s="98">
        <v>0</v>
      </c>
      <c r="AO147" s="98">
        <v>0</v>
      </c>
      <c r="AP147" s="98">
        <v>0</v>
      </c>
      <c r="AQ147" s="98">
        <v>0</v>
      </c>
      <c r="AR147" s="98">
        <v>0</v>
      </c>
      <c r="AS147" s="98">
        <v>0</v>
      </c>
      <c r="AT147" s="98">
        <v>0</v>
      </c>
      <c r="AU147" s="98">
        <v>0</v>
      </c>
      <c r="AV147" s="98">
        <v>0</v>
      </c>
      <c r="AW147" s="98">
        <v>0</v>
      </c>
      <c r="AX147" s="98">
        <v>0</v>
      </c>
      <c r="AY147" s="98">
        <v>0</v>
      </c>
      <c r="AZ147" s="98">
        <v>0</v>
      </c>
      <c r="BA147" s="98">
        <v>0</v>
      </c>
      <c r="BB147" s="98">
        <v>0</v>
      </c>
      <c r="BC147" s="98">
        <v>0</v>
      </c>
      <c r="BD147" s="98">
        <v>0</v>
      </c>
      <c r="BE147" s="98">
        <v>0</v>
      </c>
      <c r="BF147" s="98">
        <v>0</v>
      </c>
      <c r="BG147" s="98">
        <v>0</v>
      </c>
      <c r="BH147" s="98">
        <v>0</v>
      </c>
      <c r="BI147" s="98">
        <v>0</v>
      </c>
      <c r="BJ147" s="98">
        <v>0</v>
      </c>
      <c r="BK147" s="98">
        <v>0</v>
      </c>
      <c r="BL147" s="98">
        <v>0</v>
      </c>
      <c r="BM147" s="98">
        <v>0</v>
      </c>
      <c r="BN147" s="98">
        <v>0</v>
      </c>
      <c r="BO147" s="98">
        <v>0</v>
      </c>
      <c r="BP147" s="98">
        <v>0</v>
      </c>
      <c r="BQ147" s="98">
        <v>0</v>
      </c>
      <c r="BR147" s="98">
        <v>0</v>
      </c>
      <c r="BS147" s="98">
        <v>0</v>
      </c>
      <c r="BT147" s="98">
        <v>0</v>
      </c>
      <c r="BU147" s="98">
        <v>0</v>
      </c>
      <c r="BV147" s="98">
        <v>0</v>
      </c>
      <c r="BW147" s="98">
        <v>0</v>
      </c>
      <c r="BX147" s="98">
        <v>0</v>
      </c>
      <c r="BY147" s="98">
        <v>0</v>
      </c>
      <c r="BZ147" s="98">
        <v>0</v>
      </c>
      <c r="CA147" s="98">
        <v>0</v>
      </c>
      <c r="CB147" s="98">
        <v>0</v>
      </c>
      <c r="CC147" s="98">
        <v>0</v>
      </c>
      <c r="CD147" s="98">
        <v>0</v>
      </c>
      <c r="CE147" s="98">
        <v>0</v>
      </c>
      <c r="CF147" s="98">
        <v>0</v>
      </c>
      <c r="CG147" s="98">
        <v>0</v>
      </c>
      <c r="CH147" s="98">
        <v>0</v>
      </c>
      <c r="CI147" s="98">
        <v>0</v>
      </c>
      <c r="CJ147" s="98">
        <v>0</v>
      </c>
      <c r="CK147" s="98">
        <v>0</v>
      </c>
      <c r="CL147" s="98">
        <v>0</v>
      </c>
      <c r="CM147" s="98">
        <v>0</v>
      </c>
      <c r="CN147" s="98">
        <v>0</v>
      </c>
      <c r="CO147" s="98">
        <v>0</v>
      </c>
      <c r="CP147" s="98">
        <v>0</v>
      </c>
      <c r="CQ147" s="90">
        <f t="shared" si="77"/>
        <v>0</v>
      </c>
      <c r="CR147" s="90">
        <f t="shared" si="77"/>
        <v>0</v>
      </c>
      <c r="CS147" s="90">
        <f t="shared" si="77"/>
        <v>0</v>
      </c>
      <c r="CT147" s="90">
        <f t="shared" si="76"/>
        <v>0</v>
      </c>
      <c r="CU147" s="90">
        <f t="shared" si="76"/>
        <v>0</v>
      </c>
      <c r="CV147" s="90">
        <f t="shared" si="76"/>
        <v>0</v>
      </c>
      <c r="CW147" s="90">
        <f t="shared" si="76"/>
        <v>0</v>
      </c>
      <c r="CX147" s="90">
        <f t="shared" si="76"/>
        <v>0</v>
      </c>
      <c r="CY147" s="90">
        <f t="shared" si="76"/>
        <v>0</v>
      </c>
      <c r="CZ147" s="29" t="str">
        <f>'[1]13квОС'!CU147</f>
        <v>нд</v>
      </c>
      <c r="DA147" s="17"/>
      <c r="DB147" s="17"/>
    </row>
    <row r="148" spans="1:106" ht="27.75" customHeight="1" x14ac:dyDescent="0.25">
      <c r="A148" s="93" t="s">
        <v>266</v>
      </c>
      <c r="B148" s="30" t="s">
        <v>267</v>
      </c>
      <c r="C148" s="94" t="s">
        <v>130</v>
      </c>
      <c r="D148" s="32" t="str">
        <f>'[1]14квПп'!D148</f>
        <v>нд</v>
      </c>
      <c r="E148" s="98">
        <v>0</v>
      </c>
      <c r="F148" s="98">
        <v>0</v>
      </c>
      <c r="G148" s="98">
        <v>0</v>
      </c>
      <c r="H148" s="98">
        <v>0</v>
      </c>
      <c r="I148" s="98">
        <v>0</v>
      </c>
      <c r="J148" s="98">
        <v>0</v>
      </c>
      <c r="K148" s="98">
        <v>0</v>
      </c>
      <c r="L148" s="98">
        <v>0</v>
      </c>
      <c r="M148" s="98">
        <v>0</v>
      </c>
      <c r="N148" s="98">
        <v>0</v>
      </c>
      <c r="O148" s="98">
        <v>0</v>
      </c>
      <c r="P148" s="98">
        <v>0</v>
      </c>
      <c r="Q148" s="98">
        <v>0</v>
      </c>
      <c r="R148" s="98">
        <v>0</v>
      </c>
      <c r="S148" s="98">
        <v>0</v>
      </c>
      <c r="T148" s="98">
        <v>0</v>
      </c>
      <c r="U148" s="98">
        <v>0</v>
      </c>
      <c r="V148" s="98">
        <v>0</v>
      </c>
      <c r="W148" s="98">
        <v>0</v>
      </c>
      <c r="X148" s="98">
        <v>0</v>
      </c>
      <c r="Y148" s="98">
        <v>0</v>
      </c>
      <c r="Z148" s="98">
        <v>0</v>
      </c>
      <c r="AA148" s="98">
        <v>0</v>
      </c>
      <c r="AB148" s="98">
        <v>0</v>
      </c>
      <c r="AC148" s="98">
        <v>0</v>
      </c>
      <c r="AD148" s="98">
        <v>0</v>
      </c>
      <c r="AE148" s="98">
        <v>0</v>
      </c>
      <c r="AF148" s="98">
        <v>0</v>
      </c>
      <c r="AG148" s="98">
        <v>0</v>
      </c>
      <c r="AH148" s="98">
        <v>0</v>
      </c>
      <c r="AI148" s="98">
        <v>0</v>
      </c>
      <c r="AJ148" s="98">
        <v>0</v>
      </c>
      <c r="AK148" s="98">
        <v>0</v>
      </c>
      <c r="AL148" s="98">
        <v>0</v>
      </c>
      <c r="AM148" s="98">
        <v>0</v>
      </c>
      <c r="AN148" s="98">
        <v>0</v>
      </c>
      <c r="AO148" s="98">
        <v>0</v>
      </c>
      <c r="AP148" s="98">
        <v>0</v>
      </c>
      <c r="AQ148" s="98">
        <v>0</v>
      </c>
      <c r="AR148" s="98">
        <v>0</v>
      </c>
      <c r="AS148" s="98">
        <v>0</v>
      </c>
      <c r="AT148" s="98">
        <v>0</v>
      </c>
      <c r="AU148" s="98">
        <v>0</v>
      </c>
      <c r="AV148" s="98">
        <v>0</v>
      </c>
      <c r="AW148" s="98">
        <v>0</v>
      </c>
      <c r="AX148" s="98">
        <v>0</v>
      </c>
      <c r="AY148" s="98">
        <v>0</v>
      </c>
      <c r="AZ148" s="98">
        <v>0</v>
      </c>
      <c r="BA148" s="98">
        <v>0</v>
      </c>
      <c r="BB148" s="98">
        <v>0</v>
      </c>
      <c r="BC148" s="98">
        <v>0</v>
      </c>
      <c r="BD148" s="98">
        <v>0</v>
      </c>
      <c r="BE148" s="98">
        <v>0</v>
      </c>
      <c r="BF148" s="98">
        <v>0</v>
      </c>
      <c r="BG148" s="98">
        <v>0</v>
      </c>
      <c r="BH148" s="98">
        <v>0</v>
      </c>
      <c r="BI148" s="98">
        <v>0</v>
      </c>
      <c r="BJ148" s="98">
        <v>0</v>
      </c>
      <c r="BK148" s="98">
        <v>0</v>
      </c>
      <c r="BL148" s="98">
        <v>0</v>
      </c>
      <c r="BM148" s="98">
        <v>0</v>
      </c>
      <c r="BN148" s="98">
        <v>0</v>
      </c>
      <c r="BO148" s="98">
        <v>0</v>
      </c>
      <c r="BP148" s="98">
        <v>0</v>
      </c>
      <c r="BQ148" s="98">
        <v>0</v>
      </c>
      <c r="BR148" s="98">
        <v>0</v>
      </c>
      <c r="BS148" s="98">
        <v>0</v>
      </c>
      <c r="BT148" s="98">
        <v>0</v>
      </c>
      <c r="BU148" s="98">
        <v>0</v>
      </c>
      <c r="BV148" s="98">
        <v>0</v>
      </c>
      <c r="BW148" s="98">
        <v>0</v>
      </c>
      <c r="BX148" s="98">
        <v>0</v>
      </c>
      <c r="BY148" s="98">
        <v>0</v>
      </c>
      <c r="BZ148" s="98">
        <v>0</v>
      </c>
      <c r="CA148" s="98">
        <v>0</v>
      </c>
      <c r="CB148" s="98">
        <v>0</v>
      </c>
      <c r="CC148" s="98">
        <v>0</v>
      </c>
      <c r="CD148" s="98">
        <v>0</v>
      </c>
      <c r="CE148" s="98">
        <v>0</v>
      </c>
      <c r="CF148" s="98">
        <v>0</v>
      </c>
      <c r="CG148" s="98">
        <v>0</v>
      </c>
      <c r="CH148" s="98">
        <v>0</v>
      </c>
      <c r="CI148" s="98">
        <v>0</v>
      </c>
      <c r="CJ148" s="98">
        <v>0</v>
      </c>
      <c r="CK148" s="98">
        <v>0</v>
      </c>
      <c r="CL148" s="98">
        <v>0</v>
      </c>
      <c r="CM148" s="98">
        <v>0</v>
      </c>
      <c r="CN148" s="98">
        <v>0</v>
      </c>
      <c r="CO148" s="98">
        <v>0</v>
      </c>
      <c r="CP148" s="98">
        <v>0</v>
      </c>
      <c r="CQ148" s="90">
        <f t="shared" si="77"/>
        <v>0</v>
      </c>
      <c r="CR148" s="90">
        <f t="shared" si="77"/>
        <v>0</v>
      </c>
      <c r="CS148" s="90">
        <f t="shared" si="77"/>
        <v>0</v>
      </c>
      <c r="CT148" s="90">
        <f t="shared" si="76"/>
        <v>0</v>
      </c>
      <c r="CU148" s="90">
        <f t="shared" si="76"/>
        <v>0</v>
      </c>
      <c r="CV148" s="90">
        <f t="shared" si="76"/>
        <v>0</v>
      </c>
      <c r="CW148" s="90">
        <f t="shared" si="76"/>
        <v>0</v>
      </c>
      <c r="CX148" s="90">
        <f t="shared" si="76"/>
        <v>0</v>
      </c>
      <c r="CY148" s="90">
        <f t="shared" si="76"/>
        <v>0</v>
      </c>
      <c r="CZ148" s="29" t="str">
        <f>'[1]13квОС'!CU148</f>
        <v>нд</v>
      </c>
      <c r="DA148" s="17"/>
      <c r="DB148" s="17"/>
    </row>
    <row r="149" spans="1:106" ht="27.75" customHeight="1" x14ac:dyDescent="0.25">
      <c r="A149" s="93" t="s">
        <v>268</v>
      </c>
      <c r="B149" s="30" t="s">
        <v>269</v>
      </c>
      <c r="C149" s="94" t="s">
        <v>130</v>
      </c>
      <c r="D149" s="32" t="str">
        <f>'[1]14квПп'!D149</f>
        <v>нд</v>
      </c>
      <c r="E149" s="98">
        <v>0</v>
      </c>
      <c r="F149" s="98">
        <v>0</v>
      </c>
      <c r="G149" s="98">
        <v>0</v>
      </c>
      <c r="H149" s="98">
        <v>0</v>
      </c>
      <c r="I149" s="98">
        <v>0</v>
      </c>
      <c r="J149" s="98">
        <v>0</v>
      </c>
      <c r="K149" s="98">
        <v>0</v>
      </c>
      <c r="L149" s="98">
        <v>0</v>
      </c>
      <c r="M149" s="98">
        <v>0</v>
      </c>
      <c r="N149" s="98">
        <v>0</v>
      </c>
      <c r="O149" s="98">
        <v>0</v>
      </c>
      <c r="P149" s="98">
        <v>0</v>
      </c>
      <c r="Q149" s="98">
        <v>0</v>
      </c>
      <c r="R149" s="98">
        <v>0</v>
      </c>
      <c r="S149" s="98">
        <v>0</v>
      </c>
      <c r="T149" s="98">
        <v>0</v>
      </c>
      <c r="U149" s="98">
        <v>0</v>
      </c>
      <c r="V149" s="98">
        <v>0</v>
      </c>
      <c r="W149" s="98">
        <v>0</v>
      </c>
      <c r="X149" s="98">
        <v>0</v>
      </c>
      <c r="Y149" s="98">
        <v>0</v>
      </c>
      <c r="Z149" s="98">
        <v>0</v>
      </c>
      <c r="AA149" s="98">
        <v>0</v>
      </c>
      <c r="AB149" s="98">
        <v>0</v>
      </c>
      <c r="AC149" s="98">
        <v>0</v>
      </c>
      <c r="AD149" s="98">
        <v>0</v>
      </c>
      <c r="AE149" s="98">
        <v>0</v>
      </c>
      <c r="AF149" s="98">
        <v>0</v>
      </c>
      <c r="AG149" s="98">
        <v>0</v>
      </c>
      <c r="AH149" s="98">
        <v>0</v>
      </c>
      <c r="AI149" s="98">
        <v>0</v>
      </c>
      <c r="AJ149" s="98">
        <v>0</v>
      </c>
      <c r="AK149" s="98">
        <v>0</v>
      </c>
      <c r="AL149" s="98">
        <v>0</v>
      </c>
      <c r="AM149" s="98">
        <v>0</v>
      </c>
      <c r="AN149" s="98">
        <v>0</v>
      </c>
      <c r="AO149" s="98">
        <v>0</v>
      </c>
      <c r="AP149" s="98">
        <v>0</v>
      </c>
      <c r="AQ149" s="98">
        <v>0</v>
      </c>
      <c r="AR149" s="98">
        <v>0</v>
      </c>
      <c r="AS149" s="98">
        <v>0</v>
      </c>
      <c r="AT149" s="98">
        <v>0</v>
      </c>
      <c r="AU149" s="98">
        <v>0</v>
      </c>
      <c r="AV149" s="98">
        <v>0</v>
      </c>
      <c r="AW149" s="98">
        <v>0</v>
      </c>
      <c r="AX149" s="98">
        <v>0</v>
      </c>
      <c r="AY149" s="98">
        <v>0</v>
      </c>
      <c r="AZ149" s="98">
        <v>0</v>
      </c>
      <c r="BA149" s="98">
        <v>0</v>
      </c>
      <c r="BB149" s="98">
        <v>0</v>
      </c>
      <c r="BC149" s="98">
        <v>0</v>
      </c>
      <c r="BD149" s="98">
        <v>0</v>
      </c>
      <c r="BE149" s="98">
        <v>0</v>
      </c>
      <c r="BF149" s="98">
        <v>0</v>
      </c>
      <c r="BG149" s="98">
        <v>0</v>
      </c>
      <c r="BH149" s="98">
        <v>0</v>
      </c>
      <c r="BI149" s="98">
        <v>0</v>
      </c>
      <c r="BJ149" s="98">
        <v>0</v>
      </c>
      <c r="BK149" s="98">
        <v>0</v>
      </c>
      <c r="BL149" s="98">
        <v>0</v>
      </c>
      <c r="BM149" s="98">
        <v>0</v>
      </c>
      <c r="BN149" s="98">
        <v>0</v>
      </c>
      <c r="BO149" s="98">
        <v>0</v>
      </c>
      <c r="BP149" s="98">
        <v>0</v>
      </c>
      <c r="BQ149" s="98">
        <v>0</v>
      </c>
      <c r="BR149" s="98">
        <v>0</v>
      </c>
      <c r="BS149" s="98">
        <v>0</v>
      </c>
      <c r="BT149" s="98">
        <v>0</v>
      </c>
      <c r="BU149" s="98">
        <v>0</v>
      </c>
      <c r="BV149" s="98">
        <v>0</v>
      </c>
      <c r="BW149" s="98">
        <v>0</v>
      </c>
      <c r="BX149" s="98">
        <v>0</v>
      </c>
      <c r="BY149" s="98">
        <v>0</v>
      </c>
      <c r="BZ149" s="98">
        <v>0</v>
      </c>
      <c r="CA149" s="98">
        <v>0</v>
      </c>
      <c r="CB149" s="98">
        <v>0</v>
      </c>
      <c r="CC149" s="98">
        <v>0</v>
      </c>
      <c r="CD149" s="98">
        <v>0</v>
      </c>
      <c r="CE149" s="98">
        <v>0</v>
      </c>
      <c r="CF149" s="98">
        <v>0</v>
      </c>
      <c r="CG149" s="98">
        <v>0</v>
      </c>
      <c r="CH149" s="98">
        <v>0</v>
      </c>
      <c r="CI149" s="98">
        <v>0</v>
      </c>
      <c r="CJ149" s="98">
        <v>0</v>
      </c>
      <c r="CK149" s="98">
        <v>0</v>
      </c>
      <c r="CL149" s="98">
        <v>0</v>
      </c>
      <c r="CM149" s="98">
        <v>0</v>
      </c>
      <c r="CN149" s="98">
        <v>0</v>
      </c>
      <c r="CO149" s="98">
        <v>0</v>
      </c>
      <c r="CP149" s="98">
        <v>0</v>
      </c>
      <c r="CQ149" s="90">
        <f t="shared" si="77"/>
        <v>0</v>
      </c>
      <c r="CR149" s="90">
        <f t="shared" si="77"/>
        <v>0</v>
      </c>
      <c r="CS149" s="90">
        <f t="shared" si="77"/>
        <v>0</v>
      </c>
      <c r="CT149" s="90">
        <f t="shared" si="76"/>
        <v>0</v>
      </c>
      <c r="CU149" s="90">
        <f t="shared" si="76"/>
        <v>0</v>
      </c>
      <c r="CV149" s="90">
        <f t="shared" si="76"/>
        <v>0</v>
      </c>
      <c r="CW149" s="90">
        <f t="shared" si="76"/>
        <v>0</v>
      </c>
      <c r="CX149" s="90">
        <f t="shared" si="76"/>
        <v>0</v>
      </c>
      <c r="CY149" s="90">
        <f t="shared" si="76"/>
        <v>0</v>
      </c>
      <c r="CZ149" s="29" t="str">
        <f>'[1]13квОС'!CU149</f>
        <v>нд</v>
      </c>
      <c r="DA149" s="17"/>
      <c r="DB149" s="17"/>
    </row>
    <row r="150" spans="1:106" ht="27.75" customHeight="1" x14ac:dyDescent="0.25">
      <c r="A150" s="93" t="s">
        <v>270</v>
      </c>
      <c r="B150" s="30" t="s">
        <v>271</v>
      </c>
      <c r="C150" s="94" t="s">
        <v>130</v>
      </c>
      <c r="D150" s="32" t="str">
        <f>'[1]14квПп'!D150</f>
        <v>нд</v>
      </c>
      <c r="E150" s="98">
        <v>0</v>
      </c>
      <c r="F150" s="98">
        <v>0</v>
      </c>
      <c r="G150" s="98">
        <v>0</v>
      </c>
      <c r="H150" s="98">
        <v>0</v>
      </c>
      <c r="I150" s="98">
        <v>0</v>
      </c>
      <c r="J150" s="98">
        <v>0</v>
      </c>
      <c r="K150" s="98">
        <v>0</v>
      </c>
      <c r="L150" s="98">
        <v>0</v>
      </c>
      <c r="M150" s="98">
        <v>0</v>
      </c>
      <c r="N150" s="98">
        <v>0</v>
      </c>
      <c r="O150" s="98">
        <v>0</v>
      </c>
      <c r="P150" s="98">
        <v>0</v>
      </c>
      <c r="Q150" s="98">
        <v>0</v>
      </c>
      <c r="R150" s="98">
        <v>0</v>
      </c>
      <c r="S150" s="98">
        <v>0</v>
      </c>
      <c r="T150" s="98">
        <v>0</v>
      </c>
      <c r="U150" s="98">
        <v>0</v>
      </c>
      <c r="V150" s="98">
        <v>0</v>
      </c>
      <c r="W150" s="98">
        <v>0</v>
      </c>
      <c r="X150" s="98">
        <v>0</v>
      </c>
      <c r="Y150" s="98">
        <v>0</v>
      </c>
      <c r="Z150" s="98">
        <v>0</v>
      </c>
      <c r="AA150" s="98">
        <v>0</v>
      </c>
      <c r="AB150" s="98">
        <v>0</v>
      </c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0</v>
      </c>
      <c r="AJ150" s="98">
        <v>0</v>
      </c>
      <c r="AK150" s="98">
        <v>0</v>
      </c>
      <c r="AL150" s="98">
        <v>0</v>
      </c>
      <c r="AM150" s="98">
        <v>0</v>
      </c>
      <c r="AN150" s="98">
        <v>0</v>
      </c>
      <c r="AO150" s="98">
        <v>0</v>
      </c>
      <c r="AP150" s="98">
        <v>0</v>
      </c>
      <c r="AQ150" s="98">
        <v>0</v>
      </c>
      <c r="AR150" s="98">
        <v>0</v>
      </c>
      <c r="AS150" s="98">
        <v>0</v>
      </c>
      <c r="AT150" s="98">
        <v>0</v>
      </c>
      <c r="AU150" s="98">
        <v>0</v>
      </c>
      <c r="AV150" s="98">
        <v>0</v>
      </c>
      <c r="AW150" s="98">
        <v>0</v>
      </c>
      <c r="AX150" s="98">
        <v>0</v>
      </c>
      <c r="AY150" s="98">
        <v>0</v>
      </c>
      <c r="AZ150" s="98">
        <v>0</v>
      </c>
      <c r="BA150" s="98">
        <v>0</v>
      </c>
      <c r="BB150" s="98">
        <v>0</v>
      </c>
      <c r="BC150" s="98">
        <v>0</v>
      </c>
      <c r="BD150" s="98">
        <v>0</v>
      </c>
      <c r="BE150" s="98">
        <v>0</v>
      </c>
      <c r="BF150" s="98">
        <v>0</v>
      </c>
      <c r="BG150" s="98">
        <v>0</v>
      </c>
      <c r="BH150" s="98">
        <v>0</v>
      </c>
      <c r="BI150" s="98">
        <v>0</v>
      </c>
      <c r="BJ150" s="98">
        <v>0</v>
      </c>
      <c r="BK150" s="98">
        <v>0</v>
      </c>
      <c r="BL150" s="98">
        <v>0</v>
      </c>
      <c r="BM150" s="98">
        <v>0</v>
      </c>
      <c r="BN150" s="98">
        <v>0</v>
      </c>
      <c r="BO150" s="98">
        <v>0</v>
      </c>
      <c r="BP150" s="98">
        <v>0</v>
      </c>
      <c r="BQ150" s="98">
        <v>0</v>
      </c>
      <c r="BR150" s="98">
        <v>0</v>
      </c>
      <c r="BS150" s="98">
        <v>0</v>
      </c>
      <c r="BT150" s="98">
        <v>0</v>
      </c>
      <c r="BU150" s="98">
        <v>0</v>
      </c>
      <c r="BV150" s="98">
        <v>0</v>
      </c>
      <c r="BW150" s="98">
        <v>0</v>
      </c>
      <c r="BX150" s="98">
        <v>0</v>
      </c>
      <c r="BY150" s="98">
        <v>0</v>
      </c>
      <c r="BZ150" s="98">
        <v>0</v>
      </c>
      <c r="CA150" s="98">
        <v>0</v>
      </c>
      <c r="CB150" s="98">
        <v>0</v>
      </c>
      <c r="CC150" s="98">
        <v>0</v>
      </c>
      <c r="CD150" s="98">
        <v>0</v>
      </c>
      <c r="CE150" s="98">
        <v>0</v>
      </c>
      <c r="CF150" s="98">
        <v>0</v>
      </c>
      <c r="CG150" s="98">
        <v>0</v>
      </c>
      <c r="CH150" s="98">
        <v>0</v>
      </c>
      <c r="CI150" s="98">
        <v>0</v>
      </c>
      <c r="CJ150" s="98">
        <v>0</v>
      </c>
      <c r="CK150" s="98">
        <v>0</v>
      </c>
      <c r="CL150" s="98">
        <v>0</v>
      </c>
      <c r="CM150" s="98">
        <v>0</v>
      </c>
      <c r="CN150" s="98">
        <v>0</v>
      </c>
      <c r="CO150" s="98">
        <v>0</v>
      </c>
      <c r="CP150" s="98">
        <v>0</v>
      </c>
      <c r="CQ150" s="90">
        <f t="shared" si="77"/>
        <v>0</v>
      </c>
      <c r="CR150" s="90">
        <f t="shared" si="77"/>
        <v>0</v>
      </c>
      <c r="CS150" s="90">
        <f t="shared" si="77"/>
        <v>0</v>
      </c>
      <c r="CT150" s="90">
        <f t="shared" si="76"/>
        <v>0</v>
      </c>
      <c r="CU150" s="90">
        <f t="shared" si="76"/>
        <v>0</v>
      </c>
      <c r="CV150" s="90">
        <f t="shared" si="76"/>
        <v>0</v>
      </c>
      <c r="CW150" s="90">
        <f t="shared" si="76"/>
        <v>0</v>
      </c>
      <c r="CX150" s="90">
        <f t="shared" si="76"/>
        <v>0</v>
      </c>
      <c r="CY150" s="90">
        <f t="shared" si="76"/>
        <v>0</v>
      </c>
      <c r="CZ150" s="29" t="str">
        <f>'[1]13квОС'!CU150</f>
        <v>нд</v>
      </c>
      <c r="DA150" s="17"/>
      <c r="DB150" s="17"/>
    </row>
    <row r="151" spans="1:106" ht="27.75" customHeight="1" x14ac:dyDescent="0.25">
      <c r="A151" s="93" t="s">
        <v>272</v>
      </c>
      <c r="B151" s="30" t="s">
        <v>221</v>
      </c>
      <c r="C151" s="94" t="s">
        <v>130</v>
      </c>
      <c r="D151" s="32" t="str">
        <f>'[1]14квПп'!D151</f>
        <v>нд</v>
      </c>
      <c r="E151" s="98">
        <v>0</v>
      </c>
      <c r="F151" s="98">
        <v>0</v>
      </c>
      <c r="G151" s="98">
        <v>0</v>
      </c>
      <c r="H151" s="98">
        <v>0</v>
      </c>
      <c r="I151" s="98">
        <v>0</v>
      </c>
      <c r="J151" s="98">
        <v>0</v>
      </c>
      <c r="K151" s="98">
        <v>0</v>
      </c>
      <c r="L151" s="98">
        <v>0</v>
      </c>
      <c r="M151" s="98">
        <v>0</v>
      </c>
      <c r="N151" s="98">
        <v>0</v>
      </c>
      <c r="O151" s="98">
        <v>0</v>
      </c>
      <c r="P151" s="98">
        <v>0</v>
      </c>
      <c r="Q151" s="98">
        <v>0</v>
      </c>
      <c r="R151" s="98">
        <v>0</v>
      </c>
      <c r="S151" s="98">
        <v>0</v>
      </c>
      <c r="T151" s="98">
        <v>0</v>
      </c>
      <c r="U151" s="98">
        <v>0</v>
      </c>
      <c r="V151" s="98">
        <v>0</v>
      </c>
      <c r="W151" s="98">
        <v>0</v>
      </c>
      <c r="X151" s="98">
        <v>0</v>
      </c>
      <c r="Y151" s="98">
        <v>0</v>
      </c>
      <c r="Z151" s="98">
        <v>0</v>
      </c>
      <c r="AA151" s="98">
        <v>0</v>
      </c>
      <c r="AB151" s="98">
        <v>0</v>
      </c>
      <c r="AC151" s="98">
        <v>0</v>
      </c>
      <c r="AD151" s="98">
        <v>0</v>
      </c>
      <c r="AE151" s="98">
        <v>0</v>
      </c>
      <c r="AF151" s="98">
        <v>0</v>
      </c>
      <c r="AG151" s="98">
        <v>0</v>
      </c>
      <c r="AH151" s="98">
        <v>0</v>
      </c>
      <c r="AI151" s="98">
        <v>0</v>
      </c>
      <c r="AJ151" s="98">
        <v>0</v>
      </c>
      <c r="AK151" s="98">
        <v>0</v>
      </c>
      <c r="AL151" s="98">
        <v>0</v>
      </c>
      <c r="AM151" s="98">
        <v>0</v>
      </c>
      <c r="AN151" s="98">
        <v>0</v>
      </c>
      <c r="AO151" s="98">
        <v>0</v>
      </c>
      <c r="AP151" s="98">
        <v>0</v>
      </c>
      <c r="AQ151" s="98">
        <v>0</v>
      </c>
      <c r="AR151" s="98">
        <v>0</v>
      </c>
      <c r="AS151" s="98">
        <v>0</v>
      </c>
      <c r="AT151" s="98">
        <v>0</v>
      </c>
      <c r="AU151" s="98">
        <v>0</v>
      </c>
      <c r="AV151" s="98">
        <v>0</v>
      </c>
      <c r="AW151" s="98">
        <v>0</v>
      </c>
      <c r="AX151" s="98">
        <v>0</v>
      </c>
      <c r="AY151" s="98">
        <v>0</v>
      </c>
      <c r="AZ151" s="98">
        <v>0</v>
      </c>
      <c r="BA151" s="98">
        <v>0</v>
      </c>
      <c r="BB151" s="98">
        <v>0</v>
      </c>
      <c r="BC151" s="98">
        <v>0</v>
      </c>
      <c r="BD151" s="98">
        <v>0</v>
      </c>
      <c r="BE151" s="98">
        <v>0</v>
      </c>
      <c r="BF151" s="98">
        <v>0</v>
      </c>
      <c r="BG151" s="98">
        <v>0</v>
      </c>
      <c r="BH151" s="98">
        <v>0</v>
      </c>
      <c r="BI151" s="98">
        <v>0</v>
      </c>
      <c r="BJ151" s="98">
        <v>0</v>
      </c>
      <c r="BK151" s="98">
        <v>0</v>
      </c>
      <c r="BL151" s="98">
        <v>0</v>
      </c>
      <c r="BM151" s="98">
        <v>0</v>
      </c>
      <c r="BN151" s="98">
        <v>0</v>
      </c>
      <c r="BO151" s="98">
        <v>0</v>
      </c>
      <c r="BP151" s="98">
        <v>0</v>
      </c>
      <c r="BQ151" s="98">
        <v>0</v>
      </c>
      <c r="BR151" s="98">
        <v>0</v>
      </c>
      <c r="BS151" s="98">
        <v>0</v>
      </c>
      <c r="BT151" s="98">
        <v>0</v>
      </c>
      <c r="BU151" s="98">
        <v>0</v>
      </c>
      <c r="BV151" s="98">
        <v>0</v>
      </c>
      <c r="BW151" s="98">
        <v>0</v>
      </c>
      <c r="BX151" s="98">
        <v>0</v>
      </c>
      <c r="BY151" s="98">
        <v>0</v>
      </c>
      <c r="BZ151" s="98">
        <v>0</v>
      </c>
      <c r="CA151" s="98">
        <v>0</v>
      </c>
      <c r="CB151" s="98">
        <v>0</v>
      </c>
      <c r="CC151" s="98">
        <v>0</v>
      </c>
      <c r="CD151" s="98">
        <v>0</v>
      </c>
      <c r="CE151" s="98">
        <v>0</v>
      </c>
      <c r="CF151" s="98">
        <v>0</v>
      </c>
      <c r="CG151" s="98">
        <v>0</v>
      </c>
      <c r="CH151" s="98">
        <v>0</v>
      </c>
      <c r="CI151" s="98">
        <v>0</v>
      </c>
      <c r="CJ151" s="98">
        <v>0</v>
      </c>
      <c r="CK151" s="98">
        <v>0</v>
      </c>
      <c r="CL151" s="98">
        <v>0</v>
      </c>
      <c r="CM151" s="98">
        <v>0</v>
      </c>
      <c r="CN151" s="98">
        <v>0</v>
      </c>
      <c r="CO151" s="98">
        <v>0</v>
      </c>
      <c r="CP151" s="98">
        <v>0</v>
      </c>
      <c r="CQ151" s="90">
        <f t="shared" si="77"/>
        <v>0</v>
      </c>
      <c r="CR151" s="90">
        <f t="shared" si="77"/>
        <v>0</v>
      </c>
      <c r="CS151" s="90">
        <f t="shared" si="77"/>
        <v>0</v>
      </c>
      <c r="CT151" s="90">
        <f t="shared" si="76"/>
        <v>0</v>
      </c>
      <c r="CU151" s="90">
        <f t="shared" si="76"/>
        <v>0</v>
      </c>
      <c r="CV151" s="90">
        <f t="shared" si="76"/>
        <v>0</v>
      </c>
      <c r="CW151" s="90">
        <f t="shared" si="76"/>
        <v>0</v>
      </c>
      <c r="CX151" s="90">
        <f t="shared" si="76"/>
        <v>0</v>
      </c>
      <c r="CY151" s="90">
        <f t="shared" si="76"/>
        <v>0</v>
      </c>
      <c r="CZ151" s="29" t="str">
        <f>'[1]13квОС'!CU151</f>
        <v>нд</v>
      </c>
      <c r="DA151" s="17"/>
      <c r="DB151" s="17"/>
    </row>
    <row r="152" spans="1:106" ht="27.75" customHeight="1" x14ac:dyDescent="0.25">
      <c r="A152" s="93" t="s">
        <v>273</v>
      </c>
      <c r="B152" s="30" t="s">
        <v>274</v>
      </c>
      <c r="C152" s="94" t="s">
        <v>130</v>
      </c>
      <c r="D152" s="32" t="str">
        <f>'[1]14квПп'!D152</f>
        <v>нд</v>
      </c>
      <c r="E152" s="98">
        <v>0</v>
      </c>
      <c r="F152" s="98">
        <v>0</v>
      </c>
      <c r="G152" s="98">
        <v>0</v>
      </c>
      <c r="H152" s="98">
        <v>0</v>
      </c>
      <c r="I152" s="98">
        <v>0</v>
      </c>
      <c r="J152" s="98">
        <v>0</v>
      </c>
      <c r="K152" s="98">
        <v>0</v>
      </c>
      <c r="L152" s="98">
        <v>0</v>
      </c>
      <c r="M152" s="98">
        <v>0</v>
      </c>
      <c r="N152" s="98">
        <v>0</v>
      </c>
      <c r="O152" s="98">
        <v>0</v>
      </c>
      <c r="P152" s="98">
        <v>0</v>
      </c>
      <c r="Q152" s="98">
        <v>0</v>
      </c>
      <c r="R152" s="98">
        <v>0</v>
      </c>
      <c r="S152" s="98">
        <v>0</v>
      </c>
      <c r="T152" s="98">
        <v>0</v>
      </c>
      <c r="U152" s="98">
        <v>0</v>
      </c>
      <c r="V152" s="98">
        <v>0</v>
      </c>
      <c r="W152" s="98">
        <v>0</v>
      </c>
      <c r="X152" s="98">
        <v>0</v>
      </c>
      <c r="Y152" s="98">
        <v>0</v>
      </c>
      <c r="Z152" s="98">
        <v>0</v>
      </c>
      <c r="AA152" s="98">
        <v>0</v>
      </c>
      <c r="AB152" s="98">
        <v>0</v>
      </c>
      <c r="AC152" s="98">
        <v>0</v>
      </c>
      <c r="AD152" s="98">
        <v>0</v>
      </c>
      <c r="AE152" s="98">
        <v>0</v>
      </c>
      <c r="AF152" s="98">
        <v>0</v>
      </c>
      <c r="AG152" s="98">
        <v>0</v>
      </c>
      <c r="AH152" s="98">
        <v>0</v>
      </c>
      <c r="AI152" s="98">
        <v>0</v>
      </c>
      <c r="AJ152" s="98">
        <v>0</v>
      </c>
      <c r="AK152" s="98">
        <v>0</v>
      </c>
      <c r="AL152" s="98">
        <v>0</v>
      </c>
      <c r="AM152" s="98">
        <v>0</v>
      </c>
      <c r="AN152" s="98">
        <v>0</v>
      </c>
      <c r="AO152" s="98">
        <v>0</v>
      </c>
      <c r="AP152" s="98">
        <v>0</v>
      </c>
      <c r="AQ152" s="98">
        <v>0</v>
      </c>
      <c r="AR152" s="98">
        <v>0</v>
      </c>
      <c r="AS152" s="98">
        <v>0</v>
      </c>
      <c r="AT152" s="98">
        <v>0</v>
      </c>
      <c r="AU152" s="98">
        <v>0</v>
      </c>
      <c r="AV152" s="98">
        <v>0</v>
      </c>
      <c r="AW152" s="98">
        <v>0</v>
      </c>
      <c r="AX152" s="98">
        <v>0</v>
      </c>
      <c r="AY152" s="98">
        <v>0</v>
      </c>
      <c r="AZ152" s="98">
        <v>0</v>
      </c>
      <c r="BA152" s="98">
        <v>0</v>
      </c>
      <c r="BB152" s="98">
        <v>0</v>
      </c>
      <c r="BC152" s="98">
        <v>0</v>
      </c>
      <c r="BD152" s="98">
        <v>0</v>
      </c>
      <c r="BE152" s="98">
        <v>0</v>
      </c>
      <c r="BF152" s="98">
        <v>0</v>
      </c>
      <c r="BG152" s="98">
        <v>0</v>
      </c>
      <c r="BH152" s="98">
        <v>0</v>
      </c>
      <c r="BI152" s="98">
        <v>0</v>
      </c>
      <c r="BJ152" s="98">
        <v>0</v>
      </c>
      <c r="BK152" s="98">
        <v>0</v>
      </c>
      <c r="BL152" s="98">
        <v>0</v>
      </c>
      <c r="BM152" s="98">
        <v>0</v>
      </c>
      <c r="BN152" s="98">
        <v>0</v>
      </c>
      <c r="BO152" s="98">
        <v>0</v>
      </c>
      <c r="BP152" s="98">
        <v>0</v>
      </c>
      <c r="BQ152" s="98">
        <v>0</v>
      </c>
      <c r="BR152" s="98">
        <v>0</v>
      </c>
      <c r="BS152" s="98">
        <v>0</v>
      </c>
      <c r="BT152" s="98">
        <v>0</v>
      </c>
      <c r="BU152" s="98">
        <v>0</v>
      </c>
      <c r="BV152" s="98">
        <v>0</v>
      </c>
      <c r="BW152" s="98">
        <v>0</v>
      </c>
      <c r="BX152" s="98">
        <v>0</v>
      </c>
      <c r="BY152" s="98">
        <v>0</v>
      </c>
      <c r="BZ152" s="98">
        <v>0</v>
      </c>
      <c r="CA152" s="98">
        <v>0</v>
      </c>
      <c r="CB152" s="98">
        <v>0</v>
      </c>
      <c r="CC152" s="98">
        <v>0</v>
      </c>
      <c r="CD152" s="98">
        <v>0</v>
      </c>
      <c r="CE152" s="98">
        <v>0</v>
      </c>
      <c r="CF152" s="98">
        <v>0</v>
      </c>
      <c r="CG152" s="98">
        <v>0</v>
      </c>
      <c r="CH152" s="98">
        <v>0</v>
      </c>
      <c r="CI152" s="98">
        <v>0</v>
      </c>
      <c r="CJ152" s="98">
        <v>0</v>
      </c>
      <c r="CK152" s="98">
        <v>0</v>
      </c>
      <c r="CL152" s="98">
        <v>0</v>
      </c>
      <c r="CM152" s="98">
        <v>0</v>
      </c>
      <c r="CN152" s="98">
        <v>0</v>
      </c>
      <c r="CO152" s="98">
        <v>0</v>
      </c>
      <c r="CP152" s="98">
        <v>0</v>
      </c>
      <c r="CQ152" s="90">
        <f t="shared" si="77"/>
        <v>0</v>
      </c>
      <c r="CR152" s="90">
        <f t="shared" si="77"/>
        <v>0</v>
      </c>
      <c r="CS152" s="90">
        <f t="shared" si="77"/>
        <v>0</v>
      </c>
      <c r="CT152" s="90">
        <f t="shared" si="76"/>
        <v>0</v>
      </c>
      <c r="CU152" s="90">
        <f t="shared" si="76"/>
        <v>0</v>
      </c>
      <c r="CV152" s="90">
        <f t="shared" si="76"/>
        <v>0</v>
      </c>
      <c r="CW152" s="90">
        <f t="shared" si="76"/>
        <v>0</v>
      </c>
      <c r="CX152" s="90">
        <f t="shared" si="76"/>
        <v>0</v>
      </c>
      <c r="CY152" s="90">
        <f t="shared" si="76"/>
        <v>0</v>
      </c>
      <c r="CZ152" s="29" t="str">
        <f>'[1]13квОС'!CU152</f>
        <v>нд</v>
      </c>
      <c r="DA152" s="17"/>
      <c r="DB152" s="17"/>
    </row>
    <row r="153" spans="1:106" ht="27.75" customHeight="1" x14ac:dyDescent="0.25">
      <c r="A153" s="93" t="s">
        <v>275</v>
      </c>
      <c r="B153" s="30" t="s">
        <v>276</v>
      </c>
      <c r="C153" s="94" t="s">
        <v>130</v>
      </c>
      <c r="D153" s="32" t="str">
        <f>'[1]14квПп'!D153</f>
        <v>нд</v>
      </c>
      <c r="E153" s="98">
        <v>0</v>
      </c>
      <c r="F153" s="98">
        <v>0</v>
      </c>
      <c r="G153" s="98">
        <v>0</v>
      </c>
      <c r="H153" s="98">
        <v>0</v>
      </c>
      <c r="I153" s="98">
        <v>0</v>
      </c>
      <c r="J153" s="98">
        <v>0</v>
      </c>
      <c r="K153" s="98">
        <v>0</v>
      </c>
      <c r="L153" s="98">
        <v>0</v>
      </c>
      <c r="M153" s="98">
        <v>0</v>
      </c>
      <c r="N153" s="98">
        <v>0</v>
      </c>
      <c r="O153" s="98">
        <v>0</v>
      </c>
      <c r="P153" s="98">
        <v>0</v>
      </c>
      <c r="Q153" s="98">
        <v>0</v>
      </c>
      <c r="R153" s="98">
        <v>0</v>
      </c>
      <c r="S153" s="98">
        <v>0</v>
      </c>
      <c r="T153" s="98">
        <v>0</v>
      </c>
      <c r="U153" s="98">
        <v>0</v>
      </c>
      <c r="V153" s="98">
        <v>0</v>
      </c>
      <c r="W153" s="98">
        <v>0</v>
      </c>
      <c r="X153" s="98">
        <v>0</v>
      </c>
      <c r="Y153" s="98">
        <v>0</v>
      </c>
      <c r="Z153" s="98">
        <v>0</v>
      </c>
      <c r="AA153" s="98">
        <v>0</v>
      </c>
      <c r="AB153" s="98">
        <v>0</v>
      </c>
      <c r="AC153" s="98">
        <v>0</v>
      </c>
      <c r="AD153" s="98">
        <v>0</v>
      </c>
      <c r="AE153" s="98">
        <v>0</v>
      </c>
      <c r="AF153" s="98">
        <v>0</v>
      </c>
      <c r="AG153" s="98">
        <v>0</v>
      </c>
      <c r="AH153" s="98">
        <v>0</v>
      </c>
      <c r="AI153" s="98">
        <v>0</v>
      </c>
      <c r="AJ153" s="98">
        <v>0</v>
      </c>
      <c r="AK153" s="98">
        <v>0</v>
      </c>
      <c r="AL153" s="98">
        <v>0</v>
      </c>
      <c r="AM153" s="98">
        <v>0</v>
      </c>
      <c r="AN153" s="98">
        <v>0</v>
      </c>
      <c r="AO153" s="98">
        <v>0</v>
      </c>
      <c r="AP153" s="98">
        <v>0</v>
      </c>
      <c r="AQ153" s="98">
        <v>0</v>
      </c>
      <c r="AR153" s="98">
        <v>0</v>
      </c>
      <c r="AS153" s="98">
        <v>0</v>
      </c>
      <c r="AT153" s="98">
        <v>0</v>
      </c>
      <c r="AU153" s="98">
        <v>0</v>
      </c>
      <c r="AV153" s="98">
        <v>0</v>
      </c>
      <c r="AW153" s="98">
        <v>0</v>
      </c>
      <c r="AX153" s="98">
        <v>0</v>
      </c>
      <c r="AY153" s="98">
        <v>0</v>
      </c>
      <c r="AZ153" s="98">
        <v>0</v>
      </c>
      <c r="BA153" s="98">
        <v>0</v>
      </c>
      <c r="BB153" s="98">
        <v>0</v>
      </c>
      <c r="BC153" s="98">
        <v>0</v>
      </c>
      <c r="BD153" s="98">
        <v>0</v>
      </c>
      <c r="BE153" s="98">
        <v>0</v>
      </c>
      <c r="BF153" s="98">
        <v>0</v>
      </c>
      <c r="BG153" s="98">
        <v>0</v>
      </c>
      <c r="BH153" s="98">
        <v>0</v>
      </c>
      <c r="BI153" s="98">
        <v>0</v>
      </c>
      <c r="BJ153" s="98">
        <v>0</v>
      </c>
      <c r="BK153" s="98">
        <v>0</v>
      </c>
      <c r="BL153" s="98">
        <v>0</v>
      </c>
      <c r="BM153" s="98">
        <v>0</v>
      </c>
      <c r="BN153" s="98">
        <v>0</v>
      </c>
      <c r="BO153" s="98">
        <v>0</v>
      </c>
      <c r="BP153" s="98">
        <v>0</v>
      </c>
      <c r="BQ153" s="98">
        <v>0</v>
      </c>
      <c r="BR153" s="98">
        <v>0</v>
      </c>
      <c r="BS153" s="98">
        <v>0</v>
      </c>
      <c r="BT153" s="98">
        <v>0</v>
      </c>
      <c r="BU153" s="98">
        <v>0</v>
      </c>
      <c r="BV153" s="98">
        <v>0</v>
      </c>
      <c r="BW153" s="98">
        <v>0</v>
      </c>
      <c r="BX153" s="98">
        <v>0</v>
      </c>
      <c r="BY153" s="98">
        <v>0</v>
      </c>
      <c r="BZ153" s="98">
        <v>0</v>
      </c>
      <c r="CA153" s="98">
        <v>0</v>
      </c>
      <c r="CB153" s="98">
        <v>0</v>
      </c>
      <c r="CC153" s="98">
        <v>0</v>
      </c>
      <c r="CD153" s="98">
        <v>0</v>
      </c>
      <c r="CE153" s="98">
        <v>0</v>
      </c>
      <c r="CF153" s="98">
        <v>0</v>
      </c>
      <c r="CG153" s="98">
        <v>0</v>
      </c>
      <c r="CH153" s="98">
        <v>0</v>
      </c>
      <c r="CI153" s="98">
        <v>0</v>
      </c>
      <c r="CJ153" s="98">
        <v>0</v>
      </c>
      <c r="CK153" s="98">
        <v>0</v>
      </c>
      <c r="CL153" s="98">
        <v>0</v>
      </c>
      <c r="CM153" s="98">
        <v>0</v>
      </c>
      <c r="CN153" s="98">
        <v>0</v>
      </c>
      <c r="CO153" s="98">
        <v>0</v>
      </c>
      <c r="CP153" s="98">
        <v>0</v>
      </c>
      <c r="CQ153" s="90">
        <f t="shared" si="77"/>
        <v>0</v>
      </c>
      <c r="CR153" s="90">
        <f t="shared" si="77"/>
        <v>0</v>
      </c>
      <c r="CS153" s="90">
        <f t="shared" si="77"/>
        <v>0</v>
      </c>
      <c r="CT153" s="90">
        <f t="shared" si="76"/>
        <v>0</v>
      </c>
      <c r="CU153" s="90">
        <f t="shared" si="76"/>
        <v>0</v>
      </c>
      <c r="CV153" s="90">
        <f t="shared" si="76"/>
        <v>0</v>
      </c>
      <c r="CW153" s="90">
        <f t="shared" si="76"/>
        <v>0</v>
      </c>
      <c r="CX153" s="90">
        <f t="shared" si="76"/>
        <v>0</v>
      </c>
      <c r="CY153" s="90">
        <f t="shared" si="76"/>
        <v>0</v>
      </c>
      <c r="CZ153" s="29" t="str">
        <f>'[1]13квОС'!CU153</f>
        <v>нд</v>
      </c>
      <c r="DA153" s="17"/>
      <c r="DB153" s="17"/>
    </row>
    <row r="154" spans="1:106" ht="27.75" customHeight="1" x14ac:dyDescent="0.25">
      <c r="A154" s="93" t="s">
        <v>277</v>
      </c>
      <c r="B154" s="30" t="s">
        <v>278</v>
      </c>
      <c r="C154" s="94" t="s">
        <v>130</v>
      </c>
      <c r="D154" s="32" t="str">
        <f>'[1]14квПп'!D154</f>
        <v>нд</v>
      </c>
      <c r="E154" s="98">
        <v>0</v>
      </c>
      <c r="F154" s="98">
        <v>0</v>
      </c>
      <c r="G154" s="98">
        <v>0</v>
      </c>
      <c r="H154" s="98">
        <v>0</v>
      </c>
      <c r="I154" s="98">
        <v>0</v>
      </c>
      <c r="J154" s="98">
        <v>0</v>
      </c>
      <c r="K154" s="98">
        <v>0</v>
      </c>
      <c r="L154" s="98">
        <v>0</v>
      </c>
      <c r="M154" s="98">
        <v>0</v>
      </c>
      <c r="N154" s="98">
        <v>0</v>
      </c>
      <c r="O154" s="98">
        <v>0</v>
      </c>
      <c r="P154" s="98">
        <v>0</v>
      </c>
      <c r="Q154" s="98">
        <v>0</v>
      </c>
      <c r="R154" s="98">
        <v>0</v>
      </c>
      <c r="S154" s="98">
        <v>0</v>
      </c>
      <c r="T154" s="98">
        <v>0</v>
      </c>
      <c r="U154" s="98">
        <v>0</v>
      </c>
      <c r="V154" s="98">
        <v>0</v>
      </c>
      <c r="W154" s="98">
        <v>0</v>
      </c>
      <c r="X154" s="98">
        <v>0</v>
      </c>
      <c r="Y154" s="98">
        <v>0</v>
      </c>
      <c r="Z154" s="98">
        <v>0</v>
      </c>
      <c r="AA154" s="98">
        <v>0</v>
      </c>
      <c r="AB154" s="98">
        <v>0</v>
      </c>
      <c r="AC154" s="98">
        <v>0</v>
      </c>
      <c r="AD154" s="98">
        <v>0</v>
      </c>
      <c r="AE154" s="98">
        <v>0</v>
      </c>
      <c r="AF154" s="98">
        <v>0</v>
      </c>
      <c r="AG154" s="98">
        <v>0</v>
      </c>
      <c r="AH154" s="98">
        <v>0</v>
      </c>
      <c r="AI154" s="98">
        <v>0</v>
      </c>
      <c r="AJ154" s="98">
        <v>0</v>
      </c>
      <c r="AK154" s="98">
        <v>0</v>
      </c>
      <c r="AL154" s="98">
        <v>0</v>
      </c>
      <c r="AM154" s="98">
        <v>0</v>
      </c>
      <c r="AN154" s="98">
        <v>0</v>
      </c>
      <c r="AO154" s="98">
        <v>0</v>
      </c>
      <c r="AP154" s="98">
        <v>0</v>
      </c>
      <c r="AQ154" s="98">
        <v>0</v>
      </c>
      <c r="AR154" s="98">
        <v>0</v>
      </c>
      <c r="AS154" s="98">
        <v>0</v>
      </c>
      <c r="AT154" s="98">
        <v>0</v>
      </c>
      <c r="AU154" s="98">
        <v>0</v>
      </c>
      <c r="AV154" s="98">
        <v>0</v>
      </c>
      <c r="AW154" s="98">
        <v>0</v>
      </c>
      <c r="AX154" s="98">
        <v>0</v>
      </c>
      <c r="AY154" s="98">
        <v>0</v>
      </c>
      <c r="AZ154" s="98">
        <v>0</v>
      </c>
      <c r="BA154" s="98">
        <v>0</v>
      </c>
      <c r="BB154" s="98">
        <v>0</v>
      </c>
      <c r="BC154" s="98">
        <v>0</v>
      </c>
      <c r="BD154" s="98">
        <v>0</v>
      </c>
      <c r="BE154" s="98">
        <v>0</v>
      </c>
      <c r="BF154" s="98">
        <v>0</v>
      </c>
      <c r="BG154" s="98">
        <v>0</v>
      </c>
      <c r="BH154" s="98">
        <v>0</v>
      </c>
      <c r="BI154" s="98">
        <v>0</v>
      </c>
      <c r="BJ154" s="98">
        <v>0</v>
      </c>
      <c r="BK154" s="98">
        <v>0</v>
      </c>
      <c r="BL154" s="98">
        <v>0</v>
      </c>
      <c r="BM154" s="98">
        <v>0</v>
      </c>
      <c r="BN154" s="98">
        <v>0</v>
      </c>
      <c r="BO154" s="98">
        <v>0</v>
      </c>
      <c r="BP154" s="98">
        <v>0</v>
      </c>
      <c r="BQ154" s="98">
        <v>0</v>
      </c>
      <c r="BR154" s="98">
        <v>0</v>
      </c>
      <c r="BS154" s="98">
        <v>0</v>
      </c>
      <c r="BT154" s="98">
        <v>0</v>
      </c>
      <c r="BU154" s="98">
        <v>0</v>
      </c>
      <c r="BV154" s="98">
        <v>0</v>
      </c>
      <c r="BW154" s="98">
        <v>0</v>
      </c>
      <c r="BX154" s="98">
        <v>0</v>
      </c>
      <c r="BY154" s="98">
        <v>0</v>
      </c>
      <c r="BZ154" s="98">
        <v>0</v>
      </c>
      <c r="CA154" s="98">
        <v>0</v>
      </c>
      <c r="CB154" s="98">
        <v>0</v>
      </c>
      <c r="CC154" s="98">
        <v>0</v>
      </c>
      <c r="CD154" s="98">
        <v>0</v>
      </c>
      <c r="CE154" s="98">
        <v>0</v>
      </c>
      <c r="CF154" s="98">
        <v>0</v>
      </c>
      <c r="CG154" s="98">
        <v>0</v>
      </c>
      <c r="CH154" s="98">
        <v>0</v>
      </c>
      <c r="CI154" s="98">
        <v>0</v>
      </c>
      <c r="CJ154" s="98">
        <v>0</v>
      </c>
      <c r="CK154" s="98">
        <v>0</v>
      </c>
      <c r="CL154" s="98">
        <v>0</v>
      </c>
      <c r="CM154" s="98">
        <v>0</v>
      </c>
      <c r="CN154" s="98">
        <v>0</v>
      </c>
      <c r="CO154" s="98">
        <v>0</v>
      </c>
      <c r="CP154" s="98">
        <v>0</v>
      </c>
      <c r="CQ154" s="90">
        <f t="shared" si="77"/>
        <v>0</v>
      </c>
      <c r="CR154" s="90">
        <f t="shared" si="77"/>
        <v>0</v>
      </c>
      <c r="CS154" s="90">
        <f t="shared" si="77"/>
        <v>0</v>
      </c>
      <c r="CT154" s="90">
        <f t="shared" si="76"/>
        <v>0</v>
      </c>
      <c r="CU154" s="90">
        <f t="shared" si="76"/>
        <v>0</v>
      </c>
      <c r="CV154" s="90">
        <f t="shared" si="76"/>
        <v>0</v>
      </c>
      <c r="CW154" s="90">
        <f t="shared" si="76"/>
        <v>0</v>
      </c>
      <c r="CX154" s="90">
        <f t="shared" si="76"/>
        <v>0</v>
      </c>
      <c r="CY154" s="90">
        <f t="shared" si="76"/>
        <v>0</v>
      </c>
      <c r="CZ154" s="29" t="str">
        <f>'[1]13квОС'!CU154</f>
        <v>нд</v>
      </c>
      <c r="DA154" s="17"/>
      <c r="DB154" s="17"/>
    </row>
    <row r="155" spans="1:106" ht="27.75" customHeight="1" x14ac:dyDescent="0.25">
      <c r="A155" s="93" t="s">
        <v>279</v>
      </c>
      <c r="B155" s="30" t="s">
        <v>280</v>
      </c>
      <c r="C155" s="94" t="s">
        <v>130</v>
      </c>
      <c r="D155" s="32" t="str">
        <f>'[1]14квПп'!D155</f>
        <v>нд</v>
      </c>
      <c r="E155" s="98">
        <v>0</v>
      </c>
      <c r="F155" s="98">
        <v>0</v>
      </c>
      <c r="G155" s="98">
        <v>0</v>
      </c>
      <c r="H155" s="98">
        <v>0</v>
      </c>
      <c r="I155" s="98">
        <v>0</v>
      </c>
      <c r="J155" s="98">
        <v>0</v>
      </c>
      <c r="K155" s="98">
        <v>0</v>
      </c>
      <c r="L155" s="98">
        <v>0</v>
      </c>
      <c r="M155" s="98">
        <v>0</v>
      </c>
      <c r="N155" s="98">
        <v>0</v>
      </c>
      <c r="O155" s="98">
        <v>0</v>
      </c>
      <c r="P155" s="98">
        <v>0</v>
      </c>
      <c r="Q155" s="98">
        <v>0</v>
      </c>
      <c r="R155" s="98">
        <v>0</v>
      </c>
      <c r="S155" s="98">
        <v>0</v>
      </c>
      <c r="T155" s="98">
        <v>0</v>
      </c>
      <c r="U155" s="98">
        <v>0</v>
      </c>
      <c r="V155" s="98">
        <v>0</v>
      </c>
      <c r="W155" s="98">
        <v>0</v>
      </c>
      <c r="X155" s="98">
        <v>0</v>
      </c>
      <c r="Y155" s="98">
        <v>0</v>
      </c>
      <c r="Z155" s="98">
        <v>0</v>
      </c>
      <c r="AA155" s="98">
        <v>0</v>
      </c>
      <c r="AB155" s="98">
        <v>0</v>
      </c>
      <c r="AC155" s="98">
        <v>0</v>
      </c>
      <c r="AD155" s="98">
        <v>0</v>
      </c>
      <c r="AE155" s="98">
        <v>0</v>
      </c>
      <c r="AF155" s="98">
        <v>0</v>
      </c>
      <c r="AG155" s="98">
        <v>0</v>
      </c>
      <c r="AH155" s="98">
        <v>0</v>
      </c>
      <c r="AI155" s="98">
        <v>0</v>
      </c>
      <c r="AJ155" s="98">
        <v>0</v>
      </c>
      <c r="AK155" s="98">
        <v>0</v>
      </c>
      <c r="AL155" s="98">
        <v>0</v>
      </c>
      <c r="AM155" s="98">
        <v>0</v>
      </c>
      <c r="AN155" s="98">
        <v>0</v>
      </c>
      <c r="AO155" s="98">
        <v>0</v>
      </c>
      <c r="AP155" s="98">
        <v>0</v>
      </c>
      <c r="AQ155" s="98">
        <v>0</v>
      </c>
      <c r="AR155" s="98">
        <v>0</v>
      </c>
      <c r="AS155" s="98">
        <v>0</v>
      </c>
      <c r="AT155" s="98">
        <v>0</v>
      </c>
      <c r="AU155" s="98">
        <v>0</v>
      </c>
      <c r="AV155" s="98">
        <v>0</v>
      </c>
      <c r="AW155" s="98">
        <v>0</v>
      </c>
      <c r="AX155" s="98">
        <v>0</v>
      </c>
      <c r="AY155" s="98">
        <v>0</v>
      </c>
      <c r="AZ155" s="98">
        <v>0</v>
      </c>
      <c r="BA155" s="98">
        <v>0</v>
      </c>
      <c r="BB155" s="98">
        <v>0</v>
      </c>
      <c r="BC155" s="98">
        <v>0</v>
      </c>
      <c r="BD155" s="98">
        <v>0</v>
      </c>
      <c r="BE155" s="98">
        <v>0</v>
      </c>
      <c r="BF155" s="98">
        <v>0</v>
      </c>
      <c r="BG155" s="98">
        <v>0</v>
      </c>
      <c r="BH155" s="98">
        <v>0</v>
      </c>
      <c r="BI155" s="98">
        <v>0</v>
      </c>
      <c r="BJ155" s="98">
        <v>0</v>
      </c>
      <c r="BK155" s="98">
        <v>0</v>
      </c>
      <c r="BL155" s="98">
        <v>0</v>
      </c>
      <c r="BM155" s="98">
        <v>0</v>
      </c>
      <c r="BN155" s="98">
        <v>0</v>
      </c>
      <c r="BO155" s="98">
        <v>0</v>
      </c>
      <c r="BP155" s="98">
        <v>0</v>
      </c>
      <c r="BQ155" s="98">
        <v>0</v>
      </c>
      <c r="BR155" s="98">
        <v>0</v>
      </c>
      <c r="BS155" s="98">
        <v>0</v>
      </c>
      <c r="BT155" s="98">
        <v>0</v>
      </c>
      <c r="BU155" s="98">
        <v>0</v>
      </c>
      <c r="BV155" s="98">
        <v>0</v>
      </c>
      <c r="BW155" s="98">
        <v>0</v>
      </c>
      <c r="BX155" s="98">
        <v>0</v>
      </c>
      <c r="BY155" s="98">
        <v>0</v>
      </c>
      <c r="BZ155" s="98">
        <v>0</v>
      </c>
      <c r="CA155" s="98">
        <v>0</v>
      </c>
      <c r="CB155" s="98">
        <v>0</v>
      </c>
      <c r="CC155" s="98">
        <v>0</v>
      </c>
      <c r="CD155" s="98">
        <v>0</v>
      </c>
      <c r="CE155" s="98">
        <v>0</v>
      </c>
      <c r="CF155" s="98">
        <v>0</v>
      </c>
      <c r="CG155" s="98">
        <v>0</v>
      </c>
      <c r="CH155" s="98">
        <v>0</v>
      </c>
      <c r="CI155" s="98">
        <v>0</v>
      </c>
      <c r="CJ155" s="98">
        <v>0</v>
      </c>
      <c r="CK155" s="98">
        <v>0</v>
      </c>
      <c r="CL155" s="98">
        <v>0</v>
      </c>
      <c r="CM155" s="98">
        <v>0</v>
      </c>
      <c r="CN155" s="98">
        <v>0</v>
      </c>
      <c r="CO155" s="98">
        <v>0</v>
      </c>
      <c r="CP155" s="98">
        <v>0</v>
      </c>
      <c r="CQ155" s="90">
        <f t="shared" si="77"/>
        <v>0</v>
      </c>
      <c r="CR155" s="90">
        <f t="shared" si="77"/>
        <v>0</v>
      </c>
      <c r="CS155" s="90">
        <f t="shared" si="77"/>
        <v>0</v>
      </c>
      <c r="CT155" s="90">
        <f t="shared" si="76"/>
        <v>0</v>
      </c>
      <c r="CU155" s="90">
        <f t="shared" si="76"/>
        <v>0</v>
      </c>
      <c r="CV155" s="90">
        <f t="shared" si="76"/>
        <v>0</v>
      </c>
      <c r="CW155" s="90">
        <f t="shared" si="76"/>
        <v>0</v>
      </c>
      <c r="CX155" s="90">
        <f t="shared" si="76"/>
        <v>0</v>
      </c>
      <c r="CY155" s="90">
        <f t="shared" si="76"/>
        <v>0</v>
      </c>
      <c r="CZ155" s="29" t="str">
        <f>'[1]13квОС'!CU155</f>
        <v>нд</v>
      </c>
      <c r="DA155" s="17"/>
      <c r="DB155" s="17"/>
    </row>
    <row r="156" spans="1:106" ht="27.75" customHeight="1" x14ac:dyDescent="0.25">
      <c r="A156" s="93" t="s">
        <v>281</v>
      </c>
      <c r="B156" s="30" t="s">
        <v>223</v>
      </c>
      <c r="C156" s="94" t="s">
        <v>130</v>
      </c>
      <c r="D156" s="32" t="str">
        <f>'[1]14квПп'!D156</f>
        <v>нд</v>
      </c>
      <c r="E156" s="98">
        <v>0</v>
      </c>
      <c r="F156" s="98">
        <v>0</v>
      </c>
      <c r="G156" s="98">
        <v>0</v>
      </c>
      <c r="H156" s="98">
        <v>0</v>
      </c>
      <c r="I156" s="98">
        <v>0</v>
      </c>
      <c r="J156" s="98">
        <v>0</v>
      </c>
      <c r="K156" s="98">
        <v>0</v>
      </c>
      <c r="L156" s="98">
        <v>0</v>
      </c>
      <c r="M156" s="98">
        <v>0</v>
      </c>
      <c r="N156" s="98">
        <v>0</v>
      </c>
      <c r="O156" s="98">
        <v>0</v>
      </c>
      <c r="P156" s="98">
        <v>0</v>
      </c>
      <c r="Q156" s="98">
        <v>0</v>
      </c>
      <c r="R156" s="98">
        <v>0</v>
      </c>
      <c r="S156" s="98">
        <v>0</v>
      </c>
      <c r="T156" s="98">
        <v>0</v>
      </c>
      <c r="U156" s="98">
        <v>0</v>
      </c>
      <c r="V156" s="98">
        <v>0</v>
      </c>
      <c r="W156" s="98">
        <v>0</v>
      </c>
      <c r="X156" s="98">
        <v>0</v>
      </c>
      <c r="Y156" s="98">
        <v>0</v>
      </c>
      <c r="Z156" s="98">
        <v>0</v>
      </c>
      <c r="AA156" s="98">
        <v>0</v>
      </c>
      <c r="AB156" s="98">
        <v>0</v>
      </c>
      <c r="AC156" s="98">
        <v>0</v>
      </c>
      <c r="AD156" s="98">
        <v>0</v>
      </c>
      <c r="AE156" s="98">
        <v>0</v>
      </c>
      <c r="AF156" s="98">
        <v>0</v>
      </c>
      <c r="AG156" s="98">
        <v>0</v>
      </c>
      <c r="AH156" s="98">
        <v>0</v>
      </c>
      <c r="AI156" s="98">
        <v>0</v>
      </c>
      <c r="AJ156" s="98">
        <v>0</v>
      </c>
      <c r="AK156" s="98">
        <v>0</v>
      </c>
      <c r="AL156" s="98">
        <v>0</v>
      </c>
      <c r="AM156" s="98">
        <v>0</v>
      </c>
      <c r="AN156" s="98">
        <v>0</v>
      </c>
      <c r="AO156" s="98">
        <v>0</v>
      </c>
      <c r="AP156" s="98">
        <v>0</v>
      </c>
      <c r="AQ156" s="98">
        <v>0</v>
      </c>
      <c r="AR156" s="98">
        <v>0</v>
      </c>
      <c r="AS156" s="98">
        <v>0</v>
      </c>
      <c r="AT156" s="98">
        <v>0</v>
      </c>
      <c r="AU156" s="98">
        <v>0</v>
      </c>
      <c r="AV156" s="98">
        <v>0</v>
      </c>
      <c r="AW156" s="98">
        <v>0</v>
      </c>
      <c r="AX156" s="98">
        <v>0</v>
      </c>
      <c r="AY156" s="98">
        <v>0</v>
      </c>
      <c r="AZ156" s="98">
        <v>0</v>
      </c>
      <c r="BA156" s="98">
        <v>0</v>
      </c>
      <c r="BB156" s="98">
        <v>0</v>
      </c>
      <c r="BC156" s="98">
        <v>0</v>
      </c>
      <c r="BD156" s="98">
        <v>0</v>
      </c>
      <c r="BE156" s="98">
        <v>0</v>
      </c>
      <c r="BF156" s="98">
        <v>0</v>
      </c>
      <c r="BG156" s="98">
        <v>0</v>
      </c>
      <c r="BH156" s="98">
        <v>0</v>
      </c>
      <c r="BI156" s="98">
        <v>0</v>
      </c>
      <c r="BJ156" s="98">
        <v>0</v>
      </c>
      <c r="BK156" s="98">
        <v>0</v>
      </c>
      <c r="BL156" s="98">
        <v>0</v>
      </c>
      <c r="BM156" s="98">
        <v>0</v>
      </c>
      <c r="BN156" s="98">
        <v>0</v>
      </c>
      <c r="BO156" s="98">
        <v>0</v>
      </c>
      <c r="BP156" s="98">
        <v>0</v>
      </c>
      <c r="BQ156" s="98">
        <v>0</v>
      </c>
      <c r="BR156" s="98">
        <v>0</v>
      </c>
      <c r="BS156" s="98">
        <v>0</v>
      </c>
      <c r="BT156" s="98">
        <v>0</v>
      </c>
      <c r="BU156" s="98">
        <v>0</v>
      </c>
      <c r="BV156" s="98">
        <v>0</v>
      </c>
      <c r="BW156" s="98">
        <v>0</v>
      </c>
      <c r="BX156" s="98">
        <v>0</v>
      </c>
      <c r="BY156" s="98">
        <v>0</v>
      </c>
      <c r="BZ156" s="98">
        <v>0</v>
      </c>
      <c r="CA156" s="98">
        <v>0</v>
      </c>
      <c r="CB156" s="98">
        <v>0</v>
      </c>
      <c r="CC156" s="98">
        <v>0</v>
      </c>
      <c r="CD156" s="98">
        <v>0</v>
      </c>
      <c r="CE156" s="98">
        <v>0</v>
      </c>
      <c r="CF156" s="98">
        <v>0</v>
      </c>
      <c r="CG156" s="98">
        <v>0</v>
      </c>
      <c r="CH156" s="98">
        <v>0</v>
      </c>
      <c r="CI156" s="98">
        <v>0</v>
      </c>
      <c r="CJ156" s="98">
        <v>0</v>
      </c>
      <c r="CK156" s="98">
        <v>0</v>
      </c>
      <c r="CL156" s="98">
        <v>0</v>
      </c>
      <c r="CM156" s="98">
        <v>0</v>
      </c>
      <c r="CN156" s="98">
        <v>0</v>
      </c>
      <c r="CO156" s="98">
        <v>0</v>
      </c>
      <c r="CP156" s="98">
        <v>0</v>
      </c>
      <c r="CQ156" s="90">
        <f t="shared" si="77"/>
        <v>0</v>
      </c>
      <c r="CR156" s="90">
        <f t="shared" si="77"/>
        <v>0</v>
      </c>
      <c r="CS156" s="90">
        <f t="shared" si="77"/>
        <v>0</v>
      </c>
      <c r="CT156" s="90">
        <f t="shared" si="76"/>
        <v>0</v>
      </c>
      <c r="CU156" s="90">
        <f t="shared" si="76"/>
        <v>0</v>
      </c>
      <c r="CV156" s="90">
        <f t="shared" si="76"/>
        <v>0</v>
      </c>
      <c r="CW156" s="90">
        <f t="shared" si="76"/>
        <v>0</v>
      </c>
      <c r="CX156" s="90">
        <f t="shared" si="76"/>
        <v>0</v>
      </c>
      <c r="CY156" s="90">
        <f t="shared" si="76"/>
        <v>0</v>
      </c>
      <c r="CZ156" s="29" t="str">
        <f>'[1]13квОС'!CU156</f>
        <v>нд</v>
      </c>
      <c r="DA156" s="17"/>
      <c r="DB156" s="17"/>
    </row>
    <row r="157" spans="1:106" ht="27.75" customHeight="1" x14ac:dyDescent="0.25">
      <c r="A157" s="93" t="s">
        <v>282</v>
      </c>
      <c r="B157" s="30" t="s">
        <v>283</v>
      </c>
      <c r="C157" s="94" t="s">
        <v>130</v>
      </c>
      <c r="D157" s="32" t="str">
        <f>'[1]14квПп'!D157</f>
        <v>нд</v>
      </c>
      <c r="E157" s="98">
        <v>0</v>
      </c>
      <c r="F157" s="98">
        <v>0</v>
      </c>
      <c r="G157" s="98">
        <v>0</v>
      </c>
      <c r="H157" s="98">
        <v>0</v>
      </c>
      <c r="I157" s="98">
        <v>0</v>
      </c>
      <c r="J157" s="98">
        <v>0</v>
      </c>
      <c r="K157" s="98">
        <v>0</v>
      </c>
      <c r="L157" s="98">
        <v>0</v>
      </c>
      <c r="M157" s="98">
        <v>0</v>
      </c>
      <c r="N157" s="98">
        <v>0</v>
      </c>
      <c r="O157" s="98">
        <v>0</v>
      </c>
      <c r="P157" s="98">
        <v>0</v>
      </c>
      <c r="Q157" s="98">
        <v>0</v>
      </c>
      <c r="R157" s="98">
        <v>0</v>
      </c>
      <c r="S157" s="98">
        <v>0</v>
      </c>
      <c r="T157" s="98">
        <v>0</v>
      </c>
      <c r="U157" s="98">
        <v>0</v>
      </c>
      <c r="V157" s="98">
        <v>0</v>
      </c>
      <c r="W157" s="98">
        <v>0</v>
      </c>
      <c r="X157" s="98">
        <v>0</v>
      </c>
      <c r="Y157" s="98">
        <v>0</v>
      </c>
      <c r="Z157" s="98">
        <v>0</v>
      </c>
      <c r="AA157" s="98">
        <v>0</v>
      </c>
      <c r="AB157" s="98">
        <v>0</v>
      </c>
      <c r="AC157" s="98">
        <v>0</v>
      </c>
      <c r="AD157" s="98">
        <v>0</v>
      </c>
      <c r="AE157" s="98">
        <v>0</v>
      </c>
      <c r="AF157" s="98">
        <v>0</v>
      </c>
      <c r="AG157" s="98">
        <v>0</v>
      </c>
      <c r="AH157" s="98">
        <v>0</v>
      </c>
      <c r="AI157" s="98">
        <v>0</v>
      </c>
      <c r="AJ157" s="98">
        <v>0</v>
      </c>
      <c r="AK157" s="98">
        <v>0</v>
      </c>
      <c r="AL157" s="98">
        <v>0</v>
      </c>
      <c r="AM157" s="98">
        <v>0</v>
      </c>
      <c r="AN157" s="98">
        <v>0</v>
      </c>
      <c r="AO157" s="98">
        <v>0</v>
      </c>
      <c r="AP157" s="98">
        <v>0</v>
      </c>
      <c r="AQ157" s="98">
        <v>0</v>
      </c>
      <c r="AR157" s="98">
        <v>0</v>
      </c>
      <c r="AS157" s="98">
        <v>0</v>
      </c>
      <c r="AT157" s="98">
        <v>0</v>
      </c>
      <c r="AU157" s="98">
        <v>0</v>
      </c>
      <c r="AV157" s="98">
        <v>0</v>
      </c>
      <c r="AW157" s="98">
        <v>0</v>
      </c>
      <c r="AX157" s="98">
        <v>0</v>
      </c>
      <c r="AY157" s="98">
        <v>0</v>
      </c>
      <c r="AZ157" s="98">
        <v>0</v>
      </c>
      <c r="BA157" s="98">
        <v>0</v>
      </c>
      <c r="BB157" s="98">
        <v>0</v>
      </c>
      <c r="BC157" s="98">
        <v>0</v>
      </c>
      <c r="BD157" s="98">
        <v>0</v>
      </c>
      <c r="BE157" s="98">
        <v>0</v>
      </c>
      <c r="BF157" s="98">
        <v>0</v>
      </c>
      <c r="BG157" s="98">
        <v>0</v>
      </c>
      <c r="BH157" s="98">
        <v>0</v>
      </c>
      <c r="BI157" s="98">
        <v>0</v>
      </c>
      <c r="BJ157" s="98">
        <v>0</v>
      </c>
      <c r="BK157" s="98">
        <v>0</v>
      </c>
      <c r="BL157" s="98">
        <v>0</v>
      </c>
      <c r="BM157" s="98">
        <v>0</v>
      </c>
      <c r="BN157" s="98">
        <v>0</v>
      </c>
      <c r="BO157" s="98">
        <v>0</v>
      </c>
      <c r="BP157" s="98">
        <v>0</v>
      </c>
      <c r="BQ157" s="98">
        <v>0</v>
      </c>
      <c r="BR157" s="98">
        <v>0</v>
      </c>
      <c r="BS157" s="98">
        <v>0</v>
      </c>
      <c r="BT157" s="98">
        <v>0</v>
      </c>
      <c r="BU157" s="98">
        <v>0</v>
      </c>
      <c r="BV157" s="98">
        <v>0</v>
      </c>
      <c r="BW157" s="98">
        <v>0</v>
      </c>
      <c r="BX157" s="98">
        <v>0</v>
      </c>
      <c r="BY157" s="98">
        <v>0</v>
      </c>
      <c r="BZ157" s="98">
        <v>0</v>
      </c>
      <c r="CA157" s="98">
        <v>0</v>
      </c>
      <c r="CB157" s="98">
        <v>0</v>
      </c>
      <c r="CC157" s="98">
        <v>0</v>
      </c>
      <c r="CD157" s="98">
        <v>0</v>
      </c>
      <c r="CE157" s="98">
        <v>0</v>
      </c>
      <c r="CF157" s="98">
        <v>0</v>
      </c>
      <c r="CG157" s="98">
        <v>0</v>
      </c>
      <c r="CH157" s="98">
        <v>0</v>
      </c>
      <c r="CI157" s="98">
        <v>0</v>
      </c>
      <c r="CJ157" s="98">
        <v>0</v>
      </c>
      <c r="CK157" s="98">
        <v>0</v>
      </c>
      <c r="CL157" s="98">
        <v>0</v>
      </c>
      <c r="CM157" s="98">
        <v>0</v>
      </c>
      <c r="CN157" s="98">
        <v>0</v>
      </c>
      <c r="CO157" s="98">
        <v>0</v>
      </c>
      <c r="CP157" s="98">
        <v>0</v>
      </c>
      <c r="CQ157" s="90">
        <f t="shared" si="77"/>
        <v>0</v>
      </c>
      <c r="CR157" s="90">
        <f t="shared" si="77"/>
        <v>0</v>
      </c>
      <c r="CS157" s="90">
        <f t="shared" si="77"/>
        <v>0</v>
      </c>
      <c r="CT157" s="90">
        <f t="shared" si="76"/>
        <v>0</v>
      </c>
      <c r="CU157" s="90">
        <f t="shared" si="76"/>
        <v>0</v>
      </c>
      <c r="CV157" s="90">
        <f t="shared" si="76"/>
        <v>0</v>
      </c>
      <c r="CW157" s="90">
        <f t="shared" si="76"/>
        <v>0</v>
      </c>
      <c r="CX157" s="90">
        <f t="shared" si="76"/>
        <v>0</v>
      </c>
      <c r="CY157" s="90">
        <f t="shared" si="76"/>
        <v>0</v>
      </c>
      <c r="CZ157" s="29" t="str">
        <f>'[1]13квОС'!CU157</f>
        <v>нд</v>
      </c>
      <c r="DA157" s="17"/>
      <c r="DB157" s="17"/>
    </row>
    <row r="158" spans="1:106" ht="27.75" customHeight="1" x14ac:dyDescent="0.25">
      <c r="A158" s="93" t="s">
        <v>284</v>
      </c>
      <c r="B158" s="30" t="s">
        <v>285</v>
      </c>
      <c r="C158" s="94" t="s">
        <v>130</v>
      </c>
      <c r="D158" s="32" t="str">
        <f>'[1]14квПп'!D158</f>
        <v>нд</v>
      </c>
      <c r="E158" s="98">
        <v>0</v>
      </c>
      <c r="F158" s="98">
        <v>0</v>
      </c>
      <c r="G158" s="98">
        <v>0</v>
      </c>
      <c r="H158" s="98">
        <v>0</v>
      </c>
      <c r="I158" s="98">
        <v>0</v>
      </c>
      <c r="J158" s="98">
        <v>0</v>
      </c>
      <c r="K158" s="98">
        <v>0</v>
      </c>
      <c r="L158" s="98">
        <v>0</v>
      </c>
      <c r="M158" s="98">
        <v>0</v>
      </c>
      <c r="N158" s="98">
        <v>0</v>
      </c>
      <c r="O158" s="98">
        <v>0</v>
      </c>
      <c r="P158" s="98">
        <v>0</v>
      </c>
      <c r="Q158" s="98">
        <v>0</v>
      </c>
      <c r="R158" s="98">
        <v>0</v>
      </c>
      <c r="S158" s="98">
        <v>0</v>
      </c>
      <c r="T158" s="98">
        <v>0</v>
      </c>
      <c r="U158" s="98">
        <v>0</v>
      </c>
      <c r="V158" s="98">
        <v>0</v>
      </c>
      <c r="W158" s="98">
        <v>0</v>
      </c>
      <c r="X158" s="98">
        <v>0</v>
      </c>
      <c r="Y158" s="98">
        <v>0</v>
      </c>
      <c r="Z158" s="98">
        <v>0</v>
      </c>
      <c r="AA158" s="98">
        <v>0</v>
      </c>
      <c r="AB158" s="98">
        <v>0</v>
      </c>
      <c r="AC158" s="98">
        <v>0</v>
      </c>
      <c r="AD158" s="98">
        <v>0</v>
      </c>
      <c r="AE158" s="98">
        <v>0</v>
      </c>
      <c r="AF158" s="98">
        <v>0</v>
      </c>
      <c r="AG158" s="98">
        <v>0</v>
      </c>
      <c r="AH158" s="98">
        <v>0</v>
      </c>
      <c r="AI158" s="98">
        <v>0</v>
      </c>
      <c r="AJ158" s="98">
        <v>0</v>
      </c>
      <c r="AK158" s="98">
        <v>0</v>
      </c>
      <c r="AL158" s="98">
        <v>0</v>
      </c>
      <c r="AM158" s="98">
        <v>0</v>
      </c>
      <c r="AN158" s="98">
        <v>0</v>
      </c>
      <c r="AO158" s="98">
        <v>0</v>
      </c>
      <c r="AP158" s="98">
        <v>0</v>
      </c>
      <c r="AQ158" s="98">
        <v>0</v>
      </c>
      <c r="AR158" s="98">
        <v>0</v>
      </c>
      <c r="AS158" s="98">
        <v>0</v>
      </c>
      <c r="AT158" s="98">
        <v>0</v>
      </c>
      <c r="AU158" s="98">
        <v>0</v>
      </c>
      <c r="AV158" s="98">
        <v>0</v>
      </c>
      <c r="AW158" s="98">
        <v>0</v>
      </c>
      <c r="AX158" s="98">
        <v>0</v>
      </c>
      <c r="AY158" s="98">
        <v>0</v>
      </c>
      <c r="AZ158" s="98">
        <v>0</v>
      </c>
      <c r="BA158" s="98">
        <v>0</v>
      </c>
      <c r="BB158" s="98">
        <v>0</v>
      </c>
      <c r="BC158" s="98">
        <v>0</v>
      </c>
      <c r="BD158" s="98">
        <v>0</v>
      </c>
      <c r="BE158" s="98">
        <v>0</v>
      </c>
      <c r="BF158" s="98">
        <v>0</v>
      </c>
      <c r="BG158" s="98">
        <v>0</v>
      </c>
      <c r="BH158" s="98">
        <v>0</v>
      </c>
      <c r="BI158" s="98">
        <v>0</v>
      </c>
      <c r="BJ158" s="98">
        <v>0</v>
      </c>
      <c r="BK158" s="98">
        <v>0</v>
      </c>
      <c r="BL158" s="98">
        <v>0</v>
      </c>
      <c r="BM158" s="98">
        <v>0</v>
      </c>
      <c r="BN158" s="98">
        <v>0</v>
      </c>
      <c r="BO158" s="98">
        <v>0</v>
      </c>
      <c r="BP158" s="98">
        <v>0</v>
      </c>
      <c r="BQ158" s="98">
        <v>0</v>
      </c>
      <c r="BR158" s="98">
        <v>0</v>
      </c>
      <c r="BS158" s="98">
        <v>0</v>
      </c>
      <c r="BT158" s="98">
        <v>0</v>
      </c>
      <c r="BU158" s="98">
        <v>0</v>
      </c>
      <c r="BV158" s="98">
        <v>0</v>
      </c>
      <c r="BW158" s="98">
        <v>0</v>
      </c>
      <c r="BX158" s="98">
        <v>0</v>
      </c>
      <c r="BY158" s="98">
        <v>0</v>
      </c>
      <c r="BZ158" s="98">
        <v>0</v>
      </c>
      <c r="CA158" s="98">
        <v>0</v>
      </c>
      <c r="CB158" s="98">
        <v>0</v>
      </c>
      <c r="CC158" s="98">
        <v>0</v>
      </c>
      <c r="CD158" s="98">
        <v>0</v>
      </c>
      <c r="CE158" s="98">
        <v>0</v>
      </c>
      <c r="CF158" s="98">
        <v>0</v>
      </c>
      <c r="CG158" s="98">
        <v>0</v>
      </c>
      <c r="CH158" s="98">
        <v>0</v>
      </c>
      <c r="CI158" s="98">
        <v>0</v>
      </c>
      <c r="CJ158" s="98">
        <v>0</v>
      </c>
      <c r="CK158" s="98">
        <v>0</v>
      </c>
      <c r="CL158" s="98">
        <v>0</v>
      </c>
      <c r="CM158" s="98">
        <v>0</v>
      </c>
      <c r="CN158" s="98">
        <v>0</v>
      </c>
      <c r="CO158" s="98">
        <v>0</v>
      </c>
      <c r="CP158" s="98">
        <v>0</v>
      </c>
      <c r="CQ158" s="90">
        <f t="shared" si="77"/>
        <v>0</v>
      </c>
      <c r="CR158" s="90">
        <f t="shared" si="77"/>
        <v>0</v>
      </c>
      <c r="CS158" s="90">
        <f t="shared" si="77"/>
        <v>0</v>
      </c>
      <c r="CT158" s="90">
        <f t="shared" si="76"/>
        <v>0</v>
      </c>
      <c r="CU158" s="90">
        <f t="shared" si="76"/>
        <v>0</v>
      </c>
      <c r="CV158" s="90">
        <f t="shared" si="76"/>
        <v>0</v>
      </c>
      <c r="CW158" s="90">
        <f t="shared" si="76"/>
        <v>0</v>
      </c>
      <c r="CX158" s="90">
        <f t="shared" si="76"/>
        <v>0</v>
      </c>
      <c r="CY158" s="90">
        <f t="shared" si="76"/>
        <v>0</v>
      </c>
      <c r="CZ158" s="29" t="str">
        <f>'[1]13квОС'!CU158</f>
        <v>нд</v>
      </c>
      <c r="DA158" s="17"/>
      <c r="DB158" s="17"/>
    </row>
    <row r="159" spans="1:106" ht="27.75" customHeight="1" x14ac:dyDescent="0.25">
      <c r="A159" s="93" t="s">
        <v>286</v>
      </c>
      <c r="B159" s="30" t="s">
        <v>287</v>
      </c>
      <c r="C159" s="94" t="s">
        <v>130</v>
      </c>
      <c r="D159" s="32" t="str">
        <f>'[1]14квПп'!D159</f>
        <v>нд</v>
      </c>
      <c r="E159" s="98">
        <v>0</v>
      </c>
      <c r="F159" s="98">
        <v>0</v>
      </c>
      <c r="G159" s="98">
        <v>0</v>
      </c>
      <c r="H159" s="98">
        <v>0</v>
      </c>
      <c r="I159" s="98">
        <v>0</v>
      </c>
      <c r="J159" s="98">
        <v>0</v>
      </c>
      <c r="K159" s="98">
        <v>0</v>
      </c>
      <c r="L159" s="98">
        <v>0</v>
      </c>
      <c r="M159" s="98">
        <v>0</v>
      </c>
      <c r="N159" s="98">
        <v>0</v>
      </c>
      <c r="O159" s="98">
        <v>0</v>
      </c>
      <c r="P159" s="98">
        <v>0</v>
      </c>
      <c r="Q159" s="98">
        <v>0</v>
      </c>
      <c r="R159" s="98">
        <v>0</v>
      </c>
      <c r="S159" s="98">
        <v>0</v>
      </c>
      <c r="T159" s="98">
        <v>0</v>
      </c>
      <c r="U159" s="98">
        <v>0</v>
      </c>
      <c r="V159" s="98">
        <v>0</v>
      </c>
      <c r="W159" s="98">
        <v>0</v>
      </c>
      <c r="X159" s="98">
        <v>0</v>
      </c>
      <c r="Y159" s="98">
        <v>0</v>
      </c>
      <c r="Z159" s="98">
        <v>0</v>
      </c>
      <c r="AA159" s="98">
        <v>0</v>
      </c>
      <c r="AB159" s="98">
        <v>0</v>
      </c>
      <c r="AC159" s="98">
        <v>0</v>
      </c>
      <c r="AD159" s="98">
        <v>0</v>
      </c>
      <c r="AE159" s="98">
        <v>0</v>
      </c>
      <c r="AF159" s="98">
        <v>0</v>
      </c>
      <c r="AG159" s="98">
        <v>0</v>
      </c>
      <c r="AH159" s="98">
        <v>0</v>
      </c>
      <c r="AI159" s="98">
        <v>0</v>
      </c>
      <c r="AJ159" s="98">
        <v>0</v>
      </c>
      <c r="AK159" s="98">
        <v>0</v>
      </c>
      <c r="AL159" s="98">
        <v>0</v>
      </c>
      <c r="AM159" s="98">
        <v>0</v>
      </c>
      <c r="AN159" s="98">
        <v>0</v>
      </c>
      <c r="AO159" s="98">
        <v>0</v>
      </c>
      <c r="AP159" s="98">
        <v>0</v>
      </c>
      <c r="AQ159" s="98">
        <v>0</v>
      </c>
      <c r="AR159" s="98">
        <v>0</v>
      </c>
      <c r="AS159" s="98">
        <v>0</v>
      </c>
      <c r="AT159" s="98">
        <v>0</v>
      </c>
      <c r="AU159" s="98">
        <v>0</v>
      </c>
      <c r="AV159" s="98">
        <v>0</v>
      </c>
      <c r="AW159" s="98">
        <v>0</v>
      </c>
      <c r="AX159" s="98">
        <v>0</v>
      </c>
      <c r="AY159" s="98">
        <v>0</v>
      </c>
      <c r="AZ159" s="98">
        <v>0</v>
      </c>
      <c r="BA159" s="98">
        <v>0</v>
      </c>
      <c r="BB159" s="98">
        <v>0</v>
      </c>
      <c r="BC159" s="98">
        <v>0</v>
      </c>
      <c r="BD159" s="98">
        <v>0</v>
      </c>
      <c r="BE159" s="98">
        <v>0</v>
      </c>
      <c r="BF159" s="98">
        <v>0</v>
      </c>
      <c r="BG159" s="98">
        <v>0</v>
      </c>
      <c r="BH159" s="98">
        <v>0</v>
      </c>
      <c r="BI159" s="98">
        <v>0</v>
      </c>
      <c r="BJ159" s="98">
        <v>0</v>
      </c>
      <c r="BK159" s="98">
        <v>0</v>
      </c>
      <c r="BL159" s="98">
        <v>0</v>
      </c>
      <c r="BM159" s="98">
        <v>0</v>
      </c>
      <c r="BN159" s="98">
        <v>0</v>
      </c>
      <c r="BO159" s="98">
        <v>0</v>
      </c>
      <c r="BP159" s="98">
        <v>0</v>
      </c>
      <c r="BQ159" s="98">
        <v>0</v>
      </c>
      <c r="BR159" s="98">
        <v>0</v>
      </c>
      <c r="BS159" s="98">
        <v>0</v>
      </c>
      <c r="BT159" s="98">
        <v>0</v>
      </c>
      <c r="BU159" s="98">
        <v>0</v>
      </c>
      <c r="BV159" s="98">
        <v>0</v>
      </c>
      <c r="BW159" s="98">
        <v>0</v>
      </c>
      <c r="BX159" s="98">
        <v>0</v>
      </c>
      <c r="BY159" s="98">
        <v>0</v>
      </c>
      <c r="BZ159" s="98">
        <v>0</v>
      </c>
      <c r="CA159" s="98">
        <v>0</v>
      </c>
      <c r="CB159" s="98">
        <v>0</v>
      </c>
      <c r="CC159" s="98">
        <v>0</v>
      </c>
      <c r="CD159" s="98">
        <v>0</v>
      </c>
      <c r="CE159" s="98">
        <v>0</v>
      </c>
      <c r="CF159" s="98">
        <v>0</v>
      </c>
      <c r="CG159" s="98">
        <v>0</v>
      </c>
      <c r="CH159" s="98">
        <v>0</v>
      </c>
      <c r="CI159" s="98">
        <v>0</v>
      </c>
      <c r="CJ159" s="98">
        <v>0</v>
      </c>
      <c r="CK159" s="98">
        <v>0</v>
      </c>
      <c r="CL159" s="98">
        <v>0</v>
      </c>
      <c r="CM159" s="98">
        <v>0</v>
      </c>
      <c r="CN159" s="98">
        <v>0</v>
      </c>
      <c r="CO159" s="98">
        <v>0</v>
      </c>
      <c r="CP159" s="98">
        <v>0</v>
      </c>
      <c r="CQ159" s="90">
        <f t="shared" si="77"/>
        <v>0</v>
      </c>
      <c r="CR159" s="90">
        <f t="shared" si="77"/>
        <v>0</v>
      </c>
      <c r="CS159" s="90">
        <f t="shared" si="77"/>
        <v>0</v>
      </c>
      <c r="CT159" s="90">
        <f t="shared" si="76"/>
        <v>0</v>
      </c>
      <c r="CU159" s="90">
        <f t="shared" si="76"/>
        <v>0</v>
      </c>
      <c r="CV159" s="90">
        <f t="shared" si="76"/>
        <v>0</v>
      </c>
      <c r="CW159" s="90">
        <f t="shared" si="76"/>
        <v>0</v>
      </c>
      <c r="CX159" s="90">
        <f t="shared" si="76"/>
        <v>0</v>
      </c>
      <c r="CY159" s="90">
        <f t="shared" si="76"/>
        <v>0</v>
      </c>
      <c r="CZ159" s="29" t="str">
        <f>'[1]13квОС'!CU159</f>
        <v>нд</v>
      </c>
      <c r="DA159" s="17"/>
      <c r="DB159" s="17"/>
    </row>
    <row r="160" spans="1:106" ht="27.75" customHeight="1" x14ac:dyDescent="0.25">
      <c r="A160" s="93" t="s">
        <v>288</v>
      </c>
      <c r="B160" s="30" t="s">
        <v>289</v>
      </c>
      <c r="C160" s="94" t="s">
        <v>130</v>
      </c>
      <c r="D160" s="32" t="str">
        <f>'[1]14квПп'!D160</f>
        <v>нд</v>
      </c>
      <c r="E160" s="98">
        <v>0</v>
      </c>
      <c r="F160" s="98">
        <v>0</v>
      </c>
      <c r="G160" s="98">
        <v>0</v>
      </c>
      <c r="H160" s="98">
        <v>0</v>
      </c>
      <c r="I160" s="98">
        <v>0</v>
      </c>
      <c r="J160" s="98">
        <v>0</v>
      </c>
      <c r="K160" s="98">
        <v>0</v>
      </c>
      <c r="L160" s="98">
        <v>0</v>
      </c>
      <c r="M160" s="98">
        <v>0</v>
      </c>
      <c r="N160" s="98">
        <v>0</v>
      </c>
      <c r="O160" s="98">
        <v>0</v>
      </c>
      <c r="P160" s="98">
        <v>0</v>
      </c>
      <c r="Q160" s="98">
        <v>0</v>
      </c>
      <c r="R160" s="98">
        <v>0</v>
      </c>
      <c r="S160" s="98">
        <v>0</v>
      </c>
      <c r="T160" s="98">
        <v>0</v>
      </c>
      <c r="U160" s="98">
        <v>0</v>
      </c>
      <c r="V160" s="98">
        <v>0</v>
      </c>
      <c r="W160" s="98">
        <v>0</v>
      </c>
      <c r="X160" s="98">
        <v>0</v>
      </c>
      <c r="Y160" s="98">
        <v>0</v>
      </c>
      <c r="Z160" s="98">
        <v>0</v>
      </c>
      <c r="AA160" s="98">
        <v>0</v>
      </c>
      <c r="AB160" s="98">
        <v>0</v>
      </c>
      <c r="AC160" s="98">
        <v>0</v>
      </c>
      <c r="AD160" s="98">
        <v>0</v>
      </c>
      <c r="AE160" s="98">
        <v>0</v>
      </c>
      <c r="AF160" s="98">
        <v>0</v>
      </c>
      <c r="AG160" s="98">
        <v>0</v>
      </c>
      <c r="AH160" s="98">
        <v>0</v>
      </c>
      <c r="AI160" s="98">
        <v>0</v>
      </c>
      <c r="AJ160" s="98">
        <v>0</v>
      </c>
      <c r="AK160" s="98">
        <v>0</v>
      </c>
      <c r="AL160" s="98">
        <v>0</v>
      </c>
      <c r="AM160" s="98">
        <v>0</v>
      </c>
      <c r="AN160" s="98">
        <v>0</v>
      </c>
      <c r="AO160" s="98">
        <v>0</v>
      </c>
      <c r="AP160" s="98">
        <v>0</v>
      </c>
      <c r="AQ160" s="98">
        <v>0</v>
      </c>
      <c r="AR160" s="98">
        <v>0</v>
      </c>
      <c r="AS160" s="98">
        <v>0</v>
      </c>
      <c r="AT160" s="98">
        <v>0</v>
      </c>
      <c r="AU160" s="98">
        <v>0</v>
      </c>
      <c r="AV160" s="98">
        <v>0</v>
      </c>
      <c r="AW160" s="98">
        <v>0</v>
      </c>
      <c r="AX160" s="98">
        <v>0</v>
      </c>
      <c r="AY160" s="98">
        <v>0</v>
      </c>
      <c r="AZ160" s="98">
        <v>0</v>
      </c>
      <c r="BA160" s="98">
        <v>0</v>
      </c>
      <c r="BB160" s="98">
        <v>0</v>
      </c>
      <c r="BC160" s="98">
        <v>0</v>
      </c>
      <c r="BD160" s="98">
        <v>0</v>
      </c>
      <c r="BE160" s="98">
        <v>0</v>
      </c>
      <c r="BF160" s="98">
        <v>0</v>
      </c>
      <c r="BG160" s="98">
        <v>0</v>
      </c>
      <c r="BH160" s="98">
        <v>0</v>
      </c>
      <c r="BI160" s="98">
        <v>0</v>
      </c>
      <c r="BJ160" s="98">
        <v>0</v>
      </c>
      <c r="BK160" s="98">
        <v>0</v>
      </c>
      <c r="BL160" s="98">
        <v>0</v>
      </c>
      <c r="BM160" s="98">
        <v>0</v>
      </c>
      <c r="BN160" s="98">
        <v>0</v>
      </c>
      <c r="BO160" s="98">
        <v>0</v>
      </c>
      <c r="BP160" s="98">
        <v>0</v>
      </c>
      <c r="BQ160" s="98">
        <v>0</v>
      </c>
      <c r="BR160" s="98">
        <v>0</v>
      </c>
      <c r="BS160" s="98">
        <v>0</v>
      </c>
      <c r="BT160" s="98">
        <v>0</v>
      </c>
      <c r="BU160" s="98">
        <v>0</v>
      </c>
      <c r="BV160" s="98">
        <v>0</v>
      </c>
      <c r="BW160" s="98">
        <v>0</v>
      </c>
      <c r="BX160" s="98">
        <v>0</v>
      </c>
      <c r="BY160" s="98">
        <v>0</v>
      </c>
      <c r="BZ160" s="98">
        <v>0</v>
      </c>
      <c r="CA160" s="98">
        <v>0</v>
      </c>
      <c r="CB160" s="98">
        <v>0</v>
      </c>
      <c r="CC160" s="98">
        <v>0</v>
      </c>
      <c r="CD160" s="98">
        <v>0</v>
      </c>
      <c r="CE160" s="98">
        <v>0</v>
      </c>
      <c r="CF160" s="98">
        <v>0</v>
      </c>
      <c r="CG160" s="98">
        <v>0</v>
      </c>
      <c r="CH160" s="98">
        <v>0</v>
      </c>
      <c r="CI160" s="98">
        <v>0</v>
      </c>
      <c r="CJ160" s="98">
        <v>0</v>
      </c>
      <c r="CK160" s="98">
        <v>0</v>
      </c>
      <c r="CL160" s="98">
        <v>0</v>
      </c>
      <c r="CM160" s="98">
        <v>0</v>
      </c>
      <c r="CN160" s="98">
        <v>0</v>
      </c>
      <c r="CO160" s="98">
        <v>0</v>
      </c>
      <c r="CP160" s="98">
        <v>0</v>
      </c>
      <c r="CQ160" s="90">
        <f t="shared" si="77"/>
        <v>0</v>
      </c>
      <c r="CR160" s="90">
        <f t="shared" si="77"/>
        <v>0</v>
      </c>
      <c r="CS160" s="90">
        <f t="shared" si="77"/>
        <v>0</v>
      </c>
      <c r="CT160" s="90">
        <f t="shared" si="76"/>
        <v>0</v>
      </c>
      <c r="CU160" s="90">
        <f t="shared" si="76"/>
        <v>0</v>
      </c>
      <c r="CV160" s="90">
        <f t="shared" si="76"/>
        <v>0</v>
      </c>
      <c r="CW160" s="90">
        <f t="shared" si="76"/>
        <v>0</v>
      </c>
      <c r="CX160" s="90">
        <f t="shared" si="76"/>
        <v>0</v>
      </c>
      <c r="CY160" s="90">
        <f t="shared" si="76"/>
        <v>0</v>
      </c>
      <c r="CZ160" s="29" t="str">
        <f>'[1]13квОС'!CU160</f>
        <v>нд</v>
      </c>
      <c r="DA160" s="17"/>
      <c r="DB160" s="17"/>
    </row>
    <row r="161" spans="1:106" ht="27.75" customHeight="1" x14ac:dyDescent="0.25">
      <c r="A161" s="93" t="s">
        <v>290</v>
      </c>
      <c r="B161" s="30" t="s">
        <v>285</v>
      </c>
      <c r="C161" s="94" t="s">
        <v>130</v>
      </c>
      <c r="D161" s="32" t="str">
        <f>'[1]14квПп'!D161</f>
        <v>нд</v>
      </c>
      <c r="E161" s="98">
        <v>0</v>
      </c>
      <c r="F161" s="98">
        <v>0</v>
      </c>
      <c r="G161" s="98">
        <v>0</v>
      </c>
      <c r="H161" s="98">
        <v>0</v>
      </c>
      <c r="I161" s="98">
        <v>0</v>
      </c>
      <c r="J161" s="98">
        <v>0</v>
      </c>
      <c r="K161" s="98">
        <v>0</v>
      </c>
      <c r="L161" s="98">
        <v>0</v>
      </c>
      <c r="M161" s="98">
        <v>0</v>
      </c>
      <c r="N161" s="98">
        <v>0</v>
      </c>
      <c r="O161" s="98">
        <v>0</v>
      </c>
      <c r="P161" s="98">
        <v>0</v>
      </c>
      <c r="Q161" s="98">
        <v>0</v>
      </c>
      <c r="R161" s="98">
        <v>0</v>
      </c>
      <c r="S161" s="98">
        <v>0</v>
      </c>
      <c r="T161" s="98">
        <v>0</v>
      </c>
      <c r="U161" s="98">
        <v>0</v>
      </c>
      <c r="V161" s="98">
        <v>0</v>
      </c>
      <c r="W161" s="98">
        <v>0</v>
      </c>
      <c r="X161" s="98">
        <v>0</v>
      </c>
      <c r="Y161" s="98">
        <v>0</v>
      </c>
      <c r="Z161" s="98">
        <v>0</v>
      </c>
      <c r="AA161" s="98">
        <v>0</v>
      </c>
      <c r="AB161" s="98">
        <v>0</v>
      </c>
      <c r="AC161" s="98">
        <v>0</v>
      </c>
      <c r="AD161" s="98">
        <v>0</v>
      </c>
      <c r="AE161" s="98">
        <v>0</v>
      </c>
      <c r="AF161" s="98">
        <v>0</v>
      </c>
      <c r="AG161" s="98">
        <v>0</v>
      </c>
      <c r="AH161" s="98">
        <v>0</v>
      </c>
      <c r="AI161" s="98">
        <v>0</v>
      </c>
      <c r="AJ161" s="98">
        <v>0</v>
      </c>
      <c r="AK161" s="98">
        <v>0</v>
      </c>
      <c r="AL161" s="98">
        <v>0</v>
      </c>
      <c r="AM161" s="98">
        <v>0</v>
      </c>
      <c r="AN161" s="98">
        <v>0</v>
      </c>
      <c r="AO161" s="98">
        <v>0</v>
      </c>
      <c r="AP161" s="98">
        <v>0</v>
      </c>
      <c r="AQ161" s="98">
        <v>0</v>
      </c>
      <c r="AR161" s="98">
        <v>0</v>
      </c>
      <c r="AS161" s="98">
        <v>0</v>
      </c>
      <c r="AT161" s="98">
        <v>0</v>
      </c>
      <c r="AU161" s="98">
        <v>0</v>
      </c>
      <c r="AV161" s="98">
        <v>0</v>
      </c>
      <c r="AW161" s="98">
        <v>0</v>
      </c>
      <c r="AX161" s="98">
        <v>0</v>
      </c>
      <c r="AY161" s="98">
        <v>0</v>
      </c>
      <c r="AZ161" s="98">
        <v>0</v>
      </c>
      <c r="BA161" s="98">
        <v>0</v>
      </c>
      <c r="BB161" s="98">
        <v>0</v>
      </c>
      <c r="BC161" s="98">
        <v>0</v>
      </c>
      <c r="BD161" s="98">
        <v>0</v>
      </c>
      <c r="BE161" s="98">
        <v>0</v>
      </c>
      <c r="BF161" s="98">
        <v>0</v>
      </c>
      <c r="BG161" s="98">
        <v>0</v>
      </c>
      <c r="BH161" s="98">
        <v>0</v>
      </c>
      <c r="BI161" s="98">
        <v>0</v>
      </c>
      <c r="BJ161" s="98">
        <v>0</v>
      </c>
      <c r="BK161" s="98">
        <v>0</v>
      </c>
      <c r="BL161" s="98">
        <v>0</v>
      </c>
      <c r="BM161" s="98">
        <v>0</v>
      </c>
      <c r="BN161" s="98">
        <v>0</v>
      </c>
      <c r="BO161" s="98">
        <v>0</v>
      </c>
      <c r="BP161" s="98">
        <v>0</v>
      </c>
      <c r="BQ161" s="98">
        <v>0</v>
      </c>
      <c r="BR161" s="98">
        <v>0</v>
      </c>
      <c r="BS161" s="98">
        <v>0</v>
      </c>
      <c r="BT161" s="98">
        <v>0</v>
      </c>
      <c r="BU161" s="98">
        <v>0</v>
      </c>
      <c r="BV161" s="98">
        <v>0</v>
      </c>
      <c r="BW161" s="98">
        <v>0</v>
      </c>
      <c r="BX161" s="98">
        <v>0</v>
      </c>
      <c r="BY161" s="98">
        <v>0</v>
      </c>
      <c r="BZ161" s="98">
        <v>0</v>
      </c>
      <c r="CA161" s="98">
        <v>0</v>
      </c>
      <c r="CB161" s="98">
        <v>0</v>
      </c>
      <c r="CC161" s="98">
        <v>0</v>
      </c>
      <c r="CD161" s="98">
        <v>0</v>
      </c>
      <c r="CE161" s="98">
        <v>0</v>
      </c>
      <c r="CF161" s="98">
        <v>0</v>
      </c>
      <c r="CG161" s="98">
        <v>0</v>
      </c>
      <c r="CH161" s="98">
        <v>0</v>
      </c>
      <c r="CI161" s="98">
        <v>0</v>
      </c>
      <c r="CJ161" s="98">
        <v>0</v>
      </c>
      <c r="CK161" s="98">
        <v>0</v>
      </c>
      <c r="CL161" s="98">
        <v>0</v>
      </c>
      <c r="CM161" s="98">
        <v>0</v>
      </c>
      <c r="CN161" s="98">
        <v>0</v>
      </c>
      <c r="CO161" s="98">
        <v>0</v>
      </c>
      <c r="CP161" s="98">
        <v>0</v>
      </c>
      <c r="CQ161" s="90">
        <f t="shared" si="77"/>
        <v>0</v>
      </c>
      <c r="CR161" s="90">
        <f t="shared" si="77"/>
        <v>0</v>
      </c>
      <c r="CS161" s="90">
        <f t="shared" si="77"/>
        <v>0</v>
      </c>
      <c r="CT161" s="90">
        <f t="shared" si="76"/>
        <v>0</v>
      </c>
      <c r="CU161" s="90">
        <f t="shared" si="76"/>
        <v>0</v>
      </c>
      <c r="CV161" s="90">
        <f t="shared" si="76"/>
        <v>0</v>
      </c>
      <c r="CW161" s="90">
        <f t="shared" si="76"/>
        <v>0</v>
      </c>
      <c r="CX161" s="90">
        <f t="shared" si="76"/>
        <v>0</v>
      </c>
      <c r="CY161" s="90">
        <f t="shared" si="76"/>
        <v>0</v>
      </c>
      <c r="CZ161" s="29" t="str">
        <f>'[1]13квОС'!CU161</f>
        <v>нд</v>
      </c>
      <c r="DA161" s="17"/>
      <c r="DB161" s="17"/>
    </row>
    <row r="162" spans="1:106" ht="27.75" customHeight="1" x14ac:dyDescent="0.25">
      <c r="A162" s="93" t="s">
        <v>291</v>
      </c>
      <c r="B162" s="30" t="s">
        <v>287</v>
      </c>
      <c r="C162" s="94" t="s">
        <v>130</v>
      </c>
      <c r="D162" s="32" t="str">
        <f>'[1]14квПп'!D162</f>
        <v>нд</v>
      </c>
      <c r="E162" s="98">
        <v>0</v>
      </c>
      <c r="F162" s="98">
        <v>0</v>
      </c>
      <c r="G162" s="98">
        <v>0</v>
      </c>
      <c r="H162" s="98">
        <v>0</v>
      </c>
      <c r="I162" s="98">
        <v>0</v>
      </c>
      <c r="J162" s="98">
        <v>0</v>
      </c>
      <c r="K162" s="98">
        <v>0</v>
      </c>
      <c r="L162" s="98">
        <v>0</v>
      </c>
      <c r="M162" s="98">
        <v>0</v>
      </c>
      <c r="N162" s="98">
        <v>0</v>
      </c>
      <c r="O162" s="98">
        <v>0</v>
      </c>
      <c r="P162" s="98">
        <v>0</v>
      </c>
      <c r="Q162" s="98">
        <v>0</v>
      </c>
      <c r="R162" s="98">
        <v>0</v>
      </c>
      <c r="S162" s="98">
        <v>0</v>
      </c>
      <c r="T162" s="98">
        <v>0</v>
      </c>
      <c r="U162" s="98">
        <v>0</v>
      </c>
      <c r="V162" s="98">
        <v>0</v>
      </c>
      <c r="W162" s="98">
        <v>0</v>
      </c>
      <c r="X162" s="98">
        <v>0</v>
      </c>
      <c r="Y162" s="98">
        <v>0</v>
      </c>
      <c r="Z162" s="98">
        <v>0</v>
      </c>
      <c r="AA162" s="98">
        <v>0</v>
      </c>
      <c r="AB162" s="98">
        <v>0</v>
      </c>
      <c r="AC162" s="98">
        <v>0</v>
      </c>
      <c r="AD162" s="98">
        <v>0</v>
      </c>
      <c r="AE162" s="98">
        <v>0</v>
      </c>
      <c r="AF162" s="98">
        <v>0</v>
      </c>
      <c r="AG162" s="98">
        <v>0</v>
      </c>
      <c r="AH162" s="98">
        <v>0</v>
      </c>
      <c r="AI162" s="98">
        <v>0</v>
      </c>
      <c r="AJ162" s="98">
        <v>0</v>
      </c>
      <c r="AK162" s="98">
        <v>0</v>
      </c>
      <c r="AL162" s="98">
        <v>0</v>
      </c>
      <c r="AM162" s="98">
        <v>0</v>
      </c>
      <c r="AN162" s="98">
        <v>0</v>
      </c>
      <c r="AO162" s="98">
        <v>0</v>
      </c>
      <c r="AP162" s="98">
        <v>0</v>
      </c>
      <c r="AQ162" s="98">
        <v>0</v>
      </c>
      <c r="AR162" s="98">
        <v>0</v>
      </c>
      <c r="AS162" s="98">
        <v>0</v>
      </c>
      <c r="AT162" s="98">
        <v>0</v>
      </c>
      <c r="AU162" s="98">
        <v>0</v>
      </c>
      <c r="AV162" s="98">
        <v>0</v>
      </c>
      <c r="AW162" s="98">
        <v>0</v>
      </c>
      <c r="AX162" s="98">
        <v>0</v>
      </c>
      <c r="AY162" s="98">
        <v>0</v>
      </c>
      <c r="AZ162" s="98">
        <v>0</v>
      </c>
      <c r="BA162" s="98">
        <v>0</v>
      </c>
      <c r="BB162" s="98">
        <v>0</v>
      </c>
      <c r="BC162" s="98">
        <v>0</v>
      </c>
      <c r="BD162" s="98">
        <v>0</v>
      </c>
      <c r="BE162" s="98">
        <v>0</v>
      </c>
      <c r="BF162" s="98">
        <v>0</v>
      </c>
      <c r="BG162" s="98">
        <v>0</v>
      </c>
      <c r="BH162" s="98">
        <v>0</v>
      </c>
      <c r="BI162" s="98">
        <v>0</v>
      </c>
      <c r="BJ162" s="98">
        <v>0</v>
      </c>
      <c r="BK162" s="98">
        <v>0</v>
      </c>
      <c r="BL162" s="98">
        <v>0</v>
      </c>
      <c r="BM162" s="98">
        <v>0</v>
      </c>
      <c r="BN162" s="98">
        <v>0</v>
      </c>
      <c r="BO162" s="98">
        <v>0</v>
      </c>
      <c r="BP162" s="98">
        <v>0</v>
      </c>
      <c r="BQ162" s="98">
        <v>0</v>
      </c>
      <c r="BR162" s="98">
        <v>0</v>
      </c>
      <c r="BS162" s="98">
        <v>0</v>
      </c>
      <c r="BT162" s="98">
        <v>0</v>
      </c>
      <c r="BU162" s="98">
        <v>0</v>
      </c>
      <c r="BV162" s="98">
        <v>0</v>
      </c>
      <c r="BW162" s="98">
        <v>0</v>
      </c>
      <c r="BX162" s="98">
        <v>0</v>
      </c>
      <c r="BY162" s="98">
        <v>0</v>
      </c>
      <c r="BZ162" s="98">
        <v>0</v>
      </c>
      <c r="CA162" s="98">
        <v>0</v>
      </c>
      <c r="CB162" s="98">
        <v>0</v>
      </c>
      <c r="CC162" s="98">
        <v>0</v>
      </c>
      <c r="CD162" s="98">
        <v>0</v>
      </c>
      <c r="CE162" s="98">
        <v>0</v>
      </c>
      <c r="CF162" s="98">
        <v>0</v>
      </c>
      <c r="CG162" s="98">
        <v>0</v>
      </c>
      <c r="CH162" s="98">
        <v>0</v>
      </c>
      <c r="CI162" s="98">
        <v>0</v>
      </c>
      <c r="CJ162" s="98">
        <v>0</v>
      </c>
      <c r="CK162" s="98">
        <v>0</v>
      </c>
      <c r="CL162" s="98">
        <v>0</v>
      </c>
      <c r="CM162" s="98">
        <v>0</v>
      </c>
      <c r="CN162" s="98">
        <v>0</v>
      </c>
      <c r="CO162" s="98">
        <v>0</v>
      </c>
      <c r="CP162" s="98">
        <v>0</v>
      </c>
      <c r="CQ162" s="90">
        <f t="shared" si="77"/>
        <v>0</v>
      </c>
      <c r="CR162" s="90">
        <f t="shared" si="77"/>
        <v>0</v>
      </c>
      <c r="CS162" s="90">
        <f t="shared" si="77"/>
        <v>0</v>
      </c>
      <c r="CT162" s="90">
        <f t="shared" si="76"/>
        <v>0</v>
      </c>
      <c r="CU162" s="90">
        <f t="shared" si="76"/>
        <v>0</v>
      </c>
      <c r="CV162" s="90">
        <f t="shared" si="76"/>
        <v>0</v>
      </c>
      <c r="CW162" s="90">
        <f t="shared" si="76"/>
        <v>0</v>
      </c>
      <c r="CX162" s="90">
        <f t="shared" si="76"/>
        <v>0</v>
      </c>
      <c r="CY162" s="90">
        <f t="shared" si="76"/>
        <v>0</v>
      </c>
      <c r="CZ162" s="29" t="str">
        <f>'[1]13квОС'!CU162</f>
        <v>нд</v>
      </c>
      <c r="DA162" s="17"/>
      <c r="DB162" s="17"/>
    </row>
    <row r="163" spans="1:106" ht="27.75" customHeight="1" x14ac:dyDescent="0.25">
      <c r="A163" s="93" t="s">
        <v>292</v>
      </c>
      <c r="B163" s="30" t="s">
        <v>289</v>
      </c>
      <c r="C163" s="94" t="s">
        <v>130</v>
      </c>
      <c r="D163" s="32" t="str">
        <f>'[1]14квПп'!D163</f>
        <v>нд</v>
      </c>
      <c r="E163" s="98">
        <v>0</v>
      </c>
      <c r="F163" s="98">
        <v>0</v>
      </c>
      <c r="G163" s="98">
        <v>0</v>
      </c>
      <c r="H163" s="98">
        <v>0</v>
      </c>
      <c r="I163" s="98">
        <v>0</v>
      </c>
      <c r="J163" s="98">
        <v>0</v>
      </c>
      <c r="K163" s="98">
        <v>0</v>
      </c>
      <c r="L163" s="98">
        <v>0</v>
      </c>
      <c r="M163" s="98">
        <v>0</v>
      </c>
      <c r="N163" s="98">
        <v>0</v>
      </c>
      <c r="O163" s="98">
        <v>0</v>
      </c>
      <c r="P163" s="98">
        <v>0</v>
      </c>
      <c r="Q163" s="98">
        <v>0</v>
      </c>
      <c r="R163" s="98">
        <v>0</v>
      </c>
      <c r="S163" s="98">
        <v>0</v>
      </c>
      <c r="T163" s="98">
        <v>0</v>
      </c>
      <c r="U163" s="98">
        <v>0</v>
      </c>
      <c r="V163" s="98">
        <v>0</v>
      </c>
      <c r="W163" s="98">
        <v>0</v>
      </c>
      <c r="X163" s="98">
        <v>0</v>
      </c>
      <c r="Y163" s="98">
        <v>0</v>
      </c>
      <c r="Z163" s="98">
        <v>0</v>
      </c>
      <c r="AA163" s="98">
        <v>0</v>
      </c>
      <c r="AB163" s="98">
        <v>0</v>
      </c>
      <c r="AC163" s="98">
        <v>0</v>
      </c>
      <c r="AD163" s="98">
        <v>0</v>
      </c>
      <c r="AE163" s="98">
        <v>0</v>
      </c>
      <c r="AF163" s="98">
        <v>0</v>
      </c>
      <c r="AG163" s="98">
        <v>0</v>
      </c>
      <c r="AH163" s="98">
        <v>0</v>
      </c>
      <c r="AI163" s="98">
        <v>0</v>
      </c>
      <c r="AJ163" s="98">
        <v>0</v>
      </c>
      <c r="AK163" s="98">
        <v>0</v>
      </c>
      <c r="AL163" s="98">
        <v>0</v>
      </c>
      <c r="AM163" s="98">
        <v>0</v>
      </c>
      <c r="AN163" s="98">
        <v>0</v>
      </c>
      <c r="AO163" s="98">
        <v>0</v>
      </c>
      <c r="AP163" s="98">
        <v>0</v>
      </c>
      <c r="AQ163" s="98">
        <v>0</v>
      </c>
      <c r="AR163" s="98">
        <v>0</v>
      </c>
      <c r="AS163" s="98">
        <v>0</v>
      </c>
      <c r="AT163" s="98">
        <v>0</v>
      </c>
      <c r="AU163" s="98">
        <v>0</v>
      </c>
      <c r="AV163" s="98">
        <v>0</v>
      </c>
      <c r="AW163" s="98">
        <v>0</v>
      </c>
      <c r="AX163" s="98">
        <v>0</v>
      </c>
      <c r="AY163" s="98">
        <v>0</v>
      </c>
      <c r="AZ163" s="98">
        <v>0</v>
      </c>
      <c r="BA163" s="98">
        <v>0</v>
      </c>
      <c r="BB163" s="98">
        <v>0</v>
      </c>
      <c r="BC163" s="98">
        <v>0</v>
      </c>
      <c r="BD163" s="98">
        <v>0</v>
      </c>
      <c r="BE163" s="98">
        <v>0</v>
      </c>
      <c r="BF163" s="98">
        <v>0</v>
      </c>
      <c r="BG163" s="98">
        <v>0</v>
      </c>
      <c r="BH163" s="98">
        <v>0</v>
      </c>
      <c r="BI163" s="98">
        <v>0</v>
      </c>
      <c r="BJ163" s="98">
        <v>0</v>
      </c>
      <c r="BK163" s="98">
        <v>0</v>
      </c>
      <c r="BL163" s="98">
        <v>0</v>
      </c>
      <c r="BM163" s="98">
        <v>0</v>
      </c>
      <c r="BN163" s="98">
        <v>0</v>
      </c>
      <c r="BO163" s="98">
        <v>0</v>
      </c>
      <c r="BP163" s="98">
        <v>0</v>
      </c>
      <c r="BQ163" s="98">
        <v>0</v>
      </c>
      <c r="BR163" s="98">
        <v>0</v>
      </c>
      <c r="BS163" s="98">
        <v>0</v>
      </c>
      <c r="BT163" s="98">
        <v>0</v>
      </c>
      <c r="BU163" s="98">
        <v>0</v>
      </c>
      <c r="BV163" s="98">
        <v>0</v>
      </c>
      <c r="BW163" s="98">
        <v>0</v>
      </c>
      <c r="BX163" s="98">
        <v>0</v>
      </c>
      <c r="BY163" s="98">
        <v>0</v>
      </c>
      <c r="BZ163" s="98">
        <v>0</v>
      </c>
      <c r="CA163" s="98">
        <v>0</v>
      </c>
      <c r="CB163" s="98">
        <v>0</v>
      </c>
      <c r="CC163" s="98">
        <v>0</v>
      </c>
      <c r="CD163" s="98">
        <v>0</v>
      </c>
      <c r="CE163" s="98">
        <v>0</v>
      </c>
      <c r="CF163" s="98">
        <v>0</v>
      </c>
      <c r="CG163" s="98">
        <v>0</v>
      </c>
      <c r="CH163" s="98">
        <v>0</v>
      </c>
      <c r="CI163" s="98">
        <v>0</v>
      </c>
      <c r="CJ163" s="98">
        <v>0</v>
      </c>
      <c r="CK163" s="98">
        <v>0</v>
      </c>
      <c r="CL163" s="98">
        <v>0</v>
      </c>
      <c r="CM163" s="98">
        <v>0</v>
      </c>
      <c r="CN163" s="98">
        <v>0</v>
      </c>
      <c r="CO163" s="98">
        <v>0</v>
      </c>
      <c r="CP163" s="98">
        <v>0</v>
      </c>
      <c r="CQ163" s="90">
        <f t="shared" si="77"/>
        <v>0</v>
      </c>
      <c r="CR163" s="90">
        <f t="shared" si="77"/>
        <v>0</v>
      </c>
      <c r="CS163" s="90">
        <f t="shared" si="77"/>
        <v>0</v>
      </c>
      <c r="CT163" s="90">
        <f t="shared" si="77"/>
        <v>0</v>
      </c>
      <c r="CU163" s="90">
        <f t="shared" si="77"/>
        <v>0</v>
      </c>
      <c r="CV163" s="90">
        <f t="shared" si="77"/>
        <v>0</v>
      </c>
      <c r="CW163" s="90">
        <f t="shared" si="77"/>
        <v>0</v>
      </c>
      <c r="CX163" s="90">
        <f t="shared" si="77"/>
        <v>0</v>
      </c>
      <c r="CY163" s="90">
        <f t="shared" si="77"/>
        <v>0</v>
      </c>
      <c r="CZ163" s="29" t="str">
        <f>'[1]13квОС'!CU163</f>
        <v>нд</v>
      </c>
      <c r="DA163" s="17"/>
      <c r="DB163" s="17"/>
    </row>
    <row r="164" spans="1:106" ht="27.75" customHeight="1" x14ac:dyDescent="0.25">
      <c r="A164" s="93" t="s">
        <v>293</v>
      </c>
      <c r="B164" s="30" t="s">
        <v>294</v>
      </c>
      <c r="C164" s="94" t="s">
        <v>130</v>
      </c>
      <c r="D164" s="32" t="str">
        <f>'[1]14квПп'!D164</f>
        <v>нд</v>
      </c>
      <c r="E164" s="98">
        <v>0</v>
      </c>
      <c r="F164" s="98">
        <v>0</v>
      </c>
      <c r="G164" s="98">
        <v>0</v>
      </c>
      <c r="H164" s="98">
        <v>0</v>
      </c>
      <c r="I164" s="98">
        <v>0</v>
      </c>
      <c r="J164" s="98">
        <v>0</v>
      </c>
      <c r="K164" s="98">
        <v>0</v>
      </c>
      <c r="L164" s="98">
        <v>0</v>
      </c>
      <c r="M164" s="98">
        <v>0</v>
      </c>
      <c r="N164" s="98">
        <v>0</v>
      </c>
      <c r="O164" s="98">
        <v>0</v>
      </c>
      <c r="P164" s="98">
        <v>0</v>
      </c>
      <c r="Q164" s="98">
        <v>0</v>
      </c>
      <c r="R164" s="98">
        <v>0</v>
      </c>
      <c r="S164" s="98">
        <v>0</v>
      </c>
      <c r="T164" s="98">
        <v>0</v>
      </c>
      <c r="U164" s="98">
        <v>0</v>
      </c>
      <c r="V164" s="98">
        <v>0</v>
      </c>
      <c r="W164" s="98">
        <v>0</v>
      </c>
      <c r="X164" s="98">
        <v>0</v>
      </c>
      <c r="Y164" s="98">
        <v>0</v>
      </c>
      <c r="Z164" s="98">
        <v>0</v>
      </c>
      <c r="AA164" s="98">
        <v>0</v>
      </c>
      <c r="AB164" s="98">
        <v>0</v>
      </c>
      <c r="AC164" s="98">
        <v>0</v>
      </c>
      <c r="AD164" s="98">
        <v>0</v>
      </c>
      <c r="AE164" s="98">
        <v>0</v>
      </c>
      <c r="AF164" s="98">
        <v>0</v>
      </c>
      <c r="AG164" s="98">
        <v>0</v>
      </c>
      <c r="AH164" s="98">
        <v>0</v>
      </c>
      <c r="AI164" s="98">
        <v>0</v>
      </c>
      <c r="AJ164" s="98">
        <v>0</v>
      </c>
      <c r="AK164" s="98">
        <v>0</v>
      </c>
      <c r="AL164" s="98">
        <v>0</v>
      </c>
      <c r="AM164" s="98">
        <v>0</v>
      </c>
      <c r="AN164" s="98">
        <v>0</v>
      </c>
      <c r="AO164" s="98">
        <v>0</v>
      </c>
      <c r="AP164" s="98">
        <v>0</v>
      </c>
      <c r="AQ164" s="98">
        <v>0</v>
      </c>
      <c r="AR164" s="98">
        <v>0</v>
      </c>
      <c r="AS164" s="98">
        <v>0</v>
      </c>
      <c r="AT164" s="98">
        <v>0</v>
      </c>
      <c r="AU164" s="98">
        <v>0</v>
      </c>
      <c r="AV164" s="98">
        <v>0</v>
      </c>
      <c r="AW164" s="98">
        <v>0</v>
      </c>
      <c r="AX164" s="98">
        <v>0</v>
      </c>
      <c r="AY164" s="98">
        <v>0</v>
      </c>
      <c r="AZ164" s="98">
        <v>0</v>
      </c>
      <c r="BA164" s="98">
        <v>0</v>
      </c>
      <c r="BB164" s="98">
        <v>0</v>
      </c>
      <c r="BC164" s="98">
        <v>0</v>
      </c>
      <c r="BD164" s="98">
        <v>0</v>
      </c>
      <c r="BE164" s="98">
        <v>0</v>
      </c>
      <c r="BF164" s="98">
        <v>0</v>
      </c>
      <c r="BG164" s="98">
        <v>0</v>
      </c>
      <c r="BH164" s="98">
        <v>0</v>
      </c>
      <c r="BI164" s="98">
        <v>0</v>
      </c>
      <c r="BJ164" s="98">
        <v>0</v>
      </c>
      <c r="BK164" s="98">
        <v>0</v>
      </c>
      <c r="BL164" s="98">
        <v>0</v>
      </c>
      <c r="BM164" s="98">
        <v>0</v>
      </c>
      <c r="BN164" s="98">
        <v>0</v>
      </c>
      <c r="BO164" s="98">
        <v>0</v>
      </c>
      <c r="BP164" s="98">
        <v>0</v>
      </c>
      <c r="BQ164" s="98">
        <v>0</v>
      </c>
      <c r="BR164" s="98">
        <v>0</v>
      </c>
      <c r="BS164" s="98">
        <v>0</v>
      </c>
      <c r="BT164" s="98">
        <v>0</v>
      </c>
      <c r="BU164" s="98">
        <v>0</v>
      </c>
      <c r="BV164" s="98">
        <v>0</v>
      </c>
      <c r="BW164" s="98">
        <v>0</v>
      </c>
      <c r="BX164" s="98">
        <v>0</v>
      </c>
      <c r="BY164" s="98">
        <v>0</v>
      </c>
      <c r="BZ164" s="98">
        <v>0</v>
      </c>
      <c r="CA164" s="98">
        <v>0</v>
      </c>
      <c r="CB164" s="98">
        <v>0</v>
      </c>
      <c r="CC164" s="98">
        <v>0</v>
      </c>
      <c r="CD164" s="98">
        <v>0</v>
      </c>
      <c r="CE164" s="98">
        <v>0</v>
      </c>
      <c r="CF164" s="98">
        <v>0</v>
      </c>
      <c r="CG164" s="98">
        <v>0</v>
      </c>
      <c r="CH164" s="98">
        <v>0</v>
      </c>
      <c r="CI164" s="98">
        <v>0</v>
      </c>
      <c r="CJ164" s="98">
        <v>0</v>
      </c>
      <c r="CK164" s="98">
        <v>0</v>
      </c>
      <c r="CL164" s="98">
        <v>0</v>
      </c>
      <c r="CM164" s="98">
        <v>0</v>
      </c>
      <c r="CN164" s="98">
        <v>0</v>
      </c>
      <c r="CO164" s="98">
        <v>0</v>
      </c>
      <c r="CP164" s="98">
        <v>0</v>
      </c>
      <c r="CQ164" s="90">
        <f t="shared" si="77"/>
        <v>0</v>
      </c>
      <c r="CR164" s="90">
        <f t="shared" si="77"/>
        <v>0</v>
      </c>
      <c r="CS164" s="90">
        <f t="shared" si="77"/>
        <v>0</v>
      </c>
      <c r="CT164" s="90">
        <f t="shared" si="77"/>
        <v>0</v>
      </c>
      <c r="CU164" s="90">
        <f t="shared" si="77"/>
        <v>0</v>
      </c>
      <c r="CV164" s="90">
        <f t="shared" si="77"/>
        <v>0</v>
      </c>
      <c r="CW164" s="90">
        <f t="shared" si="77"/>
        <v>0</v>
      </c>
      <c r="CX164" s="90">
        <f t="shared" si="77"/>
        <v>0</v>
      </c>
      <c r="CY164" s="90">
        <f t="shared" si="77"/>
        <v>0</v>
      </c>
      <c r="CZ164" s="29" t="str">
        <f>'[1]13квОС'!CU164</f>
        <v>нд</v>
      </c>
      <c r="DA164" s="17"/>
      <c r="DB164" s="17"/>
    </row>
    <row r="165" spans="1:106" ht="27.75" customHeight="1" x14ac:dyDescent="0.25">
      <c r="A165" s="93" t="s">
        <v>295</v>
      </c>
      <c r="B165" s="30" t="s">
        <v>296</v>
      </c>
      <c r="C165" s="94" t="s">
        <v>130</v>
      </c>
      <c r="D165" s="32" t="str">
        <f>'[1]14квПп'!D165</f>
        <v>нд</v>
      </c>
      <c r="E165" s="98">
        <v>0</v>
      </c>
      <c r="F165" s="98">
        <v>0</v>
      </c>
      <c r="G165" s="98">
        <v>0</v>
      </c>
      <c r="H165" s="98">
        <v>0</v>
      </c>
      <c r="I165" s="98">
        <v>0</v>
      </c>
      <c r="J165" s="98">
        <v>0</v>
      </c>
      <c r="K165" s="98">
        <v>0</v>
      </c>
      <c r="L165" s="98">
        <v>0</v>
      </c>
      <c r="M165" s="98">
        <v>0</v>
      </c>
      <c r="N165" s="98">
        <v>0</v>
      </c>
      <c r="O165" s="98">
        <v>0</v>
      </c>
      <c r="P165" s="98">
        <v>0</v>
      </c>
      <c r="Q165" s="98">
        <v>0</v>
      </c>
      <c r="R165" s="98">
        <v>0</v>
      </c>
      <c r="S165" s="98">
        <v>0</v>
      </c>
      <c r="T165" s="98">
        <v>0</v>
      </c>
      <c r="U165" s="98">
        <v>0</v>
      </c>
      <c r="V165" s="98">
        <v>0</v>
      </c>
      <c r="W165" s="98">
        <v>0</v>
      </c>
      <c r="X165" s="98">
        <v>0</v>
      </c>
      <c r="Y165" s="98">
        <v>0</v>
      </c>
      <c r="Z165" s="98">
        <v>0</v>
      </c>
      <c r="AA165" s="98">
        <v>0</v>
      </c>
      <c r="AB165" s="98">
        <v>0</v>
      </c>
      <c r="AC165" s="98">
        <v>0</v>
      </c>
      <c r="AD165" s="98">
        <v>0</v>
      </c>
      <c r="AE165" s="98">
        <v>0</v>
      </c>
      <c r="AF165" s="98">
        <v>0</v>
      </c>
      <c r="AG165" s="98">
        <v>0</v>
      </c>
      <c r="AH165" s="98">
        <v>0</v>
      </c>
      <c r="AI165" s="98">
        <v>0</v>
      </c>
      <c r="AJ165" s="98">
        <v>0</v>
      </c>
      <c r="AK165" s="98">
        <v>0</v>
      </c>
      <c r="AL165" s="98">
        <v>0</v>
      </c>
      <c r="AM165" s="98">
        <v>0</v>
      </c>
      <c r="AN165" s="98">
        <v>0</v>
      </c>
      <c r="AO165" s="98">
        <v>0</v>
      </c>
      <c r="AP165" s="98">
        <v>0</v>
      </c>
      <c r="AQ165" s="98">
        <v>0</v>
      </c>
      <c r="AR165" s="98">
        <v>0</v>
      </c>
      <c r="AS165" s="98">
        <v>0</v>
      </c>
      <c r="AT165" s="98">
        <v>0</v>
      </c>
      <c r="AU165" s="98">
        <v>0</v>
      </c>
      <c r="AV165" s="98">
        <v>0</v>
      </c>
      <c r="AW165" s="98">
        <v>0</v>
      </c>
      <c r="AX165" s="98">
        <v>0</v>
      </c>
      <c r="AY165" s="98">
        <v>0</v>
      </c>
      <c r="AZ165" s="98">
        <v>0</v>
      </c>
      <c r="BA165" s="98">
        <v>0</v>
      </c>
      <c r="BB165" s="98">
        <v>0</v>
      </c>
      <c r="BC165" s="98">
        <v>0</v>
      </c>
      <c r="BD165" s="98">
        <v>0</v>
      </c>
      <c r="BE165" s="98">
        <v>0</v>
      </c>
      <c r="BF165" s="98">
        <v>0</v>
      </c>
      <c r="BG165" s="98">
        <v>0</v>
      </c>
      <c r="BH165" s="98">
        <v>0</v>
      </c>
      <c r="BI165" s="98">
        <v>0</v>
      </c>
      <c r="BJ165" s="98">
        <v>0</v>
      </c>
      <c r="BK165" s="98">
        <v>0</v>
      </c>
      <c r="BL165" s="98">
        <v>0</v>
      </c>
      <c r="BM165" s="98">
        <v>0</v>
      </c>
      <c r="BN165" s="98">
        <v>0</v>
      </c>
      <c r="BO165" s="98">
        <v>0</v>
      </c>
      <c r="BP165" s="98">
        <v>0</v>
      </c>
      <c r="BQ165" s="98">
        <v>0</v>
      </c>
      <c r="BR165" s="98">
        <v>0</v>
      </c>
      <c r="BS165" s="98">
        <v>0</v>
      </c>
      <c r="BT165" s="98">
        <v>0</v>
      </c>
      <c r="BU165" s="98">
        <v>0</v>
      </c>
      <c r="BV165" s="98">
        <v>0</v>
      </c>
      <c r="BW165" s="98">
        <v>0</v>
      </c>
      <c r="BX165" s="98">
        <v>0</v>
      </c>
      <c r="BY165" s="98">
        <v>0</v>
      </c>
      <c r="BZ165" s="98">
        <v>0</v>
      </c>
      <c r="CA165" s="98">
        <v>0</v>
      </c>
      <c r="CB165" s="98">
        <v>0</v>
      </c>
      <c r="CC165" s="98">
        <v>0</v>
      </c>
      <c r="CD165" s="98">
        <v>0</v>
      </c>
      <c r="CE165" s="98">
        <v>0</v>
      </c>
      <c r="CF165" s="98">
        <v>0</v>
      </c>
      <c r="CG165" s="98">
        <v>0</v>
      </c>
      <c r="CH165" s="98">
        <v>0</v>
      </c>
      <c r="CI165" s="98">
        <v>0</v>
      </c>
      <c r="CJ165" s="98">
        <v>0</v>
      </c>
      <c r="CK165" s="98">
        <v>0</v>
      </c>
      <c r="CL165" s="98">
        <v>0</v>
      </c>
      <c r="CM165" s="98">
        <v>0</v>
      </c>
      <c r="CN165" s="98">
        <v>0</v>
      </c>
      <c r="CO165" s="98">
        <v>0</v>
      </c>
      <c r="CP165" s="98">
        <v>0</v>
      </c>
      <c r="CQ165" s="90">
        <f t="shared" si="77"/>
        <v>0</v>
      </c>
      <c r="CR165" s="90">
        <f t="shared" si="77"/>
        <v>0</v>
      </c>
      <c r="CS165" s="90">
        <f t="shared" si="77"/>
        <v>0</v>
      </c>
      <c r="CT165" s="90">
        <f t="shared" si="77"/>
        <v>0</v>
      </c>
      <c r="CU165" s="90">
        <f t="shared" si="77"/>
        <v>0</v>
      </c>
      <c r="CV165" s="90">
        <f t="shared" si="77"/>
        <v>0</v>
      </c>
      <c r="CW165" s="90">
        <f t="shared" si="77"/>
        <v>0</v>
      </c>
      <c r="CX165" s="90">
        <f t="shared" si="77"/>
        <v>0</v>
      </c>
      <c r="CY165" s="90">
        <f t="shared" si="77"/>
        <v>0</v>
      </c>
      <c r="CZ165" s="29" t="str">
        <f>'[1]13квОС'!CU165</f>
        <v>нд</v>
      </c>
      <c r="DA165" s="17"/>
      <c r="DB165" s="17"/>
    </row>
    <row r="166" spans="1:106" ht="27.75" customHeight="1" x14ac:dyDescent="0.25">
      <c r="A166" s="93" t="s">
        <v>297</v>
      </c>
      <c r="B166" s="30" t="s">
        <v>298</v>
      </c>
      <c r="C166" s="94" t="s">
        <v>130</v>
      </c>
      <c r="D166" s="32" t="str">
        <f>'[1]14квПп'!D166</f>
        <v>нд</v>
      </c>
      <c r="E166" s="98">
        <v>0</v>
      </c>
      <c r="F166" s="98">
        <v>0</v>
      </c>
      <c r="G166" s="98">
        <v>0</v>
      </c>
      <c r="H166" s="98">
        <v>0</v>
      </c>
      <c r="I166" s="98">
        <v>0</v>
      </c>
      <c r="J166" s="98">
        <v>0</v>
      </c>
      <c r="K166" s="98">
        <v>0</v>
      </c>
      <c r="L166" s="98">
        <v>0</v>
      </c>
      <c r="M166" s="98">
        <v>0</v>
      </c>
      <c r="N166" s="98">
        <v>0</v>
      </c>
      <c r="O166" s="98">
        <v>0</v>
      </c>
      <c r="P166" s="98">
        <v>0</v>
      </c>
      <c r="Q166" s="98">
        <v>0</v>
      </c>
      <c r="R166" s="98">
        <v>0</v>
      </c>
      <c r="S166" s="98">
        <v>0</v>
      </c>
      <c r="T166" s="98">
        <v>0</v>
      </c>
      <c r="U166" s="98">
        <v>0</v>
      </c>
      <c r="V166" s="98">
        <v>0</v>
      </c>
      <c r="W166" s="98">
        <v>0</v>
      </c>
      <c r="X166" s="98">
        <v>0</v>
      </c>
      <c r="Y166" s="98">
        <v>0</v>
      </c>
      <c r="Z166" s="98">
        <v>0</v>
      </c>
      <c r="AA166" s="98">
        <v>0</v>
      </c>
      <c r="AB166" s="98">
        <v>0</v>
      </c>
      <c r="AC166" s="98">
        <v>0</v>
      </c>
      <c r="AD166" s="98">
        <v>0</v>
      </c>
      <c r="AE166" s="98">
        <v>0</v>
      </c>
      <c r="AF166" s="98">
        <v>0</v>
      </c>
      <c r="AG166" s="98">
        <v>0</v>
      </c>
      <c r="AH166" s="98">
        <v>0</v>
      </c>
      <c r="AI166" s="98">
        <v>0</v>
      </c>
      <c r="AJ166" s="98">
        <v>0</v>
      </c>
      <c r="AK166" s="98">
        <v>0</v>
      </c>
      <c r="AL166" s="98">
        <v>0</v>
      </c>
      <c r="AM166" s="98">
        <v>0</v>
      </c>
      <c r="AN166" s="98">
        <v>0</v>
      </c>
      <c r="AO166" s="98">
        <v>0</v>
      </c>
      <c r="AP166" s="98">
        <v>0</v>
      </c>
      <c r="AQ166" s="98">
        <v>0</v>
      </c>
      <c r="AR166" s="98">
        <v>0</v>
      </c>
      <c r="AS166" s="98">
        <v>0</v>
      </c>
      <c r="AT166" s="98">
        <v>0</v>
      </c>
      <c r="AU166" s="98">
        <v>0</v>
      </c>
      <c r="AV166" s="98">
        <v>0</v>
      </c>
      <c r="AW166" s="98">
        <v>0</v>
      </c>
      <c r="AX166" s="98">
        <v>0</v>
      </c>
      <c r="AY166" s="98">
        <v>0</v>
      </c>
      <c r="AZ166" s="98">
        <v>0</v>
      </c>
      <c r="BA166" s="98">
        <v>0</v>
      </c>
      <c r="BB166" s="98">
        <v>0</v>
      </c>
      <c r="BC166" s="98">
        <v>0</v>
      </c>
      <c r="BD166" s="98">
        <v>0</v>
      </c>
      <c r="BE166" s="98">
        <v>0</v>
      </c>
      <c r="BF166" s="98">
        <v>0</v>
      </c>
      <c r="BG166" s="98">
        <v>0</v>
      </c>
      <c r="BH166" s="98">
        <v>0</v>
      </c>
      <c r="BI166" s="98">
        <v>0</v>
      </c>
      <c r="BJ166" s="98">
        <v>0</v>
      </c>
      <c r="BK166" s="98">
        <v>0</v>
      </c>
      <c r="BL166" s="98">
        <v>0</v>
      </c>
      <c r="BM166" s="98">
        <v>0</v>
      </c>
      <c r="BN166" s="98">
        <v>0</v>
      </c>
      <c r="BO166" s="98">
        <v>0</v>
      </c>
      <c r="BP166" s="98">
        <v>0</v>
      </c>
      <c r="BQ166" s="98">
        <v>0</v>
      </c>
      <c r="BR166" s="98">
        <v>0</v>
      </c>
      <c r="BS166" s="98">
        <v>0</v>
      </c>
      <c r="BT166" s="98">
        <v>0</v>
      </c>
      <c r="BU166" s="98">
        <v>0</v>
      </c>
      <c r="BV166" s="98">
        <v>0</v>
      </c>
      <c r="BW166" s="98">
        <v>0</v>
      </c>
      <c r="BX166" s="98">
        <v>0</v>
      </c>
      <c r="BY166" s="98">
        <v>0</v>
      </c>
      <c r="BZ166" s="98">
        <v>0</v>
      </c>
      <c r="CA166" s="98">
        <v>0</v>
      </c>
      <c r="CB166" s="98">
        <v>0</v>
      </c>
      <c r="CC166" s="98">
        <v>0</v>
      </c>
      <c r="CD166" s="98">
        <v>0</v>
      </c>
      <c r="CE166" s="98">
        <v>0</v>
      </c>
      <c r="CF166" s="98">
        <v>0</v>
      </c>
      <c r="CG166" s="98">
        <v>0</v>
      </c>
      <c r="CH166" s="98">
        <v>0</v>
      </c>
      <c r="CI166" s="98">
        <v>0</v>
      </c>
      <c r="CJ166" s="98">
        <v>0</v>
      </c>
      <c r="CK166" s="98">
        <v>0</v>
      </c>
      <c r="CL166" s="98">
        <v>0</v>
      </c>
      <c r="CM166" s="98">
        <v>0</v>
      </c>
      <c r="CN166" s="98">
        <v>0</v>
      </c>
      <c r="CO166" s="98">
        <v>0</v>
      </c>
      <c r="CP166" s="98">
        <v>0</v>
      </c>
      <c r="CQ166" s="90">
        <f t="shared" si="77"/>
        <v>0</v>
      </c>
      <c r="CR166" s="90">
        <f t="shared" si="77"/>
        <v>0</v>
      </c>
      <c r="CS166" s="90">
        <f t="shared" si="77"/>
        <v>0</v>
      </c>
      <c r="CT166" s="90">
        <f t="shared" si="77"/>
        <v>0</v>
      </c>
      <c r="CU166" s="90">
        <f t="shared" si="77"/>
        <v>0</v>
      </c>
      <c r="CV166" s="90">
        <f t="shared" si="77"/>
        <v>0</v>
      </c>
      <c r="CW166" s="90">
        <f t="shared" si="77"/>
        <v>0</v>
      </c>
      <c r="CX166" s="90">
        <f t="shared" si="77"/>
        <v>0</v>
      </c>
      <c r="CY166" s="90">
        <f t="shared" si="77"/>
        <v>0</v>
      </c>
      <c r="CZ166" s="29" t="str">
        <f>'[1]13квОС'!CU166</f>
        <v>нд</v>
      </c>
      <c r="DA166" s="17"/>
      <c r="DB166" s="17"/>
    </row>
    <row r="167" spans="1:106" ht="27.75" customHeight="1" x14ac:dyDescent="0.25">
      <c r="A167" s="93" t="s">
        <v>299</v>
      </c>
      <c r="B167" s="30" t="s">
        <v>300</v>
      </c>
      <c r="C167" s="94" t="s">
        <v>130</v>
      </c>
      <c r="D167" s="32" t="str">
        <f>'[1]14квПп'!D167</f>
        <v>нд</v>
      </c>
      <c r="E167" s="98">
        <v>0</v>
      </c>
      <c r="F167" s="98">
        <v>0</v>
      </c>
      <c r="G167" s="98">
        <v>0</v>
      </c>
      <c r="H167" s="98">
        <v>0</v>
      </c>
      <c r="I167" s="98">
        <v>0</v>
      </c>
      <c r="J167" s="98">
        <v>0</v>
      </c>
      <c r="K167" s="98">
        <v>0</v>
      </c>
      <c r="L167" s="98">
        <v>0</v>
      </c>
      <c r="M167" s="98">
        <v>0</v>
      </c>
      <c r="N167" s="98">
        <v>0</v>
      </c>
      <c r="O167" s="98">
        <v>0</v>
      </c>
      <c r="P167" s="98">
        <v>0</v>
      </c>
      <c r="Q167" s="98">
        <v>0</v>
      </c>
      <c r="R167" s="98">
        <v>0</v>
      </c>
      <c r="S167" s="98">
        <v>0</v>
      </c>
      <c r="T167" s="98">
        <v>0</v>
      </c>
      <c r="U167" s="98">
        <v>0</v>
      </c>
      <c r="V167" s="98">
        <v>0</v>
      </c>
      <c r="W167" s="98">
        <v>0</v>
      </c>
      <c r="X167" s="98">
        <v>0</v>
      </c>
      <c r="Y167" s="98">
        <v>0</v>
      </c>
      <c r="Z167" s="98">
        <v>0</v>
      </c>
      <c r="AA167" s="98">
        <v>0</v>
      </c>
      <c r="AB167" s="98">
        <v>0</v>
      </c>
      <c r="AC167" s="98">
        <v>0</v>
      </c>
      <c r="AD167" s="98">
        <v>0</v>
      </c>
      <c r="AE167" s="98">
        <v>0</v>
      </c>
      <c r="AF167" s="98">
        <v>0</v>
      </c>
      <c r="AG167" s="98">
        <v>0</v>
      </c>
      <c r="AH167" s="98">
        <v>0</v>
      </c>
      <c r="AI167" s="98">
        <v>0</v>
      </c>
      <c r="AJ167" s="98">
        <v>0</v>
      </c>
      <c r="AK167" s="98">
        <v>0</v>
      </c>
      <c r="AL167" s="98">
        <v>0</v>
      </c>
      <c r="AM167" s="98">
        <v>0</v>
      </c>
      <c r="AN167" s="98">
        <v>0</v>
      </c>
      <c r="AO167" s="98">
        <v>0</v>
      </c>
      <c r="AP167" s="98">
        <v>0</v>
      </c>
      <c r="AQ167" s="98">
        <v>0</v>
      </c>
      <c r="AR167" s="98">
        <v>0</v>
      </c>
      <c r="AS167" s="98">
        <v>0</v>
      </c>
      <c r="AT167" s="98">
        <v>0</v>
      </c>
      <c r="AU167" s="98">
        <v>0</v>
      </c>
      <c r="AV167" s="98">
        <v>0</v>
      </c>
      <c r="AW167" s="98">
        <v>0</v>
      </c>
      <c r="AX167" s="98">
        <v>0</v>
      </c>
      <c r="AY167" s="98">
        <v>0</v>
      </c>
      <c r="AZ167" s="98">
        <v>0</v>
      </c>
      <c r="BA167" s="98">
        <v>0</v>
      </c>
      <c r="BB167" s="98">
        <v>0</v>
      </c>
      <c r="BC167" s="98">
        <v>0</v>
      </c>
      <c r="BD167" s="98">
        <v>0</v>
      </c>
      <c r="BE167" s="98">
        <v>0</v>
      </c>
      <c r="BF167" s="98">
        <v>0</v>
      </c>
      <c r="BG167" s="98">
        <v>0</v>
      </c>
      <c r="BH167" s="98">
        <v>0</v>
      </c>
      <c r="BI167" s="98">
        <v>0</v>
      </c>
      <c r="BJ167" s="98">
        <v>0</v>
      </c>
      <c r="BK167" s="98">
        <v>0</v>
      </c>
      <c r="BL167" s="98">
        <v>0</v>
      </c>
      <c r="BM167" s="98">
        <v>0</v>
      </c>
      <c r="BN167" s="98">
        <v>0</v>
      </c>
      <c r="BO167" s="98">
        <v>0</v>
      </c>
      <c r="BP167" s="98">
        <v>0</v>
      </c>
      <c r="BQ167" s="98">
        <v>0</v>
      </c>
      <c r="BR167" s="98">
        <v>0</v>
      </c>
      <c r="BS167" s="98">
        <v>0</v>
      </c>
      <c r="BT167" s="98">
        <v>0</v>
      </c>
      <c r="BU167" s="98">
        <v>0</v>
      </c>
      <c r="BV167" s="98">
        <v>0</v>
      </c>
      <c r="BW167" s="98">
        <v>0</v>
      </c>
      <c r="BX167" s="98">
        <v>0</v>
      </c>
      <c r="BY167" s="98">
        <v>0</v>
      </c>
      <c r="BZ167" s="98">
        <v>0</v>
      </c>
      <c r="CA167" s="98">
        <v>0</v>
      </c>
      <c r="CB167" s="98">
        <v>0</v>
      </c>
      <c r="CC167" s="98">
        <v>0</v>
      </c>
      <c r="CD167" s="98">
        <v>0</v>
      </c>
      <c r="CE167" s="98">
        <v>0</v>
      </c>
      <c r="CF167" s="98">
        <v>0</v>
      </c>
      <c r="CG167" s="98">
        <v>0</v>
      </c>
      <c r="CH167" s="98">
        <v>0</v>
      </c>
      <c r="CI167" s="98">
        <v>0</v>
      </c>
      <c r="CJ167" s="98">
        <v>0</v>
      </c>
      <c r="CK167" s="98">
        <v>0</v>
      </c>
      <c r="CL167" s="98">
        <v>0</v>
      </c>
      <c r="CM167" s="98">
        <v>0</v>
      </c>
      <c r="CN167" s="98">
        <v>0</v>
      </c>
      <c r="CO167" s="98">
        <v>0</v>
      </c>
      <c r="CP167" s="98">
        <v>0</v>
      </c>
      <c r="CQ167" s="90">
        <f t="shared" si="77"/>
        <v>0</v>
      </c>
      <c r="CR167" s="90">
        <f t="shared" si="77"/>
        <v>0</v>
      </c>
      <c r="CS167" s="90">
        <f t="shared" si="77"/>
        <v>0</v>
      </c>
      <c r="CT167" s="90">
        <f t="shared" si="77"/>
        <v>0</v>
      </c>
      <c r="CU167" s="90">
        <f t="shared" si="77"/>
        <v>0</v>
      </c>
      <c r="CV167" s="90">
        <f t="shared" si="77"/>
        <v>0</v>
      </c>
      <c r="CW167" s="90">
        <f t="shared" si="77"/>
        <v>0</v>
      </c>
      <c r="CX167" s="90">
        <f t="shared" si="77"/>
        <v>0</v>
      </c>
      <c r="CY167" s="90">
        <f t="shared" si="77"/>
        <v>0</v>
      </c>
      <c r="CZ167" s="29" t="str">
        <f>'[1]13квОС'!CU167</f>
        <v>нд</v>
      </c>
      <c r="DA167" s="17"/>
      <c r="DB167" s="17"/>
    </row>
    <row r="168" spans="1:106" ht="27.75" customHeight="1" x14ac:dyDescent="0.25">
      <c r="A168" s="93" t="s">
        <v>301</v>
      </c>
      <c r="B168" s="30" t="s">
        <v>302</v>
      </c>
      <c r="C168" s="94" t="s">
        <v>130</v>
      </c>
      <c r="D168" s="32" t="str">
        <f>'[1]14квПп'!D168</f>
        <v>нд</v>
      </c>
      <c r="E168" s="98">
        <v>0</v>
      </c>
      <c r="F168" s="98">
        <v>0</v>
      </c>
      <c r="G168" s="98">
        <v>0</v>
      </c>
      <c r="H168" s="98">
        <v>0</v>
      </c>
      <c r="I168" s="98">
        <v>0</v>
      </c>
      <c r="J168" s="98">
        <v>0</v>
      </c>
      <c r="K168" s="98">
        <v>0</v>
      </c>
      <c r="L168" s="98">
        <v>0</v>
      </c>
      <c r="M168" s="98">
        <v>0</v>
      </c>
      <c r="N168" s="98">
        <v>0</v>
      </c>
      <c r="O168" s="98">
        <v>0</v>
      </c>
      <c r="P168" s="98">
        <v>0</v>
      </c>
      <c r="Q168" s="98">
        <v>0</v>
      </c>
      <c r="R168" s="98">
        <v>0</v>
      </c>
      <c r="S168" s="98">
        <v>0</v>
      </c>
      <c r="T168" s="98">
        <v>0</v>
      </c>
      <c r="U168" s="98">
        <v>0</v>
      </c>
      <c r="V168" s="98">
        <v>0</v>
      </c>
      <c r="W168" s="98">
        <v>0</v>
      </c>
      <c r="X168" s="98">
        <v>0</v>
      </c>
      <c r="Y168" s="98">
        <v>0</v>
      </c>
      <c r="Z168" s="98">
        <v>0</v>
      </c>
      <c r="AA168" s="98">
        <v>0</v>
      </c>
      <c r="AB168" s="98">
        <v>0</v>
      </c>
      <c r="AC168" s="98">
        <v>0</v>
      </c>
      <c r="AD168" s="98">
        <v>0</v>
      </c>
      <c r="AE168" s="98">
        <v>0</v>
      </c>
      <c r="AF168" s="98">
        <v>0</v>
      </c>
      <c r="AG168" s="98">
        <v>0</v>
      </c>
      <c r="AH168" s="98">
        <v>0</v>
      </c>
      <c r="AI168" s="98">
        <v>0</v>
      </c>
      <c r="AJ168" s="98">
        <v>0</v>
      </c>
      <c r="AK168" s="98">
        <v>0</v>
      </c>
      <c r="AL168" s="98">
        <v>0</v>
      </c>
      <c r="AM168" s="98">
        <v>0</v>
      </c>
      <c r="AN168" s="98">
        <v>0</v>
      </c>
      <c r="AO168" s="98">
        <v>0</v>
      </c>
      <c r="AP168" s="98">
        <v>0</v>
      </c>
      <c r="AQ168" s="98">
        <v>0</v>
      </c>
      <c r="AR168" s="98">
        <v>0</v>
      </c>
      <c r="AS168" s="98">
        <v>0</v>
      </c>
      <c r="AT168" s="98">
        <v>0</v>
      </c>
      <c r="AU168" s="98">
        <v>0</v>
      </c>
      <c r="AV168" s="98">
        <v>0</v>
      </c>
      <c r="AW168" s="98">
        <v>0</v>
      </c>
      <c r="AX168" s="98">
        <v>0</v>
      </c>
      <c r="AY168" s="98">
        <v>0</v>
      </c>
      <c r="AZ168" s="98">
        <v>0</v>
      </c>
      <c r="BA168" s="98">
        <v>0</v>
      </c>
      <c r="BB168" s="98">
        <v>0</v>
      </c>
      <c r="BC168" s="98">
        <v>0</v>
      </c>
      <c r="BD168" s="98">
        <v>0</v>
      </c>
      <c r="BE168" s="98">
        <v>0</v>
      </c>
      <c r="BF168" s="98">
        <v>0</v>
      </c>
      <c r="BG168" s="98">
        <v>0</v>
      </c>
      <c r="BH168" s="98">
        <v>0</v>
      </c>
      <c r="BI168" s="98">
        <v>0</v>
      </c>
      <c r="BJ168" s="98">
        <v>0</v>
      </c>
      <c r="BK168" s="98">
        <v>0</v>
      </c>
      <c r="BL168" s="98">
        <v>0</v>
      </c>
      <c r="BM168" s="98">
        <v>0</v>
      </c>
      <c r="BN168" s="98">
        <v>0</v>
      </c>
      <c r="BO168" s="98">
        <v>0</v>
      </c>
      <c r="BP168" s="98">
        <v>0</v>
      </c>
      <c r="BQ168" s="98">
        <v>0</v>
      </c>
      <c r="BR168" s="98">
        <v>0</v>
      </c>
      <c r="BS168" s="98">
        <v>0</v>
      </c>
      <c r="BT168" s="98">
        <v>0</v>
      </c>
      <c r="BU168" s="98">
        <v>0</v>
      </c>
      <c r="BV168" s="98">
        <v>0</v>
      </c>
      <c r="BW168" s="98">
        <v>0</v>
      </c>
      <c r="BX168" s="98">
        <v>0</v>
      </c>
      <c r="BY168" s="98">
        <v>0</v>
      </c>
      <c r="BZ168" s="98">
        <v>0</v>
      </c>
      <c r="CA168" s="98">
        <v>0</v>
      </c>
      <c r="CB168" s="98">
        <v>0</v>
      </c>
      <c r="CC168" s="98">
        <v>0</v>
      </c>
      <c r="CD168" s="98">
        <v>0</v>
      </c>
      <c r="CE168" s="98">
        <v>0</v>
      </c>
      <c r="CF168" s="98">
        <v>0</v>
      </c>
      <c r="CG168" s="98">
        <v>0</v>
      </c>
      <c r="CH168" s="98">
        <v>0</v>
      </c>
      <c r="CI168" s="98">
        <v>0</v>
      </c>
      <c r="CJ168" s="98">
        <v>0</v>
      </c>
      <c r="CK168" s="98">
        <v>0</v>
      </c>
      <c r="CL168" s="98">
        <v>0</v>
      </c>
      <c r="CM168" s="98">
        <v>0</v>
      </c>
      <c r="CN168" s="98">
        <v>0</v>
      </c>
      <c r="CO168" s="98">
        <v>0</v>
      </c>
      <c r="CP168" s="98">
        <v>0</v>
      </c>
      <c r="CQ168" s="90">
        <f t="shared" si="77"/>
        <v>0</v>
      </c>
      <c r="CR168" s="90">
        <f t="shared" si="77"/>
        <v>0</v>
      </c>
      <c r="CS168" s="90">
        <f t="shared" si="77"/>
        <v>0</v>
      </c>
      <c r="CT168" s="90">
        <f t="shared" si="77"/>
        <v>0</v>
      </c>
      <c r="CU168" s="90">
        <f t="shared" si="77"/>
        <v>0</v>
      </c>
      <c r="CV168" s="90">
        <f t="shared" si="77"/>
        <v>0</v>
      </c>
      <c r="CW168" s="90">
        <f t="shared" si="77"/>
        <v>0</v>
      </c>
      <c r="CX168" s="90">
        <f t="shared" si="77"/>
        <v>0</v>
      </c>
      <c r="CY168" s="90">
        <f t="shared" si="77"/>
        <v>0</v>
      </c>
      <c r="CZ168" s="29" t="str">
        <f>'[1]13квОС'!CU168</f>
        <v>нд</v>
      </c>
      <c r="DA168" s="17"/>
      <c r="DB168" s="17"/>
    </row>
    <row r="169" spans="1:106" ht="27.75" customHeight="1" x14ac:dyDescent="0.25">
      <c r="A169" s="93" t="s">
        <v>303</v>
      </c>
      <c r="B169" s="30" t="s">
        <v>233</v>
      </c>
      <c r="C169" s="94" t="s">
        <v>130</v>
      </c>
      <c r="D169" s="32" t="str">
        <f>'[1]14квПп'!D169</f>
        <v>нд</v>
      </c>
      <c r="E169" s="98">
        <v>0</v>
      </c>
      <c r="F169" s="98">
        <v>0</v>
      </c>
      <c r="G169" s="98">
        <v>0</v>
      </c>
      <c r="H169" s="98">
        <v>0</v>
      </c>
      <c r="I169" s="98">
        <v>0</v>
      </c>
      <c r="J169" s="98">
        <v>0</v>
      </c>
      <c r="K169" s="98">
        <v>0</v>
      </c>
      <c r="L169" s="98">
        <v>0</v>
      </c>
      <c r="M169" s="98">
        <v>0</v>
      </c>
      <c r="N169" s="98">
        <v>0</v>
      </c>
      <c r="O169" s="98">
        <v>0</v>
      </c>
      <c r="P169" s="98">
        <v>0</v>
      </c>
      <c r="Q169" s="98">
        <v>0</v>
      </c>
      <c r="R169" s="98">
        <v>0</v>
      </c>
      <c r="S169" s="98">
        <v>0</v>
      </c>
      <c r="T169" s="98">
        <v>0</v>
      </c>
      <c r="U169" s="98">
        <v>0</v>
      </c>
      <c r="V169" s="98">
        <v>0</v>
      </c>
      <c r="W169" s="98">
        <v>0</v>
      </c>
      <c r="X169" s="98">
        <v>0</v>
      </c>
      <c r="Y169" s="98">
        <v>0</v>
      </c>
      <c r="Z169" s="98">
        <v>0</v>
      </c>
      <c r="AA169" s="98">
        <v>0</v>
      </c>
      <c r="AB169" s="98">
        <v>0</v>
      </c>
      <c r="AC169" s="98">
        <v>0</v>
      </c>
      <c r="AD169" s="98">
        <v>0</v>
      </c>
      <c r="AE169" s="98">
        <v>0</v>
      </c>
      <c r="AF169" s="98">
        <v>0</v>
      </c>
      <c r="AG169" s="98">
        <v>0</v>
      </c>
      <c r="AH169" s="98">
        <v>0</v>
      </c>
      <c r="AI169" s="98">
        <v>0</v>
      </c>
      <c r="AJ169" s="98">
        <v>0</v>
      </c>
      <c r="AK169" s="98">
        <v>0</v>
      </c>
      <c r="AL169" s="98">
        <v>0</v>
      </c>
      <c r="AM169" s="98">
        <v>0</v>
      </c>
      <c r="AN169" s="98">
        <v>0</v>
      </c>
      <c r="AO169" s="98">
        <v>0</v>
      </c>
      <c r="AP169" s="98">
        <v>0</v>
      </c>
      <c r="AQ169" s="98">
        <v>0</v>
      </c>
      <c r="AR169" s="98">
        <v>0</v>
      </c>
      <c r="AS169" s="98">
        <v>0</v>
      </c>
      <c r="AT169" s="98">
        <v>0</v>
      </c>
      <c r="AU169" s="98">
        <v>0</v>
      </c>
      <c r="AV169" s="98">
        <v>0</v>
      </c>
      <c r="AW169" s="98">
        <v>0</v>
      </c>
      <c r="AX169" s="98">
        <v>0</v>
      </c>
      <c r="AY169" s="98">
        <v>0</v>
      </c>
      <c r="AZ169" s="98">
        <v>0</v>
      </c>
      <c r="BA169" s="98">
        <v>0</v>
      </c>
      <c r="BB169" s="98">
        <v>0</v>
      </c>
      <c r="BC169" s="98">
        <v>0</v>
      </c>
      <c r="BD169" s="98">
        <v>0</v>
      </c>
      <c r="BE169" s="98">
        <v>0</v>
      </c>
      <c r="BF169" s="98">
        <v>0</v>
      </c>
      <c r="BG169" s="98">
        <v>0</v>
      </c>
      <c r="BH169" s="98">
        <v>0</v>
      </c>
      <c r="BI169" s="98">
        <v>0</v>
      </c>
      <c r="BJ169" s="98">
        <v>0</v>
      </c>
      <c r="BK169" s="98">
        <v>0</v>
      </c>
      <c r="BL169" s="98">
        <v>0</v>
      </c>
      <c r="BM169" s="98">
        <v>0</v>
      </c>
      <c r="BN169" s="98">
        <v>0</v>
      </c>
      <c r="BO169" s="98">
        <v>0</v>
      </c>
      <c r="BP169" s="98">
        <v>0</v>
      </c>
      <c r="BQ169" s="98">
        <v>0</v>
      </c>
      <c r="BR169" s="98">
        <v>0</v>
      </c>
      <c r="BS169" s="98">
        <v>0</v>
      </c>
      <c r="BT169" s="98">
        <v>0</v>
      </c>
      <c r="BU169" s="98">
        <v>0</v>
      </c>
      <c r="BV169" s="98">
        <v>0</v>
      </c>
      <c r="BW169" s="98">
        <v>0</v>
      </c>
      <c r="BX169" s="98">
        <v>0</v>
      </c>
      <c r="BY169" s="98">
        <v>0</v>
      </c>
      <c r="BZ169" s="98">
        <v>0</v>
      </c>
      <c r="CA169" s="98">
        <v>0</v>
      </c>
      <c r="CB169" s="98">
        <v>0</v>
      </c>
      <c r="CC169" s="98">
        <v>0</v>
      </c>
      <c r="CD169" s="98">
        <v>0</v>
      </c>
      <c r="CE169" s="98">
        <v>0</v>
      </c>
      <c r="CF169" s="98">
        <v>0</v>
      </c>
      <c r="CG169" s="98">
        <v>0</v>
      </c>
      <c r="CH169" s="98">
        <v>0</v>
      </c>
      <c r="CI169" s="98">
        <v>0</v>
      </c>
      <c r="CJ169" s="98">
        <v>0</v>
      </c>
      <c r="CK169" s="98">
        <v>0</v>
      </c>
      <c r="CL169" s="98">
        <v>0</v>
      </c>
      <c r="CM169" s="98">
        <v>0</v>
      </c>
      <c r="CN169" s="98">
        <v>0</v>
      </c>
      <c r="CO169" s="98">
        <v>0</v>
      </c>
      <c r="CP169" s="98">
        <v>0</v>
      </c>
      <c r="CQ169" s="90">
        <f t="shared" si="77"/>
        <v>0</v>
      </c>
      <c r="CR169" s="90">
        <f t="shared" si="77"/>
        <v>0</v>
      </c>
      <c r="CS169" s="90">
        <f t="shared" si="77"/>
        <v>0</v>
      </c>
      <c r="CT169" s="90">
        <f t="shared" si="77"/>
        <v>0</v>
      </c>
      <c r="CU169" s="90">
        <f t="shared" si="77"/>
        <v>0</v>
      </c>
      <c r="CV169" s="90">
        <f t="shared" si="77"/>
        <v>0</v>
      </c>
      <c r="CW169" s="90">
        <f t="shared" si="77"/>
        <v>0</v>
      </c>
      <c r="CX169" s="90">
        <f t="shared" si="77"/>
        <v>0</v>
      </c>
      <c r="CY169" s="90">
        <f t="shared" si="77"/>
        <v>0</v>
      </c>
      <c r="CZ169" s="29" t="str">
        <f>'[1]13квОС'!CU169</f>
        <v>нд</v>
      </c>
      <c r="DA169" s="17"/>
      <c r="DB169" s="17"/>
    </row>
    <row r="170" spans="1:106" ht="27.75" customHeight="1" x14ac:dyDescent="0.25">
      <c r="A170" s="93" t="s">
        <v>304</v>
      </c>
      <c r="B170" s="30" t="s">
        <v>305</v>
      </c>
      <c r="C170" s="94" t="s">
        <v>130</v>
      </c>
      <c r="D170" s="32" t="str">
        <f>'[1]14квПп'!D170</f>
        <v>нд</v>
      </c>
      <c r="E170" s="98">
        <v>0</v>
      </c>
      <c r="F170" s="98">
        <v>0</v>
      </c>
      <c r="G170" s="98">
        <v>0</v>
      </c>
      <c r="H170" s="98">
        <v>0</v>
      </c>
      <c r="I170" s="98">
        <v>0</v>
      </c>
      <c r="J170" s="98">
        <v>0</v>
      </c>
      <c r="K170" s="98">
        <v>0</v>
      </c>
      <c r="L170" s="98">
        <v>0</v>
      </c>
      <c r="M170" s="98">
        <v>0</v>
      </c>
      <c r="N170" s="98">
        <v>0</v>
      </c>
      <c r="O170" s="98">
        <v>0</v>
      </c>
      <c r="P170" s="98">
        <v>0</v>
      </c>
      <c r="Q170" s="98">
        <v>0</v>
      </c>
      <c r="R170" s="98">
        <v>0</v>
      </c>
      <c r="S170" s="98">
        <v>0</v>
      </c>
      <c r="T170" s="98">
        <v>0</v>
      </c>
      <c r="U170" s="98">
        <v>0</v>
      </c>
      <c r="V170" s="98">
        <v>0</v>
      </c>
      <c r="W170" s="98">
        <v>0</v>
      </c>
      <c r="X170" s="98">
        <v>0</v>
      </c>
      <c r="Y170" s="98">
        <v>0</v>
      </c>
      <c r="Z170" s="98">
        <v>0</v>
      </c>
      <c r="AA170" s="98">
        <v>0</v>
      </c>
      <c r="AB170" s="98">
        <v>0</v>
      </c>
      <c r="AC170" s="98">
        <v>0</v>
      </c>
      <c r="AD170" s="98">
        <v>0</v>
      </c>
      <c r="AE170" s="98">
        <v>0</v>
      </c>
      <c r="AF170" s="98">
        <v>0</v>
      </c>
      <c r="AG170" s="98">
        <v>0</v>
      </c>
      <c r="AH170" s="98">
        <v>0</v>
      </c>
      <c r="AI170" s="98">
        <v>0</v>
      </c>
      <c r="AJ170" s="98">
        <v>0</v>
      </c>
      <c r="AK170" s="98">
        <v>0</v>
      </c>
      <c r="AL170" s="98">
        <v>0</v>
      </c>
      <c r="AM170" s="98">
        <v>0</v>
      </c>
      <c r="AN170" s="98">
        <v>0</v>
      </c>
      <c r="AO170" s="98">
        <v>0</v>
      </c>
      <c r="AP170" s="98">
        <v>0</v>
      </c>
      <c r="AQ170" s="98">
        <v>0</v>
      </c>
      <c r="AR170" s="98">
        <v>0</v>
      </c>
      <c r="AS170" s="98">
        <v>0</v>
      </c>
      <c r="AT170" s="98">
        <v>0</v>
      </c>
      <c r="AU170" s="98">
        <v>0</v>
      </c>
      <c r="AV170" s="98">
        <v>0</v>
      </c>
      <c r="AW170" s="98">
        <v>0</v>
      </c>
      <c r="AX170" s="98">
        <v>0</v>
      </c>
      <c r="AY170" s="98">
        <v>0</v>
      </c>
      <c r="AZ170" s="98">
        <v>0</v>
      </c>
      <c r="BA170" s="98">
        <v>0</v>
      </c>
      <c r="BB170" s="98">
        <v>0</v>
      </c>
      <c r="BC170" s="98">
        <v>0</v>
      </c>
      <c r="BD170" s="98">
        <v>0</v>
      </c>
      <c r="BE170" s="98">
        <v>0</v>
      </c>
      <c r="BF170" s="98">
        <v>0</v>
      </c>
      <c r="BG170" s="98">
        <v>0</v>
      </c>
      <c r="BH170" s="98">
        <v>0</v>
      </c>
      <c r="BI170" s="98">
        <v>0</v>
      </c>
      <c r="BJ170" s="98">
        <v>0</v>
      </c>
      <c r="BK170" s="98">
        <v>0</v>
      </c>
      <c r="BL170" s="98">
        <v>0</v>
      </c>
      <c r="BM170" s="98">
        <v>0</v>
      </c>
      <c r="BN170" s="98">
        <v>0</v>
      </c>
      <c r="BO170" s="98">
        <v>0</v>
      </c>
      <c r="BP170" s="98">
        <v>0</v>
      </c>
      <c r="BQ170" s="98">
        <v>0</v>
      </c>
      <c r="BR170" s="98">
        <v>0</v>
      </c>
      <c r="BS170" s="98">
        <v>0</v>
      </c>
      <c r="BT170" s="98">
        <v>0</v>
      </c>
      <c r="BU170" s="98">
        <v>0</v>
      </c>
      <c r="BV170" s="98">
        <v>0</v>
      </c>
      <c r="BW170" s="98">
        <v>0</v>
      </c>
      <c r="BX170" s="98">
        <v>0</v>
      </c>
      <c r="BY170" s="98">
        <v>0</v>
      </c>
      <c r="BZ170" s="98">
        <v>0</v>
      </c>
      <c r="CA170" s="98">
        <v>0</v>
      </c>
      <c r="CB170" s="98">
        <v>0</v>
      </c>
      <c r="CC170" s="98">
        <v>0</v>
      </c>
      <c r="CD170" s="98">
        <v>0</v>
      </c>
      <c r="CE170" s="98">
        <v>0</v>
      </c>
      <c r="CF170" s="98">
        <v>0</v>
      </c>
      <c r="CG170" s="98">
        <v>0</v>
      </c>
      <c r="CH170" s="98">
        <v>0</v>
      </c>
      <c r="CI170" s="98">
        <v>0</v>
      </c>
      <c r="CJ170" s="98">
        <v>0</v>
      </c>
      <c r="CK170" s="98">
        <v>0</v>
      </c>
      <c r="CL170" s="98">
        <v>0</v>
      </c>
      <c r="CM170" s="98">
        <v>0</v>
      </c>
      <c r="CN170" s="98">
        <v>0</v>
      </c>
      <c r="CO170" s="98">
        <v>0</v>
      </c>
      <c r="CP170" s="98">
        <v>0</v>
      </c>
      <c r="CQ170" s="90">
        <f t="shared" si="77"/>
        <v>0</v>
      </c>
      <c r="CR170" s="90">
        <f t="shared" si="77"/>
        <v>0</v>
      </c>
      <c r="CS170" s="90">
        <f t="shared" si="77"/>
        <v>0</v>
      </c>
      <c r="CT170" s="90">
        <f t="shared" si="77"/>
        <v>0</v>
      </c>
      <c r="CU170" s="90">
        <f t="shared" si="77"/>
        <v>0</v>
      </c>
      <c r="CV170" s="90">
        <f t="shared" si="77"/>
        <v>0</v>
      </c>
      <c r="CW170" s="90">
        <f t="shared" si="77"/>
        <v>0</v>
      </c>
      <c r="CX170" s="90">
        <f t="shared" si="77"/>
        <v>0</v>
      </c>
      <c r="CY170" s="90">
        <f t="shared" si="77"/>
        <v>0</v>
      </c>
      <c r="CZ170" s="29" t="str">
        <f>'[1]13квОС'!CU170</f>
        <v>нд</v>
      </c>
      <c r="DA170" s="17"/>
      <c r="DB170" s="17"/>
    </row>
    <row r="171" spans="1:106" ht="27.75" customHeight="1" x14ac:dyDescent="0.25">
      <c r="A171" s="93" t="s">
        <v>306</v>
      </c>
      <c r="B171" s="30" t="s">
        <v>307</v>
      </c>
      <c r="C171" s="94" t="s">
        <v>130</v>
      </c>
      <c r="D171" s="32" t="str">
        <f>'[1]14квПп'!D171</f>
        <v>нд</v>
      </c>
      <c r="E171" s="92">
        <f>E172+E178+E185+E192+E193</f>
        <v>0</v>
      </c>
      <c r="F171" s="92">
        <f t="shared" ref="F171:BY171" si="81">F172+F178+F185+F192+F193</f>
        <v>0</v>
      </c>
      <c r="G171" s="92">
        <f t="shared" si="81"/>
        <v>0</v>
      </c>
      <c r="H171" s="92">
        <f t="shared" si="81"/>
        <v>0</v>
      </c>
      <c r="I171" s="92">
        <f t="shared" si="81"/>
        <v>0</v>
      </c>
      <c r="J171" s="92">
        <f t="shared" si="81"/>
        <v>0</v>
      </c>
      <c r="K171" s="92">
        <f t="shared" si="81"/>
        <v>0</v>
      </c>
      <c r="L171" s="92">
        <f t="shared" si="81"/>
        <v>1568</v>
      </c>
      <c r="M171" s="92">
        <f t="shared" si="81"/>
        <v>0</v>
      </c>
      <c r="N171" s="92">
        <f t="shared" si="81"/>
        <v>0</v>
      </c>
      <c r="O171" s="92">
        <f t="shared" si="81"/>
        <v>0</v>
      </c>
      <c r="P171" s="92">
        <f t="shared" si="81"/>
        <v>0</v>
      </c>
      <c r="Q171" s="92">
        <f t="shared" si="81"/>
        <v>0</v>
      </c>
      <c r="R171" s="92">
        <f t="shared" si="81"/>
        <v>0</v>
      </c>
      <c r="S171" s="92">
        <f t="shared" si="81"/>
        <v>0</v>
      </c>
      <c r="T171" s="92">
        <f t="shared" si="81"/>
        <v>0</v>
      </c>
      <c r="U171" s="92">
        <f t="shared" si="81"/>
        <v>0</v>
      </c>
      <c r="V171" s="92">
        <f t="shared" si="81"/>
        <v>0</v>
      </c>
      <c r="W171" s="92">
        <f t="shared" si="81"/>
        <v>0</v>
      </c>
      <c r="X171" s="92">
        <f t="shared" si="81"/>
        <v>0</v>
      </c>
      <c r="Y171" s="92">
        <f t="shared" si="81"/>
        <v>0</v>
      </c>
      <c r="Z171" s="92">
        <f t="shared" si="81"/>
        <v>0</v>
      </c>
      <c r="AA171" s="92">
        <f t="shared" si="81"/>
        <v>0</v>
      </c>
      <c r="AB171" s="92">
        <f t="shared" si="81"/>
        <v>0</v>
      </c>
      <c r="AC171" s="92">
        <f t="shared" si="81"/>
        <v>0</v>
      </c>
      <c r="AD171" s="92">
        <f t="shared" si="81"/>
        <v>0</v>
      </c>
      <c r="AE171" s="92">
        <f t="shared" si="81"/>
        <v>0</v>
      </c>
      <c r="AF171" s="92">
        <f t="shared" si="81"/>
        <v>0</v>
      </c>
      <c r="AG171" s="92">
        <f t="shared" si="81"/>
        <v>0</v>
      </c>
      <c r="AH171" s="92">
        <f t="shared" si="81"/>
        <v>0</v>
      </c>
      <c r="AI171" s="92">
        <f t="shared" si="81"/>
        <v>0</v>
      </c>
      <c r="AJ171" s="92">
        <f t="shared" si="81"/>
        <v>0</v>
      </c>
      <c r="AK171" s="92">
        <f t="shared" si="81"/>
        <v>0</v>
      </c>
      <c r="AL171" s="92">
        <f t="shared" si="81"/>
        <v>0</v>
      </c>
      <c r="AM171" s="92">
        <f t="shared" si="81"/>
        <v>0</v>
      </c>
      <c r="AN171" s="92">
        <f t="shared" si="81"/>
        <v>0</v>
      </c>
      <c r="AO171" s="92">
        <f t="shared" si="81"/>
        <v>0</v>
      </c>
      <c r="AP171" s="92">
        <f t="shared" si="81"/>
        <v>0</v>
      </c>
      <c r="AQ171" s="92">
        <f t="shared" si="81"/>
        <v>0</v>
      </c>
      <c r="AR171" s="92">
        <f t="shared" si="81"/>
        <v>0</v>
      </c>
      <c r="AS171" s="92">
        <f t="shared" si="81"/>
        <v>0</v>
      </c>
      <c r="AT171" s="92">
        <f t="shared" si="81"/>
        <v>0</v>
      </c>
      <c r="AU171" s="92">
        <f t="shared" si="81"/>
        <v>0</v>
      </c>
      <c r="AV171" s="92">
        <f t="shared" si="81"/>
        <v>1568</v>
      </c>
      <c r="AW171" s="92">
        <f t="shared" si="81"/>
        <v>0</v>
      </c>
      <c r="AX171" s="92">
        <f t="shared" si="81"/>
        <v>0</v>
      </c>
      <c r="AY171" s="92">
        <f t="shared" si="81"/>
        <v>0</v>
      </c>
      <c r="AZ171" s="92">
        <f t="shared" si="81"/>
        <v>0</v>
      </c>
      <c r="BA171" s="92">
        <f t="shared" si="81"/>
        <v>0</v>
      </c>
      <c r="BB171" s="92">
        <f t="shared" si="81"/>
        <v>0</v>
      </c>
      <c r="BC171" s="92">
        <f t="shared" si="81"/>
        <v>0</v>
      </c>
      <c r="BD171" s="92">
        <f t="shared" si="81"/>
        <v>0</v>
      </c>
      <c r="BE171" s="92">
        <f t="shared" si="81"/>
        <v>0</v>
      </c>
      <c r="BF171" s="92">
        <f t="shared" si="81"/>
        <v>0</v>
      </c>
      <c r="BG171" s="92">
        <f t="shared" si="81"/>
        <v>0</v>
      </c>
      <c r="BH171" s="92">
        <f t="shared" si="81"/>
        <v>0</v>
      </c>
      <c r="BI171" s="92">
        <f t="shared" si="81"/>
        <v>0</v>
      </c>
      <c r="BJ171" s="92">
        <f t="shared" si="81"/>
        <v>0</v>
      </c>
      <c r="BK171" s="92">
        <f t="shared" si="81"/>
        <v>0</v>
      </c>
      <c r="BL171" s="92">
        <f t="shared" si="81"/>
        <v>0</v>
      </c>
      <c r="BM171" s="92">
        <f t="shared" si="81"/>
        <v>0</v>
      </c>
      <c r="BN171" s="92">
        <f t="shared" si="81"/>
        <v>0</v>
      </c>
      <c r="BO171" s="92">
        <f t="shared" si="81"/>
        <v>0</v>
      </c>
      <c r="BP171" s="92">
        <f t="shared" si="81"/>
        <v>0</v>
      </c>
      <c r="BQ171" s="92">
        <f t="shared" si="81"/>
        <v>0</v>
      </c>
      <c r="BR171" s="92">
        <f t="shared" si="81"/>
        <v>0</v>
      </c>
      <c r="BS171" s="92">
        <f t="shared" si="81"/>
        <v>0</v>
      </c>
      <c r="BT171" s="92">
        <f t="shared" si="81"/>
        <v>0</v>
      </c>
      <c r="BU171" s="92">
        <f t="shared" si="81"/>
        <v>0</v>
      </c>
      <c r="BV171" s="92">
        <f t="shared" si="81"/>
        <v>0</v>
      </c>
      <c r="BW171" s="92">
        <f t="shared" si="81"/>
        <v>0</v>
      </c>
      <c r="BX171" s="92">
        <f t="shared" si="81"/>
        <v>0</v>
      </c>
      <c r="BY171" s="92">
        <f t="shared" si="81"/>
        <v>0</v>
      </c>
      <c r="BZ171" s="92">
        <f t="shared" ref="BZ171:CP171" si="82">BZ172+BZ178+BZ185+BZ192+BZ193</f>
        <v>0</v>
      </c>
      <c r="CA171" s="92">
        <f t="shared" si="82"/>
        <v>0</v>
      </c>
      <c r="CB171" s="92">
        <f t="shared" si="82"/>
        <v>0</v>
      </c>
      <c r="CC171" s="92">
        <f t="shared" si="82"/>
        <v>0</v>
      </c>
      <c r="CD171" s="92">
        <f t="shared" si="82"/>
        <v>0</v>
      </c>
      <c r="CE171" s="92">
        <f t="shared" si="82"/>
        <v>0</v>
      </c>
      <c r="CF171" s="92">
        <f t="shared" si="82"/>
        <v>0</v>
      </c>
      <c r="CG171" s="92">
        <f t="shared" si="82"/>
        <v>0</v>
      </c>
      <c r="CH171" s="92">
        <f t="shared" si="82"/>
        <v>0</v>
      </c>
      <c r="CI171" s="92">
        <f t="shared" si="82"/>
        <v>0</v>
      </c>
      <c r="CJ171" s="92">
        <f t="shared" si="82"/>
        <v>0</v>
      </c>
      <c r="CK171" s="92">
        <f t="shared" si="82"/>
        <v>0</v>
      </c>
      <c r="CL171" s="92">
        <f t="shared" si="82"/>
        <v>0</v>
      </c>
      <c r="CM171" s="92">
        <f t="shared" si="82"/>
        <v>0</v>
      </c>
      <c r="CN171" s="92">
        <f t="shared" si="82"/>
        <v>0</v>
      </c>
      <c r="CO171" s="92">
        <f t="shared" si="82"/>
        <v>0</v>
      </c>
      <c r="CP171" s="92">
        <f t="shared" si="82"/>
        <v>0</v>
      </c>
      <c r="CQ171" s="90">
        <f t="shared" si="77"/>
        <v>0</v>
      </c>
      <c r="CR171" s="90">
        <f t="shared" si="77"/>
        <v>0</v>
      </c>
      <c r="CS171" s="90">
        <f t="shared" si="77"/>
        <v>0</v>
      </c>
      <c r="CT171" s="90">
        <f t="shared" si="77"/>
        <v>0</v>
      </c>
      <c r="CU171" s="90">
        <f t="shared" si="77"/>
        <v>0</v>
      </c>
      <c r="CV171" s="90">
        <f t="shared" si="77"/>
        <v>0</v>
      </c>
      <c r="CW171" s="90">
        <f t="shared" si="77"/>
        <v>0</v>
      </c>
      <c r="CX171" s="90">
        <f t="shared" si="77"/>
        <v>0</v>
      </c>
      <c r="CY171" s="90">
        <f t="shared" si="77"/>
        <v>0</v>
      </c>
      <c r="CZ171" s="29" t="str">
        <f>'[1]13квОС'!CU171</f>
        <v>нд</v>
      </c>
      <c r="DA171" s="17"/>
      <c r="DB171" s="17"/>
    </row>
    <row r="172" spans="1:106" ht="27.75" customHeight="1" x14ac:dyDescent="0.25">
      <c r="A172" s="93" t="s">
        <v>308</v>
      </c>
      <c r="B172" s="30" t="s">
        <v>309</v>
      </c>
      <c r="C172" s="94" t="s">
        <v>130</v>
      </c>
      <c r="D172" s="32" t="str">
        <f>'[1]14квПп'!D172</f>
        <v>нд</v>
      </c>
      <c r="E172" s="92">
        <v>0</v>
      </c>
      <c r="F172" s="92">
        <v>0</v>
      </c>
      <c r="G172" s="92">
        <v>0</v>
      </c>
      <c r="H172" s="92">
        <v>0</v>
      </c>
      <c r="I172" s="92">
        <v>0</v>
      </c>
      <c r="J172" s="92">
        <v>0</v>
      </c>
      <c r="K172" s="92">
        <v>0</v>
      </c>
      <c r="L172" s="92">
        <v>0</v>
      </c>
      <c r="M172" s="92">
        <v>0</v>
      </c>
      <c r="N172" s="92">
        <v>0</v>
      </c>
      <c r="O172" s="92">
        <v>0</v>
      </c>
      <c r="P172" s="92">
        <v>0</v>
      </c>
      <c r="Q172" s="92">
        <v>0</v>
      </c>
      <c r="R172" s="92">
        <v>0</v>
      </c>
      <c r="S172" s="92">
        <v>0</v>
      </c>
      <c r="T172" s="92">
        <v>0</v>
      </c>
      <c r="U172" s="92">
        <v>0</v>
      </c>
      <c r="V172" s="92">
        <v>0</v>
      </c>
      <c r="W172" s="92">
        <v>0</v>
      </c>
      <c r="X172" s="92">
        <v>0</v>
      </c>
      <c r="Y172" s="92">
        <v>0</v>
      </c>
      <c r="Z172" s="92">
        <v>0</v>
      </c>
      <c r="AA172" s="92">
        <v>0</v>
      </c>
      <c r="AB172" s="92">
        <v>0</v>
      </c>
      <c r="AC172" s="92">
        <v>0</v>
      </c>
      <c r="AD172" s="92">
        <v>0</v>
      </c>
      <c r="AE172" s="92">
        <v>0</v>
      </c>
      <c r="AF172" s="92">
        <v>0</v>
      </c>
      <c r="AG172" s="92">
        <v>0</v>
      </c>
      <c r="AH172" s="92">
        <v>0</v>
      </c>
      <c r="AI172" s="92">
        <v>0</v>
      </c>
      <c r="AJ172" s="92">
        <v>0</v>
      </c>
      <c r="AK172" s="92">
        <v>0</v>
      </c>
      <c r="AL172" s="92">
        <v>0</v>
      </c>
      <c r="AM172" s="92">
        <v>0</v>
      </c>
      <c r="AN172" s="92">
        <v>0</v>
      </c>
      <c r="AO172" s="92">
        <v>0</v>
      </c>
      <c r="AP172" s="92">
        <v>0</v>
      </c>
      <c r="AQ172" s="92">
        <v>0</v>
      </c>
      <c r="AR172" s="92">
        <v>0</v>
      </c>
      <c r="AS172" s="92">
        <v>0</v>
      </c>
      <c r="AT172" s="92">
        <v>0</v>
      </c>
      <c r="AU172" s="92">
        <v>0</v>
      </c>
      <c r="AV172" s="92">
        <v>0</v>
      </c>
      <c r="AW172" s="92">
        <v>0</v>
      </c>
      <c r="AX172" s="92">
        <v>0</v>
      </c>
      <c r="AY172" s="92">
        <v>0</v>
      </c>
      <c r="AZ172" s="92">
        <v>0</v>
      </c>
      <c r="BA172" s="92">
        <v>0</v>
      </c>
      <c r="BB172" s="92">
        <v>0</v>
      </c>
      <c r="BC172" s="92">
        <v>0</v>
      </c>
      <c r="BD172" s="92">
        <v>0</v>
      </c>
      <c r="BE172" s="92">
        <v>0</v>
      </c>
      <c r="BF172" s="92">
        <v>0</v>
      </c>
      <c r="BG172" s="92">
        <v>0</v>
      </c>
      <c r="BH172" s="92">
        <v>0</v>
      </c>
      <c r="BI172" s="92">
        <v>0</v>
      </c>
      <c r="BJ172" s="92">
        <v>0</v>
      </c>
      <c r="BK172" s="92">
        <v>0</v>
      </c>
      <c r="BL172" s="92">
        <v>0</v>
      </c>
      <c r="BM172" s="92">
        <v>0</v>
      </c>
      <c r="BN172" s="92">
        <v>0</v>
      </c>
      <c r="BO172" s="92">
        <v>0</v>
      </c>
      <c r="BP172" s="92">
        <v>0</v>
      </c>
      <c r="BQ172" s="92">
        <v>0</v>
      </c>
      <c r="BR172" s="92">
        <v>0</v>
      </c>
      <c r="BS172" s="92">
        <v>0</v>
      </c>
      <c r="BT172" s="92">
        <v>0</v>
      </c>
      <c r="BU172" s="92">
        <v>0</v>
      </c>
      <c r="BV172" s="92">
        <v>0</v>
      </c>
      <c r="BW172" s="92">
        <v>0</v>
      </c>
      <c r="BX172" s="92">
        <v>0</v>
      </c>
      <c r="BY172" s="92">
        <v>0</v>
      </c>
      <c r="BZ172" s="92">
        <v>0</v>
      </c>
      <c r="CA172" s="92">
        <v>0</v>
      </c>
      <c r="CB172" s="92">
        <v>0</v>
      </c>
      <c r="CC172" s="92">
        <v>0</v>
      </c>
      <c r="CD172" s="92">
        <v>0</v>
      </c>
      <c r="CE172" s="92">
        <v>0</v>
      </c>
      <c r="CF172" s="92">
        <v>0</v>
      </c>
      <c r="CG172" s="92">
        <v>0</v>
      </c>
      <c r="CH172" s="92">
        <v>0</v>
      </c>
      <c r="CI172" s="92">
        <v>0</v>
      </c>
      <c r="CJ172" s="92">
        <v>0</v>
      </c>
      <c r="CK172" s="92">
        <v>0</v>
      </c>
      <c r="CL172" s="92">
        <v>0</v>
      </c>
      <c r="CM172" s="92">
        <v>0</v>
      </c>
      <c r="CN172" s="92">
        <v>0</v>
      </c>
      <c r="CO172" s="92">
        <v>0</v>
      </c>
      <c r="CP172" s="92">
        <v>0</v>
      </c>
      <c r="CQ172" s="90">
        <f t="shared" si="77"/>
        <v>0</v>
      </c>
      <c r="CR172" s="90">
        <f t="shared" si="77"/>
        <v>0</v>
      </c>
      <c r="CS172" s="90">
        <f t="shared" si="77"/>
        <v>0</v>
      </c>
      <c r="CT172" s="90">
        <f t="shared" si="77"/>
        <v>0</v>
      </c>
      <c r="CU172" s="90">
        <f t="shared" si="77"/>
        <v>0</v>
      </c>
      <c r="CV172" s="90">
        <f t="shared" si="77"/>
        <v>0</v>
      </c>
      <c r="CW172" s="90">
        <f t="shared" si="77"/>
        <v>0</v>
      </c>
      <c r="CX172" s="90">
        <f t="shared" si="77"/>
        <v>0</v>
      </c>
      <c r="CY172" s="90">
        <f t="shared" si="77"/>
        <v>0</v>
      </c>
      <c r="CZ172" s="29" t="str">
        <f>'[1]13квОС'!CU172</f>
        <v>нд</v>
      </c>
      <c r="DA172" s="17"/>
      <c r="DB172" s="17"/>
    </row>
    <row r="173" spans="1:106" ht="27.75" customHeight="1" x14ac:dyDescent="0.25">
      <c r="A173" s="93" t="s">
        <v>310</v>
      </c>
      <c r="B173" s="30" t="s">
        <v>311</v>
      </c>
      <c r="C173" s="94" t="s">
        <v>130</v>
      </c>
      <c r="D173" s="32" t="str">
        <f>'[1]14квПп'!D173</f>
        <v>нд</v>
      </c>
      <c r="E173" s="92">
        <v>0</v>
      </c>
      <c r="F173" s="92">
        <v>0</v>
      </c>
      <c r="G173" s="92">
        <v>0</v>
      </c>
      <c r="H173" s="92">
        <v>0</v>
      </c>
      <c r="I173" s="92">
        <v>0</v>
      </c>
      <c r="J173" s="92">
        <v>0</v>
      </c>
      <c r="K173" s="92">
        <v>0</v>
      </c>
      <c r="L173" s="92">
        <v>0</v>
      </c>
      <c r="M173" s="92">
        <v>0</v>
      </c>
      <c r="N173" s="92">
        <v>0</v>
      </c>
      <c r="O173" s="92">
        <v>0</v>
      </c>
      <c r="P173" s="92">
        <v>0</v>
      </c>
      <c r="Q173" s="92">
        <v>0</v>
      </c>
      <c r="R173" s="92">
        <v>0</v>
      </c>
      <c r="S173" s="92">
        <v>0</v>
      </c>
      <c r="T173" s="92">
        <v>0</v>
      </c>
      <c r="U173" s="92">
        <v>0</v>
      </c>
      <c r="V173" s="92">
        <v>0</v>
      </c>
      <c r="W173" s="92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92">
        <v>0</v>
      </c>
      <c r="AD173" s="92">
        <v>0</v>
      </c>
      <c r="AE173" s="92">
        <v>0</v>
      </c>
      <c r="AF173" s="92">
        <v>0</v>
      </c>
      <c r="AG173" s="92">
        <v>0</v>
      </c>
      <c r="AH173" s="92">
        <v>0</v>
      </c>
      <c r="AI173" s="92">
        <v>0</v>
      </c>
      <c r="AJ173" s="92">
        <v>0</v>
      </c>
      <c r="AK173" s="92">
        <v>0</v>
      </c>
      <c r="AL173" s="92">
        <v>0</v>
      </c>
      <c r="AM173" s="92">
        <v>0</v>
      </c>
      <c r="AN173" s="92">
        <v>0</v>
      </c>
      <c r="AO173" s="92">
        <v>0</v>
      </c>
      <c r="AP173" s="92">
        <v>0</v>
      </c>
      <c r="AQ173" s="92">
        <v>0</v>
      </c>
      <c r="AR173" s="92">
        <v>0</v>
      </c>
      <c r="AS173" s="92">
        <v>0</v>
      </c>
      <c r="AT173" s="92">
        <v>0</v>
      </c>
      <c r="AU173" s="92">
        <v>0</v>
      </c>
      <c r="AV173" s="92">
        <v>0</v>
      </c>
      <c r="AW173" s="92">
        <v>0</v>
      </c>
      <c r="AX173" s="92">
        <v>0</v>
      </c>
      <c r="AY173" s="92">
        <v>0</v>
      </c>
      <c r="AZ173" s="92">
        <v>0</v>
      </c>
      <c r="BA173" s="92">
        <v>0</v>
      </c>
      <c r="BB173" s="92">
        <v>0</v>
      </c>
      <c r="BC173" s="92">
        <v>0</v>
      </c>
      <c r="BD173" s="92">
        <v>0</v>
      </c>
      <c r="BE173" s="92">
        <v>0</v>
      </c>
      <c r="BF173" s="92">
        <v>0</v>
      </c>
      <c r="BG173" s="92">
        <v>0</v>
      </c>
      <c r="BH173" s="92">
        <v>0</v>
      </c>
      <c r="BI173" s="92">
        <v>0</v>
      </c>
      <c r="BJ173" s="92">
        <v>0</v>
      </c>
      <c r="BK173" s="92">
        <v>0</v>
      </c>
      <c r="BL173" s="92">
        <v>0</v>
      </c>
      <c r="BM173" s="92">
        <v>0</v>
      </c>
      <c r="BN173" s="92">
        <v>0</v>
      </c>
      <c r="BO173" s="92">
        <v>0</v>
      </c>
      <c r="BP173" s="92">
        <v>0</v>
      </c>
      <c r="BQ173" s="92">
        <v>0</v>
      </c>
      <c r="BR173" s="92">
        <v>0</v>
      </c>
      <c r="BS173" s="92">
        <v>0</v>
      </c>
      <c r="BT173" s="92">
        <v>0</v>
      </c>
      <c r="BU173" s="92">
        <v>0</v>
      </c>
      <c r="BV173" s="92">
        <v>0</v>
      </c>
      <c r="BW173" s="92">
        <v>0</v>
      </c>
      <c r="BX173" s="92">
        <v>0</v>
      </c>
      <c r="BY173" s="92">
        <v>0</v>
      </c>
      <c r="BZ173" s="92">
        <v>0</v>
      </c>
      <c r="CA173" s="92">
        <v>0</v>
      </c>
      <c r="CB173" s="92">
        <v>0</v>
      </c>
      <c r="CC173" s="92">
        <v>0</v>
      </c>
      <c r="CD173" s="92">
        <v>0</v>
      </c>
      <c r="CE173" s="92">
        <v>0</v>
      </c>
      <c r="CF173" s="92">
        <v>0</v>
      </c>
      <c r="CG173" s="92">
        <v>0</v>
      </c>
      <c r="CH173" s="92">
        <v>0</v>
      </c>
      <c r="CI173" s="92">
        <v>0</v>
      </c>
      <c r="CJ173" s="92">
        <v>0</v>
      </c>
      <c r="CK173" s="92">
        <v>0</v>
      </c>
      <c r="CL173" s="92">
        <v>0</v>
      </c>
      <c r="CM173" s="92">
        <v>0</v>
      </c>
      <c r="CN173" s="92">
        <v>0</v>
      </c>
      <c r="CO173" s="92">
        <v>0</v>
      </c>
      <c r="CP173" s="92">
        <v>0</v>
      </c>
      <c r="CQ173" s="90">
        <f t="shared" si="77"/>
        <v>0</v>
      </c>
      <c r="CR173" s="90">
        <f t="shared" si="77"/>
        <v>0</v>
      </c>
      <c r="CS173" s="90">
        <f t="shared" si="77"/>
        <v>0</v>
      </c>
      <c r="CT173" s="90">
        <f t="shared" si="77"/>
        <v>0</v>
      </c>
      <c r="CU173" s="90">
        <f t="shared" si="77"/>
        <v>0</v>
      </c>
      <c r="CV173" s="90">
        <f t="shared" si="77"/>
        <v>0</v>
      </c>
      <c r="CW173" s="90">
        <f t="shared" si="77"/>
        <v>0</v>
      </c>
      <c r="CX173" s="90">
        <f t="shared" si="77"/>
        <v>0</v>
      </c>
      <c r="CY173" s="90">
        <f t="shared" si="77"/>
        <v>0</v>
      </c>
      <c r="CZ173" s="29" t="str">
        <f>'[1]13квОС'!CU173</f>
        <v>нд</v>
      </c>
      <c r="DA173" s="17"/>
      <c r="DB173" s="17"/>
    </row>
    <row r="174" spans="1:106" ht="27.75" customHeight="1" x14ac:dyDescent="0.25">
      <c r="A174" s="93" t="s">
        <v>312</v>
      </c>
      <c r="B174" s="30" t="s">
        <v>313</v>
      </c>
      <c r="C174" s="94" t="s">
        <v>130</v>
      </c>
      <c r="D174" s="32" t="str">
        <f>'[1]14квПп'!D174</f>
        <v>нд</v>
      </c>
      <c r="E174" s="92">
        <v>0</v>
      </c>
      <c r="F174" s="92">
        <v>0</v>
      </c>
      <c r="G174" s="92">
        <v>0</v>
      </c>
      <c r="H174" s="92">
        <v>0</v>
      </c>
      <c r="I174" s="92">
        <v>0</v>
      </c>
      <c r="J174" s="92">
        <v>0</v>
      </c>
      <c r="K174" s="92">
        <v>0</v>
      </c>
      <c r="L174" s="92">
        <v>0</v>
      </c>
      <c r="M174" s="92">
        <v>0</v>
      </c>
      <c r="N174" s="92">
        <v>0</v>
      </c>
      <c r="O174" s="92">
        <v>0</v>
      </c>
      <c r="P174" s="92">
        <v>0</v>
      </c>
      <c r="Q174" s="92">
        <v>0</v>
      </c>
      <c r="R174" s="92">
        <v>0</v>
      </c>
      <c r="S174" s="92">
        <v>0</v>
      </c>
      <c r="T174" s="92">
        <v>0</v>
      </c>
      <c r="U174" s="92">
        <v>0</v>
      </c>
      <c r="V174" s="92">
        <v>0</v>
      </c>
      <c r="W174" s="92">
        <v>0</v>
      </c>
      <c r="X174" s="92">
        <v>0</v>
      </c>
      <c r="Y174" s="92">
        <v>0</v>
      </c>
      <c r="Z174" s="92">
        <v>0</v>
      </c>
      <c r="AA174" s="92">
        <v>0</v>
      </c>
      <c r="AB174" s="92">
        <v>0</v>
      </c>
      <c r="AC174" s="92">
        <v>0</v>
      </c>
      <c r="AD174" s="92">
        <v>0</v>
      </c>
      <c r="AE174" s="92">
        <v>0</v>
      </c>
      <c r="AF174" s="92">
        <v>0</v>
      </c>
      <c r="AG174" s="92">
        <v>0</v>
      </c>
      <c r="AH174" s="92">
        <v>0</v>
      </c>
      <c r="AI174" s="92">
        <v>0</v>
      </c>
      <c r="AJ174" s="92">
        <v>0</v>
      </c>
      <c r="AK174" s="92">
        <v>0</v>
      </c>
      <c r="AL174" s="92">
        <v>0</v>
      </c>
      <c r="AM174" s="92">
        <v>0</v>
      </c>
      <c r="AN174" s="92">
        <v>0</v>
      </c>
      <c r="AO174" s="92">
        <v>0</v>
      </c>
      <c r="AP174" s="92">
        <v>0</v>
      </c>
      <c r="AQ174" s="92">
        <v>0</v>
      </c>
      <c r="AR174" s="92">
        <v>0</v>
      </c>
      <c r="AS174" s="92">
        <v>0</v>
      </c>
      <c r="AT174" s="92">
        <v>0</v>
      </c>
      <c r="AU174" s="92">
        <v>0</v>
      </c>
      <c r="AV174" s="92">
        <v>0</v>
      </c>
      <c r="AW174" s="92">
        <v>0</v>
      </c>
      <c r="AX174" s="92">
        <v>0</v>
      </c>
      <c r="AY174" s="92">
        <v>0</v>
      </c>
      <c r="AZ174" s="92">
        <v>0</v>
      </c>
      <c r="BA174" s="92">
        <v>0</v>
      </c>
      <c r="BB174" s="92">
        <v>0</v>
      </c>
      <c r="BC174" s="92">
        <v>0</v>
      </c>
      <c r="BD174" s="92">
        <v>0</v>
      </c>
      <c r="BE174" s="92">
        <v>0</v>
      </c>
      <c r="BF174" s="92">
        <v>0</v>
      </c>
      <c r="BG174" s="92">
        <v>0</v>
      </c>
      <c r="BH174" s="92">
        <v>0</v>
      </c>
      <c r="BI174" s="92">
        <v>0</v>
      </c>
      <c r="BJ174" s="92">
        <v>0</v>
      </c>
      <c r="BK174" s="92">
        <v>0</v>
      </c>
      <c r="BL174" s="92">
        <v>0</v>
      </c>
      <c r="BM174" s="92">
        <v>0</v>
      </c>
      <c r="BN174" s="92">
        <v>0</v>
      </c>
      <c r="BO174" s="92">
        <v>0</v>
      </c>
      <c r="BP174" s="92">
        <v>0</v>
      </c>
      <c r="BQ174" s="92">
        <v>0</v>
      </c>
      <c r="BR174" s="92">
        <v>0</v>
      </c>
      <c r="BS174" s="92">
        <v>0</v>
      </c>
      <c r="BT174" s="92">
        <v>0</v>
      </c>
      <c r="BU174" s="92">
        <v>0</v>
      </c>
      <c r="BV174" s="92">
        <v>0</v>
      </c>
      <c r="BW174" s="92">
        <v>0</v>
      </c>
      <c r="BX174" s="92">
        <v>0</v>
      </c>
      <c r="BY174" s="92">
        <v>0</v>
      </c>
      <c r="BZ174" s="92">
        <v>0</v>
      </c>
      <c r="CA174" s="92">
        <v>0</v>
      </c>
      <c r="CB174" s="92">
        <v>0</v>
      </c>
      <c r="CC174" s="92">
        <v>0</v>
      </c>
      <c r="CD174" s="92">
        <v>0</v>
      </c>
      <c r="CE174" s="92">
        <v>0</v>
      </c>
      <c r="CF174" s="92">
        <v>0</v>
      </c>
      <c r="CG174" s="92">
        <v>0</v>
      </c>
      <c r="CH174" s="92">
        <v>0</v>
      </c>
      <c r="CI174" s="92">
        <v>0</v>
      </c>
      <c r="CJ174" s="92">
        <v>0</v>
      </c>
      <c r="CK174" s="92">
        <v>0</v>
      </c>
      <c r="CL174" s="92">
        <v>0</v>
      </c>
      <c r="CM174" s="92">
        <v>0</v>
      </c>
      <c r="CN174" s="92">
        <v>0</v>
      </c>
      <c r="CO174" s="92">
        <v>0</v>
      </c>
      <c r="CP174" s="92">
        <v>0</v>
      </c>
      <c r="CQ174" s="90">
        <f t="shared" ref="CQ174:CY210" si="83">IF($E174="нд","нд",(BG174+BP174+BY174)-(N174+W174+AF174))</f>
        <v>0</v>
      </c>
      <c r="CR174" s="90">
        <f t="shared" si="83"/>
        <v>0</v>
      </c>
      <c r="CS174" s="90">
        <f t="shared" si="83"/>
        <v>0</v>
      </c>
      <c r="CT174" s="90">
        <f t="shared" si="83"/>
        <v>0</v>
      </c>
      <c r="CU174" s="90">
        <f t="shared" si="83"/>
        <v>0</v>
      </c>
      <c r="CV174" s="90">
        <f t="shared" si="83"/>
        <v>0</v>
      </c>
      <c r="CW174" s="90">
        <f t="shared" si="83"/>
        <v>0</v>
      </c>
      <c r="CX174" s="90">
        <f t="shared" si="83"/>
        <v>0</v>
      </c>
      <c r="CY174" s="90">
        <f t="shared" si="83"/>
        <v>0</v>
      </c>
      <c r="CZ174" s="29" t="str">
        <f>'[1]13квОС'!CU174</f>
        <v>нд</v>
      </c>
      <c r="DA174" s="17"/>
      <c r="DB174" s="17"/>
    </row>
    <row r="175" spans="1:106" ht="27.75" customHeight="1" x14ac:dyDescent="0.25">
      <c r="A175" s="93" t="s">
        <v>314</v>
      </c>
      <c r="B175" s="30" t="s">
        <v>221</v>
      </c>
      <c r="C175" s="94" t="s">
        <v>130</v>
      </c>
      <c r="D175" s="32" t="str">
        <f>'[1]14квПп'!D175</f>
        <v>нд</v>
      </c>
      <c r="E175" s="92">
        <v>0</v>
      </c>
      <c r="F175" s="92">
        <v>0</v>
      </c>
      <c r="G175" s="92">
        <v>0</v>
      </c>
      <c r="H175" s="92">
        <v>0</v>
      </c>
      <c r="I175" s="92">
        <v>0</v>
      </c>
      <c r="J175" s="92">
        <v>0</v>
      </c>
      <c r="K175" s="92">
        <v>0</v>
      </c>
      <c r="L175" s="92">
        <v>0</v>
      </c>
      <c r="M175" s="92">
        <v>0</v>
      </c>
      <c r="N175" s="92">
        <v>0</v>
      </c>
      <c r="O175" s="92">
        <v>0</v>
      </c>
      <c r="P175" s="92">
        <v>0</v>
      </c>
      <c r="Q175" s="92">
        <v>0</v>
      </c>
      <c r="R175" s="92">
        <v>0</v>
      </c>
      <c r="S175" s="92">
        <v>0</v>
      </c>
      <c r="T175" s="92">
        <v>0</v>
      </c>
      <c r="U175" s="92">
        <v>0</v>
      </c>
      <c r="V175" s="92">
        <v>0</v>
      </c>
      <c r="W175" s="92">
        <v>0</v>
      </c>
      <c r="X175" s="92">
        <v>0</v>
      </c>
      <c r="Y175" s="92">
        <v>0</v>
      </c>
      <c r="Z175" s="92">
        <v>0</v>
      </c>
      <c r="AA175" s="92">
        <v>0</v>
      </c>
      <c r="AB175" s="92">
        <v>0</v>
      </c>
      <c r="AC175" s="92">
        <v>0</v>
      </c>
      <c r="AD175" s="92">
        <v>0</v>
      </c>
      <c r="AE175" s="92">
        <v>0</v>
      </c>
      <c r="AF175" s="92">
        <v>0</v>
      </c>
      <c r="AG175" s="92">
        <v>0</v>
      </c>
      <c r="AH175" s="92">
        <v>0</v>
      </c>
      <c r="AI175" s="92">
        <v>0</v>
      </c>
      <c r="AJ175" s="92">
        <v>0</v>
      </c>
      <c r="AK175" s="92">
        <v>0</v>
      </c>
      <c r="AL175" s="92">
        <v>0</v>
      </c>
      <c r="AM175" s="92">
        <v>0</v>
      </c>
      <c r="AN175" s="92">
        <v>0</v>
      </c>
      <c r="AO175" s="92">
        <v>0</v>
      </c>
      <c r="AP175" s="92">
        <v>0</v>
      </c>
      <c r="AQ175" s="92">
        <v>0</v>
      </c>
      <c r="AR175" s="92">
        <v>0</v>
      </c>
      <c r="AS175" s="92">
        <v>0</v>
      </c>
      <c r="AT175" s="92">
        <v>0</v>
      </c>
      <c r="AU175" s="92">
        <v>0</v>
      </c>
      <c r="AV175" s="92">
        <v>0</v>
      </c>
      <c r="AW175" s="92">
        <v>0</v>
      </c>
      <c r="AX175" s="92">
        <v>0</v>
      </c>
      <c r="AY175" s="92">
        <v>0</v>
      </c>
      <c r="AZ175" s="92">
        <v>0</v>
      </c>
      <c r="BA175" s="92">
        <v>0</v>
      </c>
      <c r="BB175" s="92">
        <v>0</v>
      </c>
      <c r="BC175" s="92">
        <v>0</v>
      </c>
      <c r="BD175" s="92">
        <v>0</v>
      </c>
      <c r="BE175" s="92">
        <v>0</v>
      </c>
      <c r="BF175" s="92">
        <v>0</v>
      </c>
      <c r="BG175" s="92">
        <v>0</v>
      </c>
      <c r="BH175" s="92">
        <v>0</v>
      </c>
      <c r="BI175" s="92">
        <v>0</v>
      </c>
      <c r="BJ175" s="92">
        <v>0</v>
      </c>
      <c r="BK175" s="92">
        <v>0</v>
      </c>
      <c r="BL175" s="92">
        <v>0</v>
      </c>
      <c r="BM175" s="92">
        <v>0</v>
      </c>
      <c r="BN175" s="92">
        <v>0</v>
      </c>
      <c r="BO175" s="92">
        <v>0</v>
      </c>
      <c r="BP175" s="92">
        <v>0</v>
      </c>
      <c r="BQ175" s="92">
        <v>0</v>
      </c>
      <c r="BR175" s="92">
        <v>0</v>
      </c>
      <c r="BS175" s="92">
        <v>0</v>
      </c>
      <c r="BT175" s="92">
        <v>0</v>
      </c>
      <c r="BU175" s="92">
        <v>0</v>
      </c>
      <c r="BV175" s="92">
        <v>0</v>
      </c>
      <c r="BW175" s="92">
        <v>0</v>
      </c>
      <c r="BX175" s="92">
        <v>0</v>
      </c>
      <c r="BY175" s="92">
        <v>0</v>
      </c>
      <c r="BZ175" s="92">
        <v>0</v>
      </c>
      <c r="CA175" s="92">
        <v>0</v>
      </c>
      <c r="CB175" s="92">
        <v>0</v>
      </c>
      <c r="CC175" s="92">
        <v>0</v>
      </c>
      <c r="CD175" s="92">
        <v>0</v>
      </c>
      <c r="CE175" s="92">
        <v>0</v>
      </c>
      <c r="CF175" s="92">
        <v>0</v>
      </c>
      <c r="CG175" s="92">
        <v>0</v>
      </c>
      <c r="CH175" s="92">
        <v>0</v>
      </c>
      <c r="CI175" s="92">
        <v>0</v>
      </c>
      <c r="CJ175" s="92">
        <v>0</v>
      </c>
      <c r="CK175" s="92">
        <v>0</v>
      </c>
      <c r="CL175" s="92">
        <v>0</v>
      </c>
      <c r="CM175" s="92">
        <v>0</v>
      </c>
      <c r="CN175" s="92">
        <v>0</v>
      </c>
      <c r="CO175" s="92">
        <v>0</v>
      </c>
      <c r="CP175" s="92">
        <v>0</v>
      </c>
      <c r="CQ175" s="90">
        <f t="shared" si="83"/>
        <v>0</v>
      </c>
      <c r="CR175" s="90">
        <f t="shared" si="83"/>
        <v>0</v>
      </c>
      <c r="CS175" s="90">
        <f t="shared" si="83"/>
        <v>0</v>
      </c>
      <c r="CT175" s="90">
        <f t="shared" si="83"/>
        <v>0</v>
      </c>
      <c r="CU175" s="90">
        <f t="shared" si="83"/>
        <v>0</v>
      </c>
      <c r="CV175" s="90">
        <f t="shared" si="83"/>
        <v>0</v>
      </c>
      <c r="CW175" s="90">
        <f t="shared" si="83"/>
        <v>0</v>
      </c>
      <c r="CX175" s="90">
        <f t="shared" si="83"/>
        <v>0</v>
      </c>
      <c r="CY175" s="90">
        <f t="shared" si="83"/>
        <v>0</v>
      </c>
      <c r="CZ175" s="29" t="str">
        <f>'[1]13квОС'!CU175</f>
        <v>нд</v>
      </c>
      <c r="DA175" s="17"/>
      <c r="DB175" s="17"/>
    </row>
    <row r="176" spans="1:106" ht="27.75" customHeight="1" x14ac:dyDescent="0.25">
      <c r="A176" s="93" t="s">
        <v>315</v>
      </c>
      <c r="B176" s="30" t="s">
        <v>316</v>
      </c>
      <c r="C176" s="94" t="s">
        <v>130</v>
      </c>
      <c r="D176" s="32" t="str">
        <f>'[1]14квПп'!D176</f>
        <v>нд</v>
      </c>
      <c r="E176" s="92">
        <v>0</v>
      </c>
      <c r="F176" s="92">
        <v>0</v>
      </c>
      <c r="G176" s="92">
        <v>0</v>
      </c>
      <c r="H176" s="92">
        <v>0</v>
      </c>
      <c r="I176" s="92">
        <v>0</v>
      </c>
      <c r="J176" s="92">
        <v>0</v>
      </c>
      <c r="K176" s="92">
        <v>0</v>
      </c>
      <c r="L176" s="92">
        <v>0</v>
      </c>
      <c r="M176" s="92">
        <v>0</v>
      </c>
      <c r="N176" s="92">
        <v>0</v>
      </c>
      <c r="O176" s="92">
        <v>0</v>
      </c>
      <c r="P176" s="92">
        <v>0</v>
      </c>
      <c r="Q176" s="92">
        <v>0</v>
      </c>
      <c r="R176" s="92">
        <v>0</v>
      </c>
      <c r="S176" s="92">
        <v>0</v>
      </c>
      <c r="T176" s="92">
        <v>0</v>
      </c>
      <c r="U176" s="92">
        <v>0</v>
      </c>
      <c r="V176" s="92">
        <v>0</v>
      </c>
      <c r="W176" s="92">
        <v>0</v>
      </c>
      <c r="X176" s="92">
        <v>0</v>
      </c>
      <c r="Y176" s="92">
        <v>0</v>
      </c>
      <c r="Z176" s="92">
        <v>0</v>
      </c>
      <c r="AA176" s="92">
        <v>0</v>
      </c>
      <c r="AB176" s="92">
        <v>0</v>
      </c>
      <c r="AC176" s="92">
        <v>0</v>
      </c>
      <c r="AD176" s="92">
        <v>0</v>
      </c>
      <c r="AE176" s="92">
        <v>0</v>
      </c>
      <c r="AF176" s="92">
        <v>0</v>
      </c>
      <c r="AG176" s="92">
        <v>0</v>
      </c>
      <c r="AH176" s="92">
        <v>0</v>
      </c>
      <c r="AI176" s="92">
        <v>0</v>
      </c>
      <c r="AJ176" s="92">
        <v>0</v>
      </c>
      <c r="AK176" s="92">
        <v>0</v>
      </c>
      <c r="AL176" s="92">
        <v>0</v>
      </c>
      <c r="AM176" s="92">
        <v>0</v>
      </c>
      <c r="AN176" s="92">
        <v>0</v>
      </c>
      <c r="AO176" s="92">
        <v>0</v>
      </c>
      <c r="AP176" s="92">
        <v>0</v>
      </c>
      <c r="AQ176" s="92">
        <v>0</v>
      </c>
      <c r="AR176" s="92">
        <v>0</v>
      </c>
      <c r="AS176" s="92">
        <v>0</v>
      </c>
      <c r="AT176" s="92">
        <v>0</v>
      </c>
      <c r="AU176" s="92">
        <v>0</v>
      </c>
      <c r="AV176" s="92">
        <v>0</v>
      </c>
      <c r="AW176" s="92">
        <v>0</v>
      </c>
      <c r="AX176" s="92">
        <v>0</v>
      </c>
      <c r="AY176" s="92">
        <v>0</v>
      </c>
      <c r="AZ176" s="92">
        <v>0</v>
      </c>
      <c r="BA176" s="92">
        <v>0</v>
      </c>
      <c r="BB176" s="92">
        <v>0</v>
      </c>
      <c r="BC176" s="92">
        <v>0</v>
      </c>
      <c r="BD176" s="92">
        <v>0</v>
      </c>
      <c r="BE176" s="92">
        <v>0</v>
      </c>
      <c r="BF176" s="92">
        <v>0</v>
      </c>
      <c r="BG176" s="92">
        <v>0</v>
      </c>
      <c r="BH176" s="92">
        <v>0</v>
      </c>
      <c r="BI176" s="92">
        <v>0</v>
      </c>
      <c r="BJ176" s="92">
        <v>0</v>
      </c>
      <c r="BK176" s="92">
        <v>0</v>
      </c>
      <c r="BL176" s="92">
        <v>0</v>
      </c>
      <c r="BM176" s="92">
        <v>0</v>
      </c>
      <c r="BN176" s="92">
        <v>0</v>
      </c>
      <c r="BO176" s="92">
        <v>0</v>
      </c>
      <c r="BP176" s="92">
        <v>0</v>
      </c>
      <c r="BQ176" s="92">
        <v>0</v>
      </c>
      <c r="BR176" s="92">
        <v>0</v>
      </c>
      <c r="BS176" s="92">
        <v>0</v>
      </c>
      <c r="BT176" s="92">
        <v>0</v>
      </c>
      <c r="BU176" s="92">
        <v>0</v>
      </c>
      <c r="BV176" s="92">
        <v>0</v>
      </c>
      <c r="BW176" s="92">
        <v>0</v>
      </c>
      <c r="BX176" s="92">
        <v>0</v>
      </c>
      <c r="BY176" s="92">
        <v>0</v>
      </c>
      <c r="BZ176" s="92">
        <v>0</v>
      </c>
      <c r="CA176" s="92">
        <v>0</v>
      </c>
      <c r="CB176" s="92">
        <v>0</v>
      </c>
      <c r="CC176" s="92">
        <v>0</v>
      </c>
      <c r="CD176" s="92">
        <v>0</v>
      </c>
      <c r="CE176" s="92">
        <v>0</v>
      </c>
      <c r="CF176" s="92">
        <v>0</v>
      </c>
      <c r="CG176" s="92">
        <v>0</v>
      </c>
      <c r="CH176" s="92">
        <v>0</v>
      </c>
      <c r="CI176" s="92">
        <v>0</v>
      </c>
      <c r="CJ176" s="92">
        <v>0</v>
      </c>
      <c r="CK176" s="92">
        <v>0</v>
      </c>
      <c r="CL176" s="92">
        <v>0</v>
      </c>
      <c r="CM176" s="92">
        <v>0</v>
      </c>
      <c r="CN176" s="92">
        <v>0</v>
      </c>
      <c r="CO176" s="92">
        <v>0</v>
      </c>
      <c r="CP176" s="92">
        <v>0</v>
      </c>
      <c r="CQ176" s="90">
        <f t="shared" si="83"/>
        <v>0</v>
      </c>
      <c r="CR176" s="90">
        <f t="shared" si="83"/>
        <v>0</v>
      </c>
      <c r="CS176" s="90">
        <f t="shared" si="83"/>
        <v>0</v>
      </c>
      <c r="CT176" s="90">
        <f t="shared" si="83"/>
        <v>0</v>
      </c>
      <c r="CU176" s="90">
        <f t="shared" si="83"/>
        <v>0</v>
      </c>
      <c r="CV176" s="90">
        <f t="shared" si="83"/>
        <v>0</v>
      </c>
      <c r="CW176" s="90">
        <f t="shared" si="83"/>
        <v>0</v>
      </c>
      <c r="CX176" s="90">
        <f t="shared" si="83"/>
        <v>0</v>
      </c>
      <c r="CY176" s="90">
        <f t="shared" si="83"/>
        <v>0</v>
      </c>
      <c r="CZ176" s="29" t="str">
        <f>'[1]13квОС'!CU176</f>
        <v>нд</v>
      </c>
      <c r="DA176" s="17"/>
      <c r="DB176" s="17"/>
    </row>
    <row r="177" spans="1:106" ht="27.75" customHeight="1" x14ac:dyDescent="0.25">
      <c r="A177" s="93" t="s">
        <v>317</v>
      </c>
      <c r="B177" s="30" t="s">
        <v>318</v>
      </c>
      <c r="C177" s="94" t="s">
        <v>130</v>
      </c>
      <c r="D177" s="32" t="str">
        <f>'[1]14квПп'!D177</f>
        <v>нд</v>
      </c>
      <c r="E177" s="92">
        <v>0</v>
      </c>
      <c r="F177" s="92">
        <v>0</v>
      </c>
      <c r="G177" s="92">
        <v>0</v>
      </c>
      <c r="H177" s="92">
        <v>0</v>
      </c>
      <c r="I177" s="92">
        <v>0</v>
      </c>
      <c r="J177" s="92">
        <v>0</v>
      </c>
      <c r="K177" s="92">
        <v>0</v>
      </c>
      <c r="L177" s="92">
        <v>0</v>
      </c>
      <c r="M177" s="92">
        <v>0</v>
      </c>
      <c r="N177" s="92">
        <v>0</v>
      </c>
      <c r="O177" s="92">
        <v>0</v>
      </c>
      <c r="P177" s="92">
        <v>0</v>
      </c>
      <c r="Q177" s="92">
        <v>0</v>
      </c>
      <c r="R177" s="92">
        <v>0</v>
      </c>
      <c r="S177" s="92">
        <v>0</v>
      </c>
      <c r="T177" s="92">
        <v>0</v>
      </c>
      <c r="U177" s="92">
        <v>0</v>
      </c>
      <c r="V177" s="92">
        <v>0</v>
      </c>
      <c r="W177" s="92">
        <v>0</v>
      </c>
      <c r="X177" s="92">
        <v>0</v>
      </c>
      <c r="Y177" s="92">
        <v>0</v>
      </c>
      <c r="Z177" s="92">
        <v>0</v>
      </c>
      <c r="AA177" s="92">
        <v>0</v>
      </c>
      <c r="AB177" s="92">
        <v>0</v>
      </c>
      <c r="AC177" s="92">
        <v>0</v>
      </c>
      <c r="AD177" s="92">
        <v>0</v>
      </c>
      <c r="AE177" s="92">
        <v>0</v>
      </c>
      <c r="AF177" s="92">
        <v>0</v>
      </c>
      <c r="AG177" s="92">
        <v>0</v>
      </c>
      <c r="AH177" s="92">
        <v>0</v>
      </c>
      <c r="AI177" s="92">
        <v>0</v>
      </c>
      <c r="AJ177" s="92">
        <v>0</v>
      </c>
      <c r="AK177" s="92">
        <v>0</v>
      </c>
      <c r="AL177" s="92">
        <v>0</v>
      </c>
      <c r="AM177" s="92">
        <v>0</v>
      </c>
      <c r="AN177" s="92">
        <v>0</v>
      </c>
      <c r="AO177" s="92">
        <v>0</v>
      </c>
      <c r="AP177" s="92">
        <v>0</v>
      </c>
      <c r="AQ177" s="92">
        <v>0</v>
      </c>
      <c r="AR177" s="92">
        <v>0</v>
      </c>
      <c r="AS177" s="92">
        <v>0</v>
      </c>
      <c r="AT177" s="92">
        <v>0</v>
      </c>
      <c r="AU177" s="92">
        <v>0</v>
      </c>
      <c r="AV177" s="92">
        <v>0</v>
      </c>
      <c r="AW177" s="92">
        <v>0</v>
      </c>
      <c r="AX177" s="92">
        <v>0</v>
      </c>
      <c r="AY177" s="92">
        <v>0</v>
      </c>
      <c r="AZ177" s="92">
        <v>0</v>
      </c>
      <c r="BA177" s="92">
        <v>0</v>
      </c>
      <c r="BB177" s="92">
        <v>0</v>
      </c>
      <c r="BC177" s="92">
        <v>0</v>
      </c>
      <c r="BD177" s="92">
        <v>0</v>
      </c>
      <c r="BE177" s="92">
        <v>0</v>
      </c>
      <c r="BF177" s="92">
        <v>0</v>
      </c>
      <c r="BG177" s="92">
        <v>0</v>
      </c>
      <c r="BH177" s="92">
        <v>0</v>
      </c>
      <c r="BI177" s="92">
        <v>0</v>
      </c>
      <c r="BJ177" s="92">
        <v>0</v>
      </c>
      <c r="BK177" s="92">
        <v>0</v>
      </c>
      <c r="BL177" s="92">
        <v>0</v>
      </c>
      <c r="BM177" s="92">
        <v>0</v>
      </c>
      <c r="BN177" s="92">
        <v>0</v>
      </c>
      <c r="BO177" s="92">
        <v>0</v>
      </c>
      <c r="BP177" s="92">
        <v>0</v>
      </c>
      <c r="BQ177" s="92">
        <v>0</v>
      </c>
      <c r="BR177" s="92">
        <v>0</v>
      </c>
      <c r="BS177" s="92">
        <v>0</v>
      </c>
      <c r="BT177" s="92">
        <v>0</v>
      </c>
      <c r="BU177" s="92">
        <v>0</v>
      </c>
      <c r="BV177" s="92">
        <v>0</v>
      </c>
      <c r="BW177" s="92">
        <v>0</v>
      </c>
      <c r="BX177" s="92">
        <v>0</v>
      </c>
      <c r="BY177" s="92">
        <v>0</v>
      </c>
      <c r="BZ177" s="92">
        <v>0</v>
      </c>
      <c r="CA177" s="92">
        <v>0</v>
      </c>
      <c r="CB177" s="92">
        <v>0</v>
      </c>
      <c r="CC177" s="92">
        <v>0</v>
      </c>
      <c r="CD177" s="92">
        <v>0</v>
      </c>
      <c r="CE177" s="92">
        <v>0</v>
      </c>
      <c r="CF177" s="92">
        <v>0</v>
      </c>
      <c r="CG177" s="92">
        <v>0</v>
      </c>
      <c r="CH177" s="92">
        <v>0</v>
      </c>
      <c r="CI177" s="92">
        <v>0</v>
      </c>
      <c r="CJ177" s="92">
        <v>0</v>
      </c>
      <c r="CK177" s="92">
        <v>0</v>
      </c>
      <c r="CL177" s="92">
        <v>0</v>
      </c>
      <c r="CM177" s="92">
        <v>0</v>
      </c>
      <c r="CN177" s="92">
        <v>0</v>
      </c>
      <c r="CO177" s="92">
        <v>0</v>
      </c>
      <c r="CP177" s="92">
        <v>0</v>
      </c>
      <c r="CQ177" s="90">
        <f t="shared" si="83"/>
        <v>0</v>
      </c>
      <c r="CR177" s="90">
        <f t="shared" si="83"/>
        <v>0</v>
      </c>
      <c r="CS177" s="90">
        <f t="shared" si="83"/>
        <v>0</v>
      </c>
      <c r="CT177" s="90">
        <f t="shared" si="83"/>
        <v>0</v>
      </c>
      <c r="CU177" s="90">
        <f t="shared" si="83"/>
        <v>0</v>
      </c>
      <c r="CV177" s="90">
        <f t="shared" si="83"/>
        <v>0</v>
      </c>
      <c r="CW177" s="90">
        <f t="shared" si="83"/>
        <v>0</v>
      </c>
      <c r="CX177" s="90">
        <f t="shared" si="83"/>
        <v>0</v>
      </c>
      <c r="CY177" s="90">
        <f t="shared" si="83"/>
        <v>0</v>
      </c>
      <c r="CZ177" s="29" t="str">
        <f>'[1]13квОС'!CU177</f>
        <v>нд</v>
      </c>
      <c r="DA177" s="17"/>
      <c r="DB177" s="17"/>
    </row>
    <row r="178" spans="1:106" ht="27.75" customHeight="1" x14ac:dyDescent="0.25">
      <c r="A178" s="93" t="s">
        <v>319</v>
      </c>
      <c r="B178" s="30" t="s">
        <v>320</v>
      </c>
      <c r="C178" s="94" t="s">
        <v>130</v>
      </c>
      <c r="D178" s="32" t="str">
        <f>'[1]14квПп'!D178</f>
        <v>нд</v>
      </c>
      <c r="E178" s="92">
        <v>0</v>
      </c>
      <c r="F178" s="92">
        <v>0</v>
      </c>
      <c r="G178" s="92">
        <v>0</v>
      </c>
      <c r="H178" s="92">
        <v>0</v>
      </c>
      <c r="I178" s="92">
        <v>0</v>
      </c>
      <c r="J178" s="92">
        <v>0</v>
      </c>
      <c r="K178" s="92">
        <v>0</v>
      </c>
      <c r="L178" s="92">
        <v>0</v>
      </c>
      <c r="M178" s="92">
        <v>0</v>
      </c>
      <c r="N178" s="92">
        <v>0</v>
      </c>
      <c r="O178" s="92">
        <v>0</v>
      </c>
      <c r="P178" s="92">
        <v>0</v>
      </c>
      <c r="Q178" s="92">
        <v>0</v>
      </c>
      <c r="R178" s="92">
        <v>0</v>
      </c>
      <c r="S178" s="92">
        <v>0</v>
      </c>
      <c r="T178" s="92">
        <v>0</v>
      </c>
      <c r="U178" s="92">
        <v>0</v>
      </c>
      <c r="V178" s="92">
        <v>0</v>
      </c>
      <c r="W178" s="92">
        <v>0</v>
      </c>
      <c r="X178" s="92">
        <v>0</v>
      </c>
      <c r="Y178" s="92">
        <v>0</v>
      </c>
      <c r="Z178" s="92">
        <v>0</v>
      </c>
      <c r="AA178" s="92">
        <v>0</v>
      </c>
      <c r="AB178" s="92">
        <v>0</v>
      </c>
      <c r="AC178" s="92">
        <v>0</v>
      </c>
      <c r="AD178" s="92">
        <v>0</v>
      </c>
      <c r="AE178" s="92">
        <v>0</v>
      </c>
      <c r="AF178" s="92">
        <v>0</v>
      </c>
      <c r="AG178" s="92">
        <v>0</v>
      </c>
      <c r="AH178" s="92">
        <v>0</v>
      </c>
      <c r="AI178" s="92">
        <v>0</v>
      </c>
      <c r="AJ178" s="92">
        <v>0</v>
      </c>
      <c r="AK178" s="92">
        <v>0</v>
      </c>
      <c r="AL178" s="92">
        <v>0</v>
      </c>
      <c r="AM178" s="92">
        <v>0</v>
      </c>
      <c r="AN178" s="92">
        <v>0</v>
      </c>
      <c r="AO178" s="92">
        <v>0</v>
      </c>
      <c r="AP178" s="92">
        <v>0</v>
      </c>
      <c r="AQ178" s="92">
        <v>0</v>
      </c>
      <c r="AR178" s="92">
        <v>0</v>
      </c>
      <c r="AS178" s="92">
        <v>0</v>
      </c>
      <c r="AT178" s="92">
        <v>0</v>
      </c>
      <c r="AU178" s="92">
        <v>0</v>
      </c>
      <c r="AV178" s="92">
        <v>0</v>
      </c>
      <c r="AW178" s="92">
        <v>0</v>
      </c>
      <c r="AX178" s="92">
        <v>0</v>
      </c>
      <c r="AY178" s="92">
        <v>0</v>
      </c>
      <c r="AZ178" s="92">
        <v>0</v>
      </c>
      <c r="BA178" s="92">
        <v>0</v>
      </c>
      <c r="BB178" s="92">
        <v>0</v>
      </c>
      <c r="BC178" s="92">
        <v>0</v>
      </c>
      <c r="BD178" s="92">
        <v>0</v>
      </c>
      <c r="BE178" s="92">
        <v>0</v>
      </c>
      <c r="BF178" s="92">
        <v>0</v>
      </c>
      <c r="BG178" s="92">
        <v>0</v>
      </c>
      <c r="BH178" s="92">
        <v>0</v>
      </c>
      <c r="BI178" s="92">
        <v>0</v>
      </c>
      <c r="BJ178" s="92">
        <v>0</v>
      </c>
      <c r="BK178" s="92">
        <v>0</v>
      </c>
      <c r="BL178" s="92">
        <v>0</v>
      </c>
      <c r="BM178" s="92">
        <v>0</v>
      </c>
      <c r="BN178" s="92">
        <v>0</v>
      </c>
      <c r="BO178" s="92">
        <v>0</v>
      </c>
      <c r="BP178" s="92">
        <v>0</v>
      </c>
      <c r="BQ178" s="92">
        <v>0</v>
      </c>
      <c r="BR178" s="92">
        <v>0</v>
      </c>
      <c r="BS178" s="92">
        <v>0</v>
      </c>
      <c r="BT178" s="92">
        <v>0</v>
      </c>
      <c r="BU178" s="92">
        <v>0</v>
      </c>
      <c r="BV178" s="92">
        <v>0</v>
      </c>
      <c r="BW178" s="92">
        <v>0</v>
      </c>
      <c r="BX178" s="92">
        <v>0</v>
      </c>
      <c r="BY178" s="92">
        <v>0</v>
      </c>
      <c r="BZ178" s="92">
        <v>0</v>
      </c>
      <c r="CA178" s="92">
        <v>0</v>
      </c>
      <c r="CB178" s="92">
        <v>0</v>
      </c>
      <c r="CC178" s="92">
        <v>0</v>
      </c>
      <c r="CD178" s="92">
        <v>0</v>
      </c>
      <c r="CE178" s="92">
        <v>0</v>
      </c>
      <c r="CF178" s="92">
        <v>0</v>
      </c>
      <c r="CG178" s="92">
        <v>0</v>
      </c>
      <c r="CH178" s="92">
        <v>0</v>
      </c>
      <c r="CI178" s="92">
        <v>0</v>
      </c>
      <c r="CJ178" s="92">
        <v>0</v>
      </c>
      <c r="CK178" s="92">
        <v>0</v>
      </c>
      <c r="CL178" s="92">
        <v>0</v>
      </c>
      <c r="CM178" s="92">
        <v>0</v>
      </c>
      <c r="CN178" s="92">
        <v>0</v>
      </c>
      <c r="CO178" s="92">
        <v>0</v>
      </c>
      <c r="CP178" s="92">
        <v>0</v>
      </c>
      <c r="CQ178" s="90">
        <f t="shared" si="83"/>
        <v>0</v>
      </c>
      <c r="CR178" s="90">
        <f t="shared" si="83"/>
        <v>0</v>
      </c>
      <c r="CS178" s="90">
        <f t="shared" si="83"/>
        <v>0</v>
      </c>
      <c r="CT178" s="90">
        <f t="shared" si="83"/>
        <v>0</v>
      </c>
      <c r="CU178" s="90">
        <f t="shared" si="83"/>
        <v>0</v>
      </c>
      <c r="CV178" s="90">
        <f t="shared" si="83"/>
        <v>0</v>
      </c>
      <c r="CW178" s="90">
        <f t="shared" si="83"/>
        <v>0</v>
      </c>
      <c r="CX178" s="90">
        <f t="shared" si="83"/>
        <v>0</v>
      </c>
      <c r="CY178" s="90">
        <f t="shared" si="83"/>
        <v>0</v>
      </c>
      <c r="CZ178" s="29" t="str">
        <f>'[1]13квОС'!CU178</f>
        <v>нд</v>
      </c>
      <c r="DA178" s="17"/>
      <c r="DB178" s="17"/>
    </row>
    <row r="179" spans="1:106" ht="27.75" customHeight="1" x14ac:dyDescent="0.25">
      <c r="A179" s="93" t="s">
        <v>321</v>
      </c>
      <c r="B179" s="30" t="s">
        <v>322</v>
      </c>
      <c r="C179" s="94" t="s">
        <v>130</v>
      </c>
      <c r="D179" s="32" t="str">
        <f>'[1]14квПп'!D179</f>
        <v>нд</v>
      </c>
      <c r="E179" s="92">
        <v>0</v>
      </c>
      <c r="F179" s="92">
        <v>0</v>
      </c>
      <c r="G179" s="92">
        <v>0</v>
      </c>
      <c r="H179" s="92">
        <v>0</v>
      </c>
      <c r="I179" s="92">
        <v>0</v>
      </c>
      <c r="J179" s="92">
        <v>0</v>
      </c>
      <c r="K179" s="92">
        <v>0</v>
      </c>
      <c r="L179" s="92">
        <v>0</v>
      </c>
      <c r="M179" s="92">
        <v>0</v>
      </c>
      <c r="N179" s="92">
        <v>0</v>
      </c>
      <c r="O179" s="92">
        <v>0</v>
      </c>
      <c r="P179" s="92">
        <v>0</v>
      </c>
      <c r="Q179" s="92">
        <v>0</v>
      </c>
      <c r="R179" s="92">
        <v>0</v>
      </c>
      <c r="S179" s="92">
        <v>0</v>
      </c>
      <c r="T179" s="92">
        <v>0</v>
      </c>
      <c r="U179" s="92">
        <v>0</v>
      </c>
      <c r="V179" s="92">
        <v>0</v>
      </c>
      <c r="W179" s="92">
        <v>0</v>
      </c>
      <c r="X179" s="92">
        <v>0</v>
      </c>
      <c r="Y179" s="92">
        <v>0</v>
      </c>
      <c r="Z179" s="92">
        <v>0</v>
      </c>
      <c r="AA179" s="92">
        <v>0</v>
      </c>
      <c r="AB179" s="92">
        <v>0</v>
      </c>
      <c r="AC179" s="92">
        <v>0</v>
      </c>
      <c r="AD179" s="92">
        <v>0</v>
      </c>
      <c r="AE179" s="92">
        <v>0</v>
      </c>
      <c r="AF179" s="92">
        <v>0</v>
      </c>
      <c r="AG179" s="92">
        <v>0</v>
      </c>
      <c r="AH179" s="92">
        <v>0</v>
      </c>
      <c r="AI179" s="92">
        <v>0</v>
      </c>
      <c r="AJ179" s="92">
        <v>0</v>
      </c>
      <c r="AK179" s="92">
        <v>0</v>
      </c>
      <c r="AL179" s="92">
        <v>0</v>
      </c>
      <c r="AM179" s="92">
        <v>0</v>
      </c>
      <c r="AN179" s="92">
        <v>0</v>
      </c>
      <c r="AO179" s="92">
        <v>0</v>
      </c>
      <c r="AP179" s="92">
        <v>0</v>
      </c>
      <c r="AQ179" s="92">
        <v>0</v>
      </c>
      <c r="AR179" s="92">
        <v>0</v>
      </c>
      <c r="AS179" s="92">
        <v>0</v>
      </c>
      <c r="AT179" s="92">
        <v>0</v>
      </c>
      <c r="AU179" s="92">
        <v>0</v>
      </c>
      <c r="AV179" s="92">
        <v>0</v>
      </c>
      <c r="AW179" s="92">
        <v>0</v>
      </c>
      <c r="AX179" s="92">
        <v>0</v>
      </c>
      <c r="AY179" s="92">
        <v>0</v>
      </c>
      <c r="AZ179" s="92">
        <v>0</v>
      </c>
      <c r="BA179" s="92">
        <v>0</v>
      </c>
      <c r="BB179" s="92">
        <v>0</v>
      </c>
      <c r="BC179" s="92">
        <v>0</v>
      </c>
      <c r="BD179" s="92">
        <v>0</v>
      </c>
      <c r="BE179" s="92">
        <v>0</v>
      </c>
      <c r="BF179" s="92">
        <v>0</v>
      </c>
      <c r="BG179" s="92">
        <v>0</v>
      </c>
      <c r="BH179" s="92">
        <v>0</v>
      </c>
      <c r="BI179" s="92">
        <v>0</v>
      </c>
      <c r="BJ179" s="92">
        <v>0</v>
      </c>
      <c r="BK179" s="92">
        <v>0</v>
      </c>
      <c r="BL179" s="92">
        <v>0</v>
      </c>
      <c r="BM179" s="92">
        <v>0</v>
      </c>
      <c r="BN179" s="92">
        <v>0</v>
      </c>
      <c r="BO179" s="92">
        <v>0</v>
      </c>
      <c r="BP179" s="92">
        <v>0</v>
      </c>
      <c r="BQ179" s="92">
        <v>0</v>
      </c>
      <c r="BR179" s="92">
        <v>0</v>
      </c>
      <c r="BS179" s="92">
        <v>0</v>
      </c>
      <c r="BT179" s="92">
        <v>0</v>
      </c>
      <c r="BU179" s="92">
        <v>0</v>
      </c>
      <c r="BV179" s="92">
        <v>0</v>
      </c>
      <c r="BW179" s="92">
        <v>0</v>
      </c>
      <c r="BX179" s="92">
        <v>0</v>
      </c>
      <c r="BY179" s="92">
        <v>0</v>
      </c>
      <c r="BZ179" s="92">
        <v>0</v>
      </c>
      <c r="CA179" s="92">
        <v>0</v>
      </c>
      <c r="CB179" s="92">
        <v>0</v>
      </c>
      <c r="CC179" s="92">
        <v>0</v>
      </c>
      <c r="CD179" s="92">
        <v>0</v>
      </c>
      <c r="CE179" s="92">
        <v>0</v>
      </c>
      <c r="CF179" s="92">
        <v>0</v>
      </c>
      <c r="CG179" s="92">
        <v>0</v>
      </c>
      <c r="CH179" s="92">
        <v>0</v>
      </c>
      <c r="CI179" s="92">
        <v>0</v>
      </c>
      <c r="CJ179" s="92">
        <v>0</v>
      </c>
      <c r="CK179" s="92">
        <v>0</v>
      </c>
      <c r="CL179" s="92">
        <v>0</v>
      </c>
      <c r="CM179" s="92">
        <v>0</v>
      </c>
      <c r="CN179" s="92">
        <v>0</v>
      </c>
      <c r="CO179" s="92">
        <v>0</v>
      </c>
      <c r="CP179" s="92">
        <v>0</v>
      </c>
      <c r="CQ179" s="90">
        <f t="shared" si="83"/>
        <v>0</v>
      </c>
      <c r="CR179" s="90">
        <f t="shared" si="83"/>
        <v>0</v>
      </c>
      <c r="CS179" s="90">
        <f t="shared" si="83"/>
        <v>0</v>
      </c>
      <c r="CT179" s="90">
        <f t="shared" si="83"/>
        <v>0</v>
      </c>
      <c r="CU179" s="90">
        <f t="shared" si="83"/>
        <v>0</v>
      </c>
      <c r="CV179" s="90">
        <f t="shared" si="83"/>
        <v>0</v>
      </c>
      <c r="CW179" s="90">
        <f t="shared" si="83"/>
        <v>0</v>
      </c>
      <c r="CX179" s="90">
        <f t="shared" si="83"/>
        <v>0</v>
      </c>
      <c r="CY179" s="90">
        <f t="shared" si="83"/>
        <v>0</v>
      </c>
      <c r="CZ179" s="29" t="str">
        <f>'[1]13квОС'!CU179</f>
        <v>нд</v>
      </c>
      <c r="DA179" s="17"/>
      <c r="DB179" s="17"/>
    </row>
    <row r="180" spans="1:106" ht="27.75" customHeight="1" x14ac:dyDescent="0.25">
      <c r="A180" s="93" t="s">
        <v>323</v>
      </c>
      <c r="B180" s="30" t="s">
        <v>324</v>
      </c>
      <c r="C180" s="94" t="s">
        <v>130</v>
      </c>
      <c r="D180" s="32" t="str">
        <f>'[1]14квПп'!D180</f>
        <v>нд</v>
      </c>
      <c r="E180" s="92">
        <v>0</v>
      </c>
      <c r="F180" s="92">
        <v>0</v>
      </c>
      <c r="G180" s="92">
        <v>0</v>
      </c>
      <c r="H180" s="92">
        <v>0</v>
      </c>
      <c r="I180" s="92">
        <v>0</v>
      </c>
      <c r="J180" s="92">
        <v>0</v>
      </c>
      <c r="K180" s="92">
        <v>0</v>
      </c>
      <c r="L180" s="92">
        <v>0</v>
      </c>
      <c r="M180" s="92">
        <v>0</v>
      </c>
      <c r="N180" s="92">
        <v>0</v>
      </c>
      <c r="O180" s="92">
        <v>0</v>
      </c>
      <c r="P180" s="92">
        <v>0</v>
      </c>
      <c r="Q180" s="92">
        <v>0</v>
      </c>
      <c r="R180" s="92">
        <v>0</v>
      </c>
      <c r="S180" s="92">
        <v>0</v>
      </c>
      <c r="T180" s="92">
        <v>0</v>
      </c>
      <c r="U180" s="92">
        <v>0</v>
      </c>
      <c r="V180" s="92">
        <v>0</v>
      </c>
      <c r="W180" s="92">
        <v>0</v>
      </c>
      <c r="X180" s="92">
        <v>0</v>
      </c>
      <c r="Y180" s="92">
        <v>0</v>
      </c>
      <c r="Z180" s="92">
        <v>0</v>
      </c>
      <c r="AA180" s="92">
        <v>0</v>
      </c>
      <c r="AB180" s="92">
        <v>0</v>
      </c>
      <c r="AC180" s="92">
        <v>0</v>
      </c>
      <c r="AD180" s="92">
        <v>0</v>
      </c>
      <c r="AE180" s="92">
        <v>0</v>
      </c>
      <c r="AF180" s="92">
        <v>0</v>
      </c>
      <c r="AG180" s="92">
        <v>0</v>
      </c>
      <c r="AH180" s="92">
        <v>0</v>
      </c>
      <c r="AI180" s="92">
        <v>0</v>
      </c>
      <c r="AJ180" s="92">
        <v>0</v>
      </c>
      <c r="AK180" s="92">
        <v>0</v>
      </c>
      <c r="AL180" s="92">
        <v>0</v>
      </c>
      <c r="AM180" s="92">
        <v>0</v>
      </c>
      <c r="AN180" s="92">
        <v>0</v>
      </c>
      <c r="AO180" s="92">
        <v>0</v>
      </c>
      <c r="AP180" s="92">
        <v>0</v>
      </c>
      <c r="AQ180" s="92">
        <v>0</v>
      </c>
      <c r="AR180" s="92">
        <v>0</v>
      </c>
      <c r="AS180" s="92">
        <v>0</v>
      </c>
      <c r="AT180" s="92">
        <v>0</v>
      </c>
      <c r="AU180" s="92">
        <v>0</v>
      </c>
      <c r="AV180" s="92">
        <v>0</v>
      </c>
      <c r="AW180" s="92">
        <v>0</v>
      </c>
      <c r="AX180" s="92">
        <v>0</v>
      </c>
      <c r="AY180" s="92">
        <v>0</v>
      </c>
      <c r="AZ180" s="92">
        <v>0</v>
      </c>
      <c r="BA180" s="92">
        <v>0</v>
      </c>
      <c r="BB180" s="92">
        <v>0</v>
      </c>
      <c r="BC180" s="92">
        <v>0</v>
      </c>
      <c r="BD180" s="92">
        <v>0</v>
      </c>
      <c r="BE180" s="92">
        <v>0</v>
      </c>
      <c r="BF180" s="92">
        <v>0</v>
      </c>
      <c r="BG180" s="92">
        <v>0</v>
      </c>
      <c r="BH180" s="92">
        <v>0</v>
      </c>
      <c r="BI180" s="92">
        <v>0</v>
      </c>
      <c r="BJ180" s="92">
        <v>0</v>
      </c>
      <c r="BK180" s="92">
        <v>0</v>
      </c>
      <c r="BL180" s="92">
        <v>0</v>
      </c>
      <c r="BM180" s="92">
        <v>0</v>
      </c>
      <c r="BN180" s="92">
        <v>0</v>
      </c>
      <c r="BO180" s="92">
        <v>0</v>
      </c>
      <c r="BP180" s="92">
        <v>0</v>
      </c>
      <c r="BQ180" s="92">
        <v>0</v>
      </c>
      <c r="BR180" s="92">
        <v>0</v>
      </c>
      <c r="BS180" s="92">
        <v>0</v>
      </c>
      <c r="BT180" s="92">
        <v>0</v>
      </c>
      <c r="BU180" s="92">
        <v>0</v>
      </c>
      <c r="BV180" s="92">
        <v>0</v>
      </c>
      <c r="BW180" s="92">
        <v>0</v>
      </c>
      <c r="BX180" s="92">
        <v>0</v>
      </c>
      <c r="BY180" s="92">
        <v>0</v>
      </c>
      <c r="BZ180" s="92">
        <v>0</v>
      </c>
      <c r="CA180" s="92">
        <v>0</v>
      </c>
      <c r="CB180" s="92">
        <v>0</v>
      </c>
      <c r="CC180" s="92">
        <v>0</v>
      </c>
      <c r="CD180" s="92">
        <v>0</v>
      </c>
      <c r="CE180" s="92">
        <v>0</v>
      </c>
      <c r="CF180" s="92">
        <v>0</v>
      </c>
      <c r="CG180" s="92">
        <v>0</v>
      </c>
      <c r="CH180" s="92">
        <v>0</v>
      </c>
      <c r="CI180" s="92">
        <v>0</v>
      </c>
      <c r="CJ180" s="92">
        <v>0</v>
      </c>
      <c r="CK180" s="92">
        <v>0</v>
      </c>
      <c r="CL180" s="92">
        <v>0</v>
      </c>
      <c r="CM180" s="92">
        <v>0</v>
      </c>
      <c r="CN180" s="92">
        <v>0</v>
      </c>
      <c r="CO180" s="92">
        <v>0</v>
      </c>
      <c r="CP180" s="92">
        <v>0</v>
      </c>
      <c r="CQ180" s="90">
        <f t="shared" si="83"/>
        <v>0</v>
      </c>
      <c r="CR180" s="90">
        <f t="shared" si="83"/>
        <v>0</v>
      </c>
      <c r="CS180" s="90">
        <f t="shared" si="83"/>
        <v>0</v>
      </c>
      <c r="CT180" s="90">
        <f t="shared" si="83"/>
        <v>0</v>
      </c>
      <c r="CU180" s="90">
        <f t="shared" si="83"/>
        <v>0</v>
      </c>
      <c r="CV180" s="90">
        <f t="shared" si="83"/>
        <v>0</v>
      </c>
      <c r="CW180" s="90">
        <f t="shared" si="83"/>
        <v>0</v>
      </c>
      <c r="CX180" s="90">
        <f t="shared" si="83"/>
        <v>0</v>
      </c>
      <c r="CY180" s="90">
        <f t="shared" si="83"/>
        <v>0</v>
      </c>
      <c r="CZ180" s="29" t="str">
        <f>'[1]13квОС'!CU180</f>
        <v>нд</v>
      </c>
      <c r="DA180" s="17"/>
      <c r="DB180" s="17"/>
    </row>
    <row r="181" spans="1:106" ht="27.75" customHeight="1" x14ac:dyDescent="0.25">
      <c r="A181" s="93" t="s">
        <v>325</v>
      </c>
      <c r="B181" s="30" t="s">
        <v>223</v>
      </c>
      <c r="C181" s="94" t="s">
        <v>130</v>
      </c>
      <c r="D181" s="32" t="str">
        <f>'[1]14квПп'!D181</f>
        <v>нд</v>
      </c>
      <c r="E181" s="92">
        <v>0</v>
      </c>
      <c r="F181" s="92">
        <v>0</v>
      </c>
      <c r="G181" s="92">
        <v>0</v>
      </c>
      <c r="H181" s="92">
        <v>0</v>
      </c>
      <c r="I181" s="92">
        <v>0</v>
      </c>
      <c r="J181" s="92">
        <v>0</v>
      </c>
      <c r="K181" s="92">
        <v>0</v>
      </c>
      <c r="L181" s="92">
        <v>0</v>
      </c>
      <c r="M181" s="92">
        <v>0</v>
      </c>
      <c r="N181" s="92">
        <v>0</v>
      </c>
      <c r="O181" s="92">
        <v>0</v>
      </c>
      <c r="P181" s="92">
        <v>0</v>
      </c>
      <c r="Q181" s="92">
        <v>0</v>
      </c>
      <c r="R181" s="92">
        <v>0</v>
      </c>
      <c r="S181" s="92">
        <v>0</v>
      </c>
      <c r="T181" s="92">
        <v>0</v>
      </c>
      <c r="U181" s="92">
        <v>0</v>
      </c>
      <c r="V181" s="92">
        <v>0</v>
      </c>
      <c r="W181" s="92">
        <v>0</v>
      </c>
      <c r="X181" s="92">
        <v>0</v>
      </c>
      <c r="Y181" s="92">
        <v>0</v>
      </c>
      <c r="Z181" s="92">
        <v>0</v>
      </c>
      <c r="AA181" s="92">
        <v>0</v>
      </c>
      <c r="AB181" s="92">
        <v>0</v>
      </c>
      <c r="AC181" s="92">
        <v>0</v>
      </c>
      <c r="AD181" s="92">
        <v>0</v>
      </c>
      <c r="AE181" s="92">
        <v>0</v>
      </c>
      <c r="AF181" s="92">
        <v>0</v>
      </c>
      <c r="AG181" s="92">
        <v>0</v>
      </c>
      <c r="AH181" s="92">
        <v>0</v>
      </c>
      <c r="AI181" s="92">
        <v>0</v>
      </c>
      <c r="AJ181" s="92">
        <v>0</v>
      </c>
      <c r="AK181" s="92">
        <v>0</v>
      </c>
      <c r="AL181" s="92">
        <v>0</v>
      </c>
      <c r="AM181" s="92">
        <v>0</v>
      </c>
      <c r="AN181" s="92">
        <v>0</v>
      </c>
      <c r="AO181" s="92">
        <v>0</v>
      </c>
      <c r="AP181" s="92">
        <v>0</v>
      </c>
      <c r="AQ181" s="92">
        <v>0</v>
      </c>
      <c r="AR181" s="92">
        <v>0</v>
      </c>
      <c r="AS181" s="92">
        <v>0</v>
      </c>
      <c r="AT181" s="92">
        <v>0</v>
      </c>
      <c r="AU181" s="92">
        <v>0</v>
      </c>
      <c r="AV181" s="92">
        <v>0</v>
      </c>
      <c r="AW181" s="92">
        <v>0</v>
      </c>
      <c r="AX181" s="92">
        <v>0</v>
      </c>
      <c r="AY181" s="92">
        <v>0</v>
      </c>
      <c r="AZ181" s="92">
        <v>0</v>
      </c>
      <c r="BA181" s="92">
        <v>0</v>
      </c>
      <c r="BB181" s="92">
        <v>0</v>
      </c>
      <c r="BC181" s="92">
        <v>0</v>
      </c>
      <c r="BD181" s="92">
        <v>0</v>
      </c>
      <c r="BE181" s="92">
        <v>0</v>
      </c>
      <c r="BF181" s="92">
        <v>0</v>
      </c>
      <c r="BG181" s="92">
        <v>0</v>
      </c>
      <c r="BH181" s="92">
        <v>0</v>
      </c>
      <c r="BI181" s="92">
        <v>0</v>
      </c>
      <c r="BJ181" s="92">
        <v>0</v>
      </c>
      <c r="BK181" s="92">
        <v>0</v>
      </c>
      <c r="BL181" s="92">
        <v>0</v>
      </c>
      <c r="BM181" s="92">
        <v>0</v>
      </c>
      <c r="BN181" s="92">
        <v>0</v>
      </c>
      <c r="BO181" s="92">
        <v>0</v>
      </c>
      <c r="BP181" s="92">
        <v>0</v>
      </c>
      <c r="BQ181" s="92">
        <v>0</v>
      </c>
      <c r="BR181" s="92">
        <v>0</v>
      </c>
      <c r="BS181" s="92">
        <v>0</v>
      </c>
      <c r="BT181" s="92">
        <v>0</v>
      </c>
      <c r="BU181" s="92">
        <v>0</v>
      </c>
      <c r="BV181" s="92">
        <v>0</v>
      </c>
      <c r="BW181" s="92">
        <v>0</v>
      </c>
      <c r="BX181" s="92">
        <v>0</v>
      </c>
      <c r="BY181" s="92">
        <v>0</v>
      </c>
      <c r="BZ181" s="92">
        <v>0</v>
      </c>
      <c r="CA181" s="92">
        <v>0</v>
      </c>
      <c r="CB181" s="92">
        <v>0</v>
      </c>
      <c r="CC181" s="92">
        <v>0</v>
      </c>
      <c r="CD181" s="92">
        <v>0</v>
      </c>
      <c r="CE181" s="92">
        <v>0</v>
      </c>
      <c r="CF181" s="92">
        <v>0</v>
      </c>
      <c r="CG181" s="92">
        <v>0</v>
      </c>
      <c r="CH181" s="92">
        <v>0</v>
      </c>
      <c r="CI181" s="92">
        <v>0</v>
      </c>
      <c r="CJ181" s="92">
        <v>0</v>
      </c>
      <c r="CK181" s="92">
        <v>0</v>
      </c>
      <c r="CL181" s="92">
        <v>0</v>
      </c>
      <c r="CM181" s="92">
        <v>0</v>
      </c>
      <c r="CN181" s="92">
        <v>0</v>
      </c>
      <c r="CO181" s="92">
        <v>0</v>
      </c>
      <c r="CP181" s="92">
        <v>0</v>
      </c>
      <c r="CQ181" s="90">
        <f t="shared" si="83"/>
        <v>0</v>
      </c>
      <c r="CR181" s="90">
        <f t="shared" si="83"/>
        <v>0</v>
      </c>
      <c r="CS181" s="90">
        <f t="shared" si="83"/>
        <v>0</v>
      </c>
      <c r="CT181" s="90">
        <f t="shared" si="83"/>
        <v>0</v>
      </c>
      <c r="CU181" s="90">
        <f t="shared" si="83"/>
        <v>0</v>
      </c>
      <c r="CV181" s="90">
        <f t="shared" si="83"/>
        <v>0</v>
      </c>
      <c r="CW181" s="90">
        <f t="shared" si="83"/>
        <v>0</v>
      </c>
      <c r="CX181" s="90">
        <f t="shared" si="83"/>
        <v>0</v>
      </c>
      <c r="CY181" s="90">
        <f t="shared" si="83"/>
        <v>0</v>
      </c>
      <c r="CZ181" s="29" t="str">
        <f>'[1]13квОС'!CU181</f>
        <v>нд</v>
      </c>
      <c r="DA181" s="17"/>
      <c r="DB181" s="17"/>
    </row>
    <row r="182" spans="1:106" ht="27.75" customHeight="1" x14ac:dyDescent="0.25">
      <c r="A182" s="93" t="s">
        <v>326</v>
      </c>
      <c r="B182" s="30" t="s">
        <v>327</v>
      </c>
      <c r="C182" s="94" t="s">
        <v>130</v>
      </c>
      <c r="D182" s="32" t="str">
        <f>'[1]14квПп'!D182</f>
        <v>нд</v>
      </c>
      <c r="E182" s="92">
        <v>0</v>
      </c>
      <c r="F182" s="92">
        <v>0</v>
      </c>
      <c r="G182" s="92">
        <v>0</v>
      </c>
      <c r="H182" s="92">
        <v>0</v>
      </c>
      <c r="I182" s="92">
        <v>0</v>
      </c>
      <c r="J182" s="92">
        <v>0</v>
      </c>
      <c r="K182" s="92">
        <v>0</v>
      </c>
      <c r="L182" s="92">
        <v>0</v>
      </c>
      <c r="M182" s="92">
        <v>0</v>
      </c>
      <c r="N182" s="92">
        <v>0</v>
      </c>
      <c r="O182" s="92">
        <v>0</v>
      </c>
      <c r="P182" s="92">
        <v>0</v>
      </c>
      <c r="Q182" s="92">
        <v>0</v>
      </c>
      <c r="R182" s="92">
        <v>0</v>
      </c>
      <c r="S182" s="92">
        <v>0</v>
      </c>
      <c r="T182" s="92">
        <v>0</v>
      </c>
      <c r="U182" s="92">
        <v>0</v>
      </c>
      <c r="V182" s="92">
        <v>0</v>
      </c>
      <c r="W182" s="92">
        <v>0</v>
      </c>
      <c r="X182" s="92">
        <v>0</v>
      </c>
      <c r="Y182" s="92">
        <v>0</v>
      </c>
      <c r="Z182" s="92">
        <v>0</v>
      </c>
      <c r="AA182" s="92">
        <v>0</v>
      </c>
      <c r="AB182" s="92">
        <v>0</v>
      </c>
      <c r="AC182" s="92">
        <v>0</v>
      </c>
      <c r="AD182" s="92">
        <v>0</v>
      </c>
      <c r="AE182" s="92">
        <v>0</v>
      </c>
      <c r="AF182" s="92">
        <v>0</v>
      </c>
      <c r="AG182" s="92">
        <v>0</v>
      </c>
      <c r="AH182" s="92">
        <v>0</v>
      </c>
      <c r="AI182" s="92">
        <v>0</v>
      </c>
      <c r="AJ182" s="92">
        <v>0</v>
      </c>
      <c r="AK182" s="92">
        <v>0</v>
      </c>
      <c r="AL182" s="92">
        <v>0</v>
      </c>
      <c r="AM182" s="92">
        <v>0</v>
      </c>
      <c r="AN182" s="92">
        <v>0</v>
      </c>
      <c r="AO182" s="92">
        <v>0</v>
      </c>
      <c r="AP182" s="92">
        <v>0</v>
      </c>
      <c r="AQ182" s="92">
        <v>0</v>
      </c>
      <c r="AR182" s="92">
        <v>0</v>
      </c>
      <c r="AS182" s="92">
        <v>0</v>
      </c>
      <c r="AT182" s="92">
        <v>0</v>
      </c>
      <c r="AU182" s="92">
        <v>0</v>
      </c>
      <c r="AV182" s="92">
        <v>0</v>
      </c>
      <c r="AW182" s="92">
        <v>0</v>
      </c>
      <c r="AX182" s="92">
        <v>0</v>
      </c>
      <c r="AY182" s="92">
        <v>0</v>
      </c>
      <c r="AZ182" s="92">
        <v>0</v>
      </c>
      <c r="BA182" s="92">
        <v>0</v>
      </c>
      <c r="BB182" s="92">
        <v>0</v>
      </c>
      <c r="BC182" s="92">
        <v>0</v>
      </c>
      <c r="BD182" s="92">
        <v>0</v>
      </c>
      <c r="BE182" s="92">
        <v>0</v>
      </c>
      <c r="BF182" s="92">
        <v>0</v>
      </c>
      <c r="BG182" s="92">
        <v>0</v>
      </c>
      <c r="BH182" s="92">
        <v>0</v>
      </c>
      <c r="BI182" s="92">
        <v>0</v>
      </c>
      <c r="BJ182" s="92">
        <v>0</v>
      </c>
      <c r="BK182" s="92">
        <v>0</v>
      </c>
      <c r="BL182" s="92">
        <v>0</v>
      </c>
      <c r="BM182" s="92">
        <v>0</v>
      </c>
      <c r="BN182" s="92">
        <v>0</v>
      </c>
      <c r="BO182" s="92">
        <v>0</v>
      </c>
      <c r="BP182" s="92">
        <v>0</v>
      </c>
      <c r="BQ182" s="92">
        <v>0</v>
      </c>
      <c r="BR182" s="92">
        <v>0</v>
      </c>
      <c r="BS182" s="92">
        <v>0</v>
      </c>
      <c r="BT182" s="92">
        <v>0</v>
      </c>
      <c r="BU182" s="92">
        <v>0</v>
      </c>
      <c r="BV182" s="92">
        <v>0</v>
      </c>
      <c r="BW182" s="92">
        <v>0</v>
      </c>
      <c r="BX182" s="92">
        <v>0</v>
      </c>
      <c r="BY182" s="92">
        <v>0</v>
      </c>
      <c r="BZ182" s="92">
        <v>0</v>
      </c>
      <c r="CA182" s="92">
        <v>0</v>
      </c>
      <c r="CB182" s="92">
        <v>0</v>
      </c>
      <c r="CC182" s="92">
        <v>0</v>
      </c>
      <c r="CD182" s="92">
        <v>0</v>
      </c>
      <c r="CE182" s="92">
        <v>0</v>
      </c>
      <c r="CF182" s="92">
        <v>0</v>
      </c>
      <c r="CG182" s="92">
        <v>0</v>
      </c>
      <c r="CH182" s="92">
        <v>0</v>
      </c>
      <c r="CI182" s="92">
        <v>0</v>
      </c>
      <c r="CJ182" s="92">
        <v>0</v>
      </c>
      <c r="CK182" s="92">
        <v>0</v>
      </c>
      <c r="CL182" s="92">
        <v>0</v>
      </c>
      <c r="CM182" s="92">
        <v>0</v>
      </c>
      <c r="CN182" s="92">
        <v>0</v>
      </c>
      <c r="CO182" s="92">
        <v>0</v>
      </c>
      <c r="CP182" s="92">
        <v>0</v>
      </c>
      <c r="CQ182" s="90">
        <f t="shared" si="83"/>
        <v>0</v>
      </c>
      <c r="CR182" s="90">
        <f t="shared" si="83"/>
        <v>0</v>
      </c>
      <c r="CS182" s="90">
        <f t="shared" si="83"/>
        <v>0</v>
      </c>
      <c r="CT182" s="90">
        <f t="shared" si="83"/>
        <v>0</v>
      </c>
      <c r="CU182" s="90">
        <f t="shared" si="83"/>
        <v>0</v>
      </c>
      <c r="CV182" s="90">
        <f t="shared" si="83"/>
        <v>0</v>
      </c>
      <c r="CW182" s="90">
        <f t="shared" si="83"/>
        <v>0</v>
      </c>
      <c r="CX182" s="90">
        <f t="shared" si="83"/>
        <v>0</v>
      </c>
      <c r="CY182" s="90">
        <f t="shared" si="83"/>
        <v>0</v>
      </c>
      <c r="CZ182" s="29" t="str">
        <f>'[1]13квОС'!CU182</f>
        <v>нд</v>
      </c>
      <c r="DA182" s="17"/>
      <c r="DB182" s="17"/>
    </row>
    <row r="183" spans="1:106" ht="27.75" customHeight="1" x14ac:dyDescent="0.25">
      <c r="A183" s="93" t="s">
        <v>328</v>
      </c>
      <c r="B183" s="30" t="s">
        <v>329</v>
      </c>
      <c r="C183" s="94" t="s">
        <v>130</v>
      </c>
      <c r="D183" s="32" t="str">
        <f>'[1]14квПп'!D183</f>
        <v>нд</v>
      </c>
      <c r="E183" s="92">
        <v>0</v>
      </c>
      <c r="F183" s="92">
        <v>0</v>
      </c>
      <c r="G183" s="92">
        <v>0</v>
      </c>
      <c r="H183" s="92">
        <v>0</v>
      </c>
      <c r="I183" s="92">
        <v>0</v>
      </c>
      <c r="J183" s="92">
        <v>0</v>
      </c>
      <c r="K183" s="92">
        <v>0</v>
      </c>
      <c r="L183" s="92">
        <v>0</v>
      </c>
      <c r="M183" s="92">
        <v>0</v>
      </c>
      <c r="N183" s="92">
        <v>0</v>
      </c>
      <c r="O183" s="92">
        <v>0</v>
      </c>
      <c r="P183" s="92">
        <v>0</v>
      </c>
      <c r="Q183" s="92">
        <v>0</v>
      </c>
      <c r="R183" s="92">
        <v>0</v>
      </c>
      <c r="S183" s="92">
        <v>0</v>
      </c>
      <c r="T183" s="92">
        <v>0</v>
      </c>
      <c r="U183" s="92">
        <v>0</v>
      </c>
      <c r="V183" s="92">
        <v>0</v>
      </c>
      <c r="W183" s="92">
        <v>0</v>
      </c>
      <c r="X183" s="92">
        <v>0</v>
      </c>
      <c r="Y183" s="92">
        <v>0</v>
      </c>
      <c r="Z183" s="92">
        <v>0</v>
      </c>
      <c r="AA183" s="92">
        <v>0</v>
      </c>
      <c r="AB183" s="92">
        <v>0</v>
      </c>
      <c r="AC183" s="92">
        <v>0</v>
      </c>
      <c r="AD183" s="92">
        <v>0</v>
      </c>
      <c r="AE183" s="92">
        <v>0</v>
      </c>
      <c r="AF183" s="92">
        <v>0</v>
      </c>
      <c r="AG183" s="92">
        <v>0</v>
      </c>
      <c r="AH183" s="92">
        <v>0</v>
      </c>
      <c r="AI183" s="92">
        <v>0</v>
      </c>
      <c r="AJ183" s="92">
        <v>0</v>
      </c>
      <c r="AK183" s="92">
        <v>0</v>
      </c>
      <c r="AL183" s="92">
        <v>0</v>
      </c>
      <c r="AM183" s="92">
        <v>0</v>
      </c>
      <c r="AN183" s="92">
        <v>0</v>
      </c>
      <c r="AO183" s="92">
        <v>0</v>
      </c>
      <c r="AP183" s="92">
        <v>0</v>
      </c>
      <c r="AQ183" s="92">
        <v>0</v>
      </c>
      <c r="AR183" s="92">
        <v>0</v>
      </c>
      <c r="AS183" s="92">
        <v>0</v>
      </c>
      <c r="AT183" s="92">
        <v>0</v>
      </c>
      <c r="AU183" s="92">
        <v>0</v>
      </c>
      <c r="AV183" s="92">
        <v>0</v>
      </c>
      <c r="AW183" s="92">
        <v>0</v>
      </c>
      <c r="AX183" s="92">
        <v>0</v>
      </c>
      <c r="AY183" s="92">
        <v>0</v>
      </c>
      <c r="AZ183" s="92">
        <v>0</v>
      </c>
      <c r="BA183" s="92">
        <v>0</v>
      </c>
      <c r="BB183" s="92">
        <v>0</v>
      </c>
      <c r="BC183" s="92">
        <v>0</v>
      </c>
      <c r="BD183" s="92">
        <v>0</v>
      </c>
      <c r="BE183" s="92">
        <v>0</v>
      </c>
      <c r="BF183" s="92">
        <v>0</v>
      </c>
      <c r="BG183" s="92">
        <v>0</v>
      </c>
      <c r="BH183" s="92">
        <v>0</v>
      </c>
      <c r="BI183" s="92">
        <v>0</v>
      </c>
      <c r="BJ183" s="92">
        <v>0</v>
      </c>
      <c r="BK183" s="92">
        <v>0</v>
      </c>
      <c r="BL183" s="92">
        <v>0</v>
      </c>
      <c r="BM183" s="92">
        <v>0</v>
      </c>
      <c r="BN183" s="92">
        <v>0</v>
      </c>
      <c r="BO183" s="92">
        <v>0</v>
      </c>
      <c r="BP183" s="92">
        <v>0</v>
      </c>
      <c r="BQ183" s="92">
        <v>0</v>
      </c>
      <c r="BR183" s="92">
        <v>0</v>
      </c>
      <c r="BS183" s="92">
        <v>0</v>
      </c>
      <c r="BT183" s="92">
        <v>0</v>
      </c>
      <c r="BU183" s="92">
        <v>0</v>
      </c>
      <c r="BV183" s="92">
        <v>0</v>
      </c>
      <c r="BW183" s="92">
        <v>0</v>
      </c>
      <c r="BX183" s="92">
        <v>0</v>
      </c>
      <c r="BY183" s="92">
        <v>0</v>
      </c>
      <c r="BZ183" s="92">
        <v>0</v>
      </c>
      <c r="CA183" s="92">
        <v>0</v>
      </c>
      <c r="CB183" s="92">
        <v>0</v>
      </c>
      <c r="CC183" s="92">
        <v>0</v>
      </c>
      <c r="CD183" s="92">
        <v>0</v>
      </c>
      <c r="CE183" s="92">
        <v>0</v>
      </c>
      <c r="CF183" s="92">
        <v>0</v>
      </c>
      <c r="CG183" s="92">
        <v>0</v>
      </c>
      <c r="CH183" s="92">
        <v>0</v>
      </c>
      <c r="CI183" s="92">
        <v>0</v>
      </c>
      <c r="CJ183" s="92">
        <v>0</v>
      </c>
      <c r="CK183" s="92">
        <v>0</v>
      </c>
      <c r="CL183" s="92">
        <v>0</v>
      </c>
      <c r="CM183" s="92">
        <v>0</v>
      </c>
      <c r="CN183" s="92">
        <v>0</v>
      </c>
      <c r="CO183" s="92">
        <v>0</v>
      </c>
      <c r="CP183" s="92">
        <v>0</v>
      </c>
      <c r="CQ183" s="90">
        <f t="shared" si="83"/>
        <v>0</v>
      </c>
      <c r="CR183" s="90">
        <f t="shared" si="83"/>
        <v>0</v>
      </c>
      <c r="CS183" s="90">
        <f t="shared" si="83"/>
        <v>0</v>
      </c>
      <c r="CT183" s="90">
        <f t="shared" si="83"/>
        <v>0</v>
      </c>
      <c r="CU183" s="90">
        <f t="shared" si="83"/>
        <v>0</v>
      </c>
      <c r="CV183" s="90">
        <f t="shared" si="83"/>
        <v>0</v>
      </c>
      <c r="CW183" s="90">
        <f t="shared" si="83"/>
        <v>0</v>
      </c>
      <c r="CX183" s="90">
        <f t="shared" si="83"/>
        <v>0</v>
      </c>
      <c r="CY183" s="90">
        <f t="shared" si="83"/>
        <v>0</v>
      </c>
      <c r="CZ183" s="29" t="str">
        <f>'[1]13квОС'!CU183</f>
        <v>нд</v>
      </c>
      <c r="DA183" s="17"/>
      <c r="DB183" s="17"/>
    </row>
    <row r="184" spans="1:106" ht="27.75" customHeight="1" x14ac:dyDescent="0.25">
      <c r="A184" s="93" t="s">
        <v>330</v>
      </c>
      <c r="B184" s="30" t="s">
        <v>331</v>
      </c>
      <c r="C184" s="94" t="s">
        <v>130</v>
      </c>
      <c r="D184" s="32" t="str">
        <f>'[1]14квПп'!D184</f>
        <v>нд</v>
      </c>
      <c r="E184" s="92">
        <v>0</v>
      </c>
      <c r="F184" s="92">
        <v>0</v>
      </c>
      <c r="G184" s="92">
        <v>0</v>
      </c>
      <c r="H184" s="92">
        <v>0</v>
      </c>
      <c r="I184" s="92">
        <v>0</v>
      </c>
      <c r="J184" s="92">
        <v>0</v>
      </c>
      <c r="K184" s="92">
        <v>0</v>
      </c>
      <c r="L184" s="92">
        <v>0</v>
      </c>
      <c r="M184" s="92">
        <v>0</v>
      </c>
      <c r="N184" s="92">
        <v>0</v>
      </c>
      <c r="O184" s="92">
        <v>0</v>
      </c>
      <c r="P184" s="92">
        <v>0</v>
      </c>
      <c r="Q184" s="92">
        <v>0</v>
      </c>
      <c r="R184" s="92">
        <v>0</v>
      </c>
      <c r="S184" s="92">
        <v>0</v>
      </c>
      <c r="T184" s="92">
        <v>0</v>
      </c>
      <c r="U184" s="92">
        <v>0</v>
      </c>
      <c r="V184" s="92">
        <v>0</v>
      </c>
      <c r="W184" s="92">
        <v>0</v>
      </c>
      <c r="X184" s="92">
        <v>0</v>
      </c>
      <c r="Y184" s="92">
        <v>0</v>
      </c>
      <c r="Z184" s="92">
        <v>0</v>
      </c>
      <c r="AA184" s="92">
        <v>0</v>
      </c>
      <c r="AB184" s="92">
        <v>0</v>
      </c>
      <c r="AC184" s="92">
        <v>0</v>
      </c>
      <c r="AD184" s="92">
        <v>0</v>
      </c>
      <c r="AE184" s="92">
        <v>0</v>
      </c>
      <c r="AF184" s="92">
        <v>0</v>
      </c>
      <c r="AG184" s="92">
        <v>0</v>
      </c>
      <c r="AH184" s="92">
        <v>0</v>
      </c>
      <c r="AI184" s="92">
        <v>0</v>
      </c>
      <c r="AJ184" s="92">
        <v>0</v>
      </c>
      <c r="AK184" s="92">
        <v>0</v>
      </c>
      <c r="AL184" s="92">
        <v>0</v>
      </c>
      <c r="AM184" s="92">
        <v>0</v>
      </c>
      <c r="AN184" s="92">
        <v>0</v>
      </c>
      <c r="AO184" s="92">
        <v>0</v>
      </c>
      <c r="AP184" s="92">
        <v>0</v>
      </c>
      <c r="AQ184" s="92">
        <v>0</v>
      </c>
      <c r="AR184" s="92">
        <v>0</v>
      </c>
      <c r="AS184" s="92">
        <v>0</v>
      </c>
      <c r="AT184" s="92">
        <v>0</v>
      </c>
      <c r="AU184" s="92">
        <v>0</v>
      </c>
      <c r="AV184" s="92">
        <v>0</v>
      </c>
      <c r="AW184" s="92">
        <v>0</v>
      </c>
      <c r="AX184" s="92">
        <v>0</v>
      </c>
      <c r="AY184" s="92">
        <v>0</v>
      </c>
      <c r="AZ184" s="92">
        <v>0</v>
      </c>
      <c r="BA184" s="92">
        <v>0</v>
      </c>
      <c r="BB184" s="92">
        <v>0</v>
      </c>
      <c r="BC184" s="92">
        <v>0</v>
      </c>
      <c r="BD184" s="92">
        <v>0</v>
      </c>
      <c r="BE184" s="92">
        <v>0</v>
      </c>
      <c r="BF184" s="92">
        <v>0</v>
      </c>
      <c r="BG184" s="92">
        <v>0</v>
      </c>
      <c r="BH184" s="92">
        <v>0</v>
      </c>
      <c r="BI184" s="92">
        <v>0</v>
      </c>
      <c r="BJ184" s="92">
        <v>0</v>
      </c>
      <c r="BK184" s="92">
        <v>0</v>
      </c>
      <c r="BL184" s="92">
        <v>0</v>
      </c>
      <c r="BM184" s="92">
        <v>0</v>
      </c>
      <c r="BN184" s="92">
        <v>0</v>
      </c>
      <c r="BO184" s="92">
        <v>0</v>
      </c>
      <c r="BP184" s="92">
        <v>0</v>
      </c>
      <c r="BQ184" s="92">
        <v>0</v>
      </c>
      <c r="BR184" s="92">
        <v>0</v>
      </c>
      <c r="BS184" s="92">
        <v>0</v>
      </c>
      <c r="BT184" s="92">
        <v>0</v>
      </c>
      <c r="BU184" s="92">
        <v>0</v>
      </c>
      <c r="BV184" s="92">
        <v>0</v>
      </c>
      <c r="BW184" s="92">
        <v>0</v>
      </c>
      <c r="BX184" s="92">
        <v>0</v>
      </c>
      <c r="BY184" s="92">
        <v>0</v>
      </c>
      <c r="BZ184" s="92">
        <v>0</v>
      </c>
      <c r="CA184" s="92">
        <v>0</v>
      </c>
      <c r="CB184" s="92">
        <v>0</v>
      </c>
      <c r="CC184" s="92">
        <v>0</v>
      </c>
      <c r="CD184" s="92">
        <v>0</v>
      </c>
      <c r="CE184" s="92">
        <v>0</v>
      </c>
      <c r="CF184" s="92">
        <v>0</v>
      </c>
      <c r="CG184" s="92">
        <v>0</v>
      </c>
      <c r="CH184" s="92">
        <v>0</v>
      </c>
      <c r="CI184" s="92">
        <v>0</v>
      </c>
      <c r="CJ184" s="92">
        <v>0</v>
      </c>
      <c r="CK184" s="92">
        <v>0</v>
      </c>
      <c r="CL184" s="92">
        <v>0</v>
      </c>
      <c r="CM184" s="92">
        <v>0</v>
      </c>
      <c r="CN184" s="92">
        <v>0</v>
      </c>
      <c r="CO184" s="92">
        <v>0</v>
      </c>
      <c r="CP184" s="92">
        <v>0</v>
      </c>
      <c r="CQ184" s="90">
        <f t="shared" si="83"/>
        <v>0</v>
      </c>
      <c r="CR184" s="90">
        <f t="shared" si="83"/>
        <v>0</v>
      </c>
      <c r="CS184" s="90">
        <f t="shared" si="83"/>
        <v>0</v>
      </c>
      <c r="CT184" s="90">
        <f t="shared" si="83"/>
        <v>0</v>
      </c>
      <c r="CU184" s="90">
        <f t="shared" si="83"/>
        <v>0</v>
      </c>
      <c r="CV184" s="90">
        <f t="shared" si="83"/>
        <v>0</v>
      </c>
      <c r="CW184" s="90">
        <f t="shared" si="83"/>
        <v>0</v>
      </c>
      <c r="CX184" s="90">
        <f t="shared" si="83"/>
        <v>0</v>
      </c>
      <c r="CY184" s="90">
        <f t="shared" si="83"/>
        <v>0</v>
      </c>
      <c r="CZ184" s="29" t="str">
        <f>'[1]13квОС'!CU184</f>
        <v>нд</v>
      </c>
      <c r="DA184" s="17"/>
      <c r="DB184" s="17"/>
    </row>
    <row r="185" spans="1:106" ht="27.75" customHeight="1" x14ac:dyDescent="0.25">
      <c r="A185" s="93" t="s">
        <v>332</v>
      </c>
      <c r="B185" s="30" t="s">
        <v>333</v>
      </c>
      <c r="C185" s="94" t="s">
        <v>130</v>
      </c>
      <c r="D185" s="32" t="str">
        <f>'[1]14квПп'!D185</f>
        <v>нд</v>
      </c>
      <c r="E185" s="92">
        <v>0</v>
      </c>
      <c r="F185" s="92">
        <v>0</v>
      </c>
      <c r="G185" s="92">
        <v>0</v>
      </c>
      <c r="H185" s="92">
        <v>0</v>
      </c>
      <c r="I185" s="92">
        <v>0</v>
      </c>
      <c r="J185" s="92">
        <v>0</v>
      </c>
      <c r="K185" s="92">
        <v>0</v>
      </c>
      <c r="L185" s="92">
        <v>0</v>
      </c>
      <c r="M185" s="92">
        <v>0</v>
      </c>
      <c r="N185" s="92">
        <v>0</v>
      </c>
      <c r="O185" s="92">
        <v>0</v>
      </c>
      <c r="P185" s="92">
        <v>0</v>
      </c>
      <c r="Q185" s="92">
        <v>0</v>
      </c>
      <c r="R185" s="92">
        <v>0</v>
      </c>
      <c r="S185" s="92">
        <v>0</v>
      </c>
      <c r="T185" s="92">
        <v>0</v>
      </c>
      <c r="U185" s="92">
        <v>0</v>
      </c>
      <c r="V185" s="92">
        <v>0</v>
      </c>
      <c r="W185" s="92">
        <v>0</v>
      </c>
      <c r="X185" s="92">
        <v>0</v>
      </c>
      <c r="Y185" s="92">
        <v>0</v>
      </c>
      <c r="Z185" s="92">
        <v>0</v>
      </c>
      <c r="AA185" s="92">
        <v>0</v>
      </c>
      <c r="AB185" s="92">
        <v>0</v>
      </c>
      <c r="AC185" s="92">
        <v>0</v>
      </c>
      <c r="AD185" s="92">
        <v>0</v>
      </c>
      <c r="AE185" s="92">
        <v>0</v>
      </c>
      <c r="AF185" s="92">
        <v>0</v>
      </c>
      <c r="AG185" s="92">
        <v>0</v>
      </c>
      <c r="AH185" s="92">
        <v>0</v>
      </c>
      <c r="AI185" s="92">
        <v>0</v>
      </c>
      <c r="AJ185" s="92">
        <v>0</v>
      </c>
      <c r="AK185" s="92">
        <v>0</v>
      </c>
      <c r="AL185" s="92">
        <v>0</v>
      </c>
      <c r="AM185" s="92">
        <v>0</v>
      </c>
      <c r="AN185" s="92">
        <v>0</v>
      </c>
      <c r="AO185" s="92">
        <v>0</v>
      </c>
      <c r="AP185" s="92">
        <v>0</v>
      </c>
      <c r="AQ185" s="92">
        <v>0</v>
      </c>
      <c r="AR185" s="92">
        <v>0</v>
      </c>
      <c r="AS185" s="92">
        <v>0</v>
      </c>
      <c r="AT185" s="92">
        <v>0</v>
      </c>
      <c r="AU185" s="92">
        <v>0</v>
      </c>
      <c r="AV185" s="92">
        <v>0</v>
      </c>
      <c r="AW185" s="92">
        <v>0</v>
      </c>
      <c r="AX185" s="92">
        <v>0</v>
      </c>
      <c r="AY185" s="92">
        <v>0</v>
      </c>
      <c r="AZ185" s="92">
        <v>0</v>
      </c>
      <c r="BA185" s="92">
        <v>0</v>
      </c>
      <c r="BB185" s="92">
        <v>0</v>
      </c>
      <c r="BC185" s="92">
        <v>0</v>
      </c>
      <c r="BD185" s="92">
        <v>0</v>
      </c>
      <c r="BE185" s="92">
        <v>0</v>
      </c>
      <c r="BF185" s="92">
        <v>0</v>
      </c>
      <c r="BG185" s="92">
        <v>0</v>
      </c>
      <c r="BH185" s="92">
        <v>0</v>
      </c>
      <c r="BI185" s="92">
        <v>0</v>
      </c>
      <c r="BJ185" s="92">
        <v>0</v>
      </c>
      <c r="BK185" s="92">
        <v>0</v>
      </c>
      <c r="BL185" s="92">
        <v>0</v>
      </c>
      <c r="BM185" s="92">
        <v>0</v>
      </c>
      <c r="BN185" s="92">
        <v>0</v>
      </c>
      <c r="BO185" s="92">
        <v>0</v>
      </c>
      <c r="BP185" s="92">
        <v>0</v>
      </c>
      <c r="BQ185" s="92">
        <v>0</v>
      </c>
      <c r="BR185" s="92">
        <v>0</v>
      </c>
      <c r="BS185" s="92">
        <v>0</v>
      </c>
      <c r="BT185" s="92">
        <v>0</v>
      </c>
      <c r="BU185" s="92">
        <v>0</v>
      </c>
      <c r="BV185" s="92">
        <v>0</v>
      </c>
      <c r="BW185" s="92">
        <v>0</v>
      </c>
      <c r="BX185" s="92">
        <v>0</v>
      </c>
      <c r="BY185" s="92">
        <v>0</v>
      </c>
      <c r="BZ185" s="92">
        <v>0</v>
      </c>
      <c r="CA185" s="92">
        <v>0</v>
      </c>
      <c r="CB185" s="92">
        <v>0</v>
      </c>
      <c r="CC185" s="92">
        <v>0</v>
      </c>
      <c r="CD185" s="92">
        <v>0</v>
      </c>
      <c r="CE185" s="92">
        <v>0</v>
      </c>
      <c r="CF185" s="92">
        <v>0</v>
      </c>
      <c r="CG185" s="92">
        <v>0</v>
      </c>
      <c r="CH185" s="92">
        <v>0</v>
      </c>
      <c r="CI185" s="92">
        <v>0</v>
      </c>
      <c r="CJ185" s="92">
        <v>0</v>
      </c>
      <c r="CK185" s="92">
        <v>0</v>
      </c>
      <c r="CL185" s="92">
        <v>0</v>
      </c>
      <c r="CM185" s="92">
        <v>0</v>
      </c>
      <c r="CN185" s="92">
        <v>0</v>
      </c>
      <c r="CO185" s="92">
        <v>0</v>
      </c>
      <c r="CP185" s="92">
        <v>0</v>
      </c>
      <c r="CQ185" s="90">
        <f t="shared" si="83"/>
        <v>0</v>
      </c>
      <c r="CR185" s="90">
        <f t="shared" si="83"/>
        <v>0</v>
      </c>
      <c r="CS185" s="90">
        <f t="shared" si="83"/>
        <v>0</v>
      </c>
      <c r="CT185" s="90">
        <f t="shared" si="83"/>
        <v>0</v>
      </c>
      <c r="CU185" s="90">
        <f t="shared" si="83"/>
        <v>0</v>
      </c>
      <c r="CV185" s="90">
        <f t="shared" si="83"/>
        <v>0</v>
      </c>
      <c r="CW185" s="90">
        <f t="shared" si="83"/>
        <v>0</v>
      </c>
      <c r="CX185" s="90">
        <f t="shared" si="83"/>
        <v>0</v>
      </c>
      <c r="CY185" s="90">
        <f t="shared" si="83"/>
        <v>0</v>
      </c>
      <c r="CZ185" s="29" t="str">
        <f>'[1]13квОС'!CU185</f>
        <v>нд</v>
      </c>
      <c r="DA185" s="17"/>
      <c r="DB185" s="17"/>
    </row>
    <row r="186" spans="1:106" ht="27.75" customHeight="1" x14ac:dyDescent="0.25">
      <c r="A186" s="93" t="s">
        <v>334</v>
      </c>
      <c r="B186" s="30" t="s">
        <v>335</v>
      </c>
      <c r="C186" s="94" t="s">
        <v>130</v>
      </c>
      <c r="D186" s="32" t="str">
        <f>'[1]14квПп'!D186</f>
        <v>нд</v>
      </c>
      <c r="E186" s="92">
        <v>0</v>
      </c>
      <c r="F186" s="92">
        <v>0</v>
      </c>
      <c r="G186" s="92">
        <v>0</v>
      </c>
      <c r="H186" s="92">
        <v>0</v>
      </c>
      <c r="I186" s="92">
        <v>0</v>
      </c>
      <c r="J186" s="92">
        <v>0</v>
      </c>
      <c r="K186" s="92">
        <v>0</v>
      </c>
      <c r="L186" s="92">
        <v>0</v>
      </c>
      <c r="M186" s="92">
        <v>0</v>
      </c>
      <c r="N186" s="92">
        <v>0</v>
      </c>
      <c r="O186" s="92">
        <v>0</v>
      </c>
      <c r="P186" s="92">
        <v>0</v>
      </c>
      <c r="Q186" s="92">
        <v>0</v>
      </c>
      <c r="R186" s="92">
        <v>0</v>
      </c>
      <c r="S186" s="92">
        <v>0</v>
      </c>
      <c r="T186" s="92">
        <v>0</v>
      </c>
      <c r="U186" s="92">
        <v>0</v>
      </c>
      <c r="V186" s="92">
        <v>0</v>
      </c>
      <c r="W186" s="92">
        <v>0</v>
      </c>
      <c r="X186" s="92">
        <v>0</v>
      </c>
      <c r="Y186" s="92">
        <v>0</v>
      </c>
      <c r="Z186" s="92">
        <v>0</v>
      </c>
      <c r="AA186" s="92">
        <v>0</v>
      </c>
      <c r="AB186" s="92">
        <v>0</v>
      </c>
      <c r="AC186" s="92">
        <v>0</v>
      </c>
      <c r="AD186" s="92">
        <v>0</v>
      </c>
      <c r="AE186" s="92">
        <v>0</v>
      </c>
      <c r="AF186" s="92">
        <v>0</v>
      </c>
      <c r="AG186" s="92">
        <v>0</v>
      </c>
      <c r="AH186" s="92">
        <v>0</v>
      </c>
      <c r="AI186" s="92">
        <v>0</v>
      </c>
      <c r="AJ186" s="92">
        <v>0</v>
      </c>
      <c r="AK186" s="92">
        <v>0</v>
      </c>
      <c r="AL186" s="92">
        <v>0</v>
      </c>
      <c r="AM186" s="92">
        <v>0</v>
      </c>
      <c r="AN186" s="92">
        <v>0</v>
      </c>
      <c r="AO186" s="92">
        <v>0</v>
      </c>
      <c r="AP186" s="92">
        <v>0</v>
      </c>
      <c r="AQ186" s="92">
        <v>0</v>
      </c>
      <c r="AR186" s="92">
        <v>0</v>
      </c>
      <c r="AS186" s="92">
        <v>0</v>
      </c>
      <c r="AT186" s="92">
        <v>0</v>
      </c>
      <c r="AU186" s="92">
        <v>0</v>
      </c>
      <c r="AV186" s="92">
        <v>0</v>
      </c>
      <c r="AW186" s="92">
        <v>0</v>
      </c>
      <c r="AX186" s="92">
        <v>0</v>
      </c>
      <c r="AY186" s="92">
        <v>0</v>
      </c>
      <c r="AZ186" s="92">
        <v>0</v>
      </c>
      <c r="BA186" s="92">
        <v>0</v>
      </c>
      <c r="BB186" s="92">
        <v>0</v>
      </c>
      <c r="BC186" s="92">
        <v>0</v>
      </c>
      <c r="BD186" s="92">
        <v>0</v>
      </c>
      <c r="BE186" s="92">
        <v>0</v>
      </c>
      <c r="BF186" s="92">
        <v>0</v>
      </c>
      <c r="BG186" s="92">
        <v>0</v>
      </c>
      <c r="BH186" s="92">
        <v>0</v>
      </c>
      <c r="BI186" s="92">
        <v>0</v>
      </c>
      <c r="BJ186" s="92">
        <v>0</v>
      </c>
      <c r="BK186" s="92">
        <v>0</v>
      </c>
      <c r="BL186" s="92">
        <v>0</v>
      </c>
      <c r="BM186" s="92">
        <v>0</v>
      </c>
      <c r="BN186" s="92">
        <v>0</v>
      </c>
      <c r="BO186" s="92">
        <v>0</v>
      </c>
      <c r="BP186" s="92">
        <v>0</v>
      </c>
      <c r="BQ186" s="92">
        <v>0</v>
      </c>
      <c r="BR186" s="92">
        <v>0</v>
      </c>
      <c r="BS186" s="92">
        <v>0</v>
      </c>
      <c r="BT186" s="92">
        <v>0</v>
      </c>
      <c r="BU186" s="92">
        <v>0</v>
      </c>
      <c r="BV186" s="92">
        <v>0</v>
      </c>
      <c r="BW186" s="92">
        <v>0</v>
      </c>
      <c r="BX186" s="92">
        <v>0</v>
      </c>
      <c r="BY186" s="92">
        <v>0</v>
      </c>
      <c r="BZ186" s="92">
        <v>0</v>
      </c>
      <c r="CA186" s="92">
        <v>0</v>
      </c>
      <c r="CB186" s="92">
        <v>0</v>
      </c>
      <c r="CC186" s="92">
        <v>0</v>
      </c>
      <c r="CD186" s="92">
        <v>0</v>
      </c>
      <c r="CE186" s="92">
        <v>0</v>
      </c>
      <c r="CF186" s="92">
        <v>0</v>
      </c>
      <c r="CG186" s="92">
        <v>0</v>
      </c>
      <c r="CH186" s="92">
        <v>0</v>
      </c>
      <c r="CI186" s="92">
        <v>0</v>
      </c>
      <c r="CJ186" s="92">
        <v>0</v>
      </c>
      <c r="CK186" s="92">
        <v>0</v>
      </c>
      <c r="CL186" s="92">
        <v>0</v>
      </c>
      <c r="CM186" s="92">
        <v>0</v>
      </c>
      <c r="CN186" s="92">
        <v>0</v>
      </c>
      <c r="CO186" s="92">
        <v>0</v>
      </c>
      <c r="CP186" s="92">
        <v>0</v>
      </c>
      <c r="CQ186" s="90">
        <f t="shared" si="83"/>
        <v>0</v>
      </c>
      <c r="CR186" s="90">
        <f t="shared" si="83"/>
        <v>0</v>
      </c>
      <c r="CS186" s="90">
        <f t="shared" si="83"/>
        <v>0</v>
      </c>
      <c r="CT186" s="90">
        <f t="shared" si="83"/>
        <v>0</v>
      </c>
      <c r="CU186" s="90">
        <f t="shared" si="83"/>
        <v>0</v>
      </c>
      <c r="CV186" s="90">
        <f t="shared" si="83"/>
        <v>0</v>
      </c>
      <c r="CW186" s="90">
        <f t="shared" si="83"/>
        <v>0</v>
      </c>
      <c r="CX186" s="90">
        <f t="shared" si="83"/>
        <v>0</v>
      </c>
      <c r="CY186" s="90">
        <f t="shared" si="83"/>
        <v>0</v>
      </c>
      <c r="CZ186" s="29" t="str">
        <f>'[1]13квОС'!CU186</f>
        <v>нд</v>
      </c>
      <c r="DA186" s="17"/>
      <c r="DB186" s="17"/>
    </row>
    <row r="187" spans="1:106" ht="27.75" customHeight="1" x14ac:dyDescent="0.25">
      <c r="A187" s="93" t="s">
        <v>336</v>
      </c>
      <c r="B187" s="30" t="s">
        <v>337</v>
      </c>
      <c r="C187" s="94" t="s">
        <v>130</v>
      </c>
      <c r="D187" s="32" t="str">
        <f>'[1]14квПп'!D187</f>
        <v>нд</v>
      </c>
      <c r="E187" s="92">
        <v>0</v>
      </c>
      <c r="F187" s="92">
        <v>0</v>
      </c>
      <c r="G187" s="92">
        <v>0</v>
      </c>
      <c r="H187" s="92">
        <v>0</v>
      </c>
      <c r="I187" s="92">
        <v>0</v>
      </c>
      <c r="J187" s="92">
        <v>0</v>
      </c>
      <c r="K187" s="92">
        <v>0</v>
      </c>
      <c r="L187" s="92">
        <v>0</v>
      </c>
      <c r="M187" s="92">
        <v>0</v>
      </c>
      <c r="N187" s="92">
        <v>0</v>
      </c>
      <c r="O187" s="92">
        <v>0</v>
      </c>
      <c r="P187" s="92">
        <v>0</v>
      </c>
      <c r="Q187" s="92">
        <v>0</v>
      </c>
      <c r="R187" s="92">
        <v>0</v>
      </c>
      <c r="S187" s="92">
        <v>0</v>
      </c>
      <c r="T187" s="92">
        <v>0</v>
      </c>
      <c r="U187" s="92">
        <v>0</v>
      </c>
      <c r="V187" s="92">
        <v>0</v>
      </c>
      <c r="W187" s="92">
        <v>0</v>
      </c>
      <c r="X187" s="92">
        <v>0</v>
      </c>
      <c r="Y187" s="92">
        <v>0</v>
      </c>
      <c r="Z187" s="92">
        <v>0</v>
      </c>
      <c r="AA187" s="92">
        <v>0</v>
      </c>
      <c r="AB187" s="92">
        <v>0</v>
      </c>
      <c r="AC187" s="92">
        <v>0</v>
      </c>
      <c r="AD187" s="92">
        <v>0</v>
      </c>
      <c r="AE187" s="92">
        <v>0</v>
      </c>
      <c r="AF187" s="92">
        <v>0</v>
      </c>
      <c r="AG187" s="92">
        <v>0</v>
      </c>
      <c r="AH187" s="92">
        <v>0</v>
      </c>
      <c r="AI187" s="92">
        <v>0</v>
      </c>
      <c r="AJ187" s="92">
        <v>0</v>
      </c>
      <c r="AK187" s="92">
        <v>0</v>
      </c>
      <c r="AL187" s="92">
        <v>0</v>
      </c>
      <c r="AM187" s="92">
        <v>0</v>
      </c>
      <c r="AN187" s="92">
        <v>0</v>
      </c>
      <c r="AO187" s="92">
        <v>0</v>
      </c>
      <c r="AP187" s="92">
        <v>0</v>
      </c>
      <c r="AQ187" s="92">
        <v>0</v>
      </c>
      <c r="AR187" s="92">
        <v>0</v>
      </c>
      <c r="AS187" s="92">
        <v>0</v>
      </c>
      <c r="AT187" s="92">
        <v>0</v>
      </c>
      <c r="AU187" s="92">
        <v>0</v>
      </c>
      <c r="AV187" s="92">
        <v>0</v>
      </c>
      <c r="AW187" s="92">
        <v>0</v>
      </c>
      <c r="AX187" s="92">
        <v>0</v>
      </c>
      <c r="AY187" s="92">
        <v>0</v>
      </c>
      <c r="AZ187" s="92">
        <v>0</v>
      </c>
      <c r="BA187" s="92">
        <v>0</v>
      </c>
      <c r="BB187" s="92">
        <v>0</v>
      </c>
      <c r="BC187" s="92">
        <v>0</v>
      </c>
      <c r="BD187" s="92">
        <v>0</v>
      </c>
      <c r="BE187" s="92">
        <v>0</v>
      </c>
      <c r="BF187" s="92">
        <v>0</v>
      </c>
      <c r="BG187" s="92">
        <v>0</v>
      </c>
      <c r="BH187" s="92">
        <v>0</v>
      </c>
      <c r="BI187" s="92">
        <v>0</v>
      </c>
      <c r="BJ187" s="92">
        <v>0</v>
      </c>
      <c r="BK187" s="92">
        <v>0</v>
      </c>
      <c r="BL187" s="92">
        <v>0</v>
      </c>
      <c r="BM187" s="92">
        <v>0</v>
      </c>
      <c r="BN187" s="92">
        <v>0</v>
      </c>
      <c r="BO187" s="92">
        <v>0</v>
      </c>
      <c r="BP187" s="92">
        <v>0</v>
      </c>
      <c r="BQ187" s="92">
        <v>0</v>
      </c>
      <c r="BR187" s="92">
        <v>0</v>
      </c>
      <c r="BS187" s="92">
        <v>0</v>
      </c>
      <c r="BT187" s="92">
        <v>0</v>
      </c>
      <c r="BU187" s="92">
        <v>0</v>
      </c>
      <c r="BV187" s="92">
        <v>0</v>
      </c>
      <c r="BW187" s="92">
        <v>0</v>
      </c>
      <c r="BX187" s="92">
        <v>0</v>
      </c>
      <c r="BY187" s="92">
        <v>0</v>
      </c>
      <c r="BZ187" s="92">
        <v>0</v>
      </c>
      <c r="CA187" s="92">
        <v>0</v>
      </c>
      <c r="CB187" s="92">
        <v>0</v>
      </c>
      <c r="CC187" s="92">
        <v>0</v>
      </c>
      <c r="CD187" s="92">
        <v>0</v>
      </c>
      <c r="CE187" s="92">
        <v>0</v>
      </c>
      <c r="CF187" s="92">
        <v>0</v>
      </c>
      <c r="CG187" s="92">
        <v>0</v>
      </c>
      <c r="CH187" s="92">
        <v>0</v>
      </c>
      <c r="CI187" s="92">
        <v>0</v>
      </c>
      <c r="CJ187" s="92">
        <v>0</v>
      </c>
      <c r="CK187" s="92">
        <v>0</v>
      </c>
      <c r="CL187" s="92">
        <v>0</v>
      </c>
      <c r="CM187" s="92">
        <v>0</v>
      </c>
      <c r="CN187" s="92">
        <v>0</v>
      </c>
      <c r="CO187" s="92">
        <v>0</v>
      </c>
      <c r="CP187" s="92">
        <v>0</v>
      </c>
      <c r="CQ187" s="90">
        <f t="shared" si="83"/>
        <v>0</v>
      </c>
      <c r="CR187" s="90">
        <f t="shared" si="83"/>
        <v>0</v>
      </c>
      <c r="CS187" s="90">
        <f t="shared" si="83"/>
        <v>0</v>
      </c>
      <c r="CT187" s="90">
        <f t="shared" si="83"/>
        <v>0</v>
      </c>
      <c r="CU187" s="90">
        <f t="shared" si="83"/>
        <v>0</v>
      </c>
      <c r="CV187" s="90">
        <f t="shared" si="83"/>
        <v>0</v>
      </c>
      <c r="CW187" s="90">
        <f t="shared" si="83"/>
        <v>0</v>
      </c>
      <c r="CX187" s="90">
        <f t="shared" si="83"/>
        <v>0</v>
      </c>
      <c r="CY187" s="90">
        <f t="shared" si="83"/>
        <v>0</v>
      </c>
      <c r="CZ187" s="29" t="str">
        <f>'[1]13квОС'!CU187</f>
        <v>нд</v>
      </c>
      <c r="DA187" s="17"/>
      <c r="DB187" s="17"/>
    </row>
    <row r="188" spans="1:106" ht="27.75" customHeight="1" x14ac:dyDescent="0.25">
      <c r="A188" s="93" t="s">
        <v>338</v>
      </c>
      <c r="B188" s="30" t="s">
        <v>339</v>
      </c>
      <c r="C188" s="94" t="s">
        <v>130</v>
      </c>
      <c r="D188" s="32" t="str">
        <f>'[1]14квПп'!D188</f>
        <v>нд</v>
      </c>
      <c r="E188" s="92">
        <v>0</v>
      </c>
      <c r="F188" s="92">
        <v>0</v>
      </c>
      <c r="G188" s="92">
        <v>0</v>
      </c>
      <c r="H188" s="92">
        <v>0</v>
      </c>
      <c r="I188" s="92">
        <v>0</v>
      </c>
      <c r="J188" s="92">
        <v>0</v>
      </c>
      <c r="K188" s="92">
        <v>0</v>
      </c>
      <c r="L188" s="92">
        <v>0</v>
      </c>
      <c r="M188" s="92">
        <v>0</v>
      </c>
      <c r="N188" s="92">
        <v>0</v>
      </c>
      <c r="O188" s="92">
        <v>0</v>
      </c>
      <c r="P188" s="92">
        <v>0</v>
      </c>
      <c r="Q188" s="92">
        <v>0</v>
      </c>
      <c r="R188" s="92">
        <v>0</v>
      </c>
      <c r="S188" s="92">
        <v>0</v>
      </c>
      <c r="T188" s="92">
        <v>0</v>
      </c>
      <c r="U188" s="92">
        <v>0</v>
      </c>
      <c r="V188" s="92">
        <v>0</v>
      </c>
      <c r="W188" s="92">
        <v>0</v>
      </c>
      <c r="X188" s="92">
        <v>0</v>
      </c>
      <c r="Y188" s="92">
        <v>0</v>
      </c>
      <c r="Z188" s="92">
        <v>0</v>
      </c>
      <c r="AA188" s="92">
        <v>0</v>
      </c>
      <c r="AB188" s="92">
        <v>0</v>
      </c>
      <c r="AC188" s="92">
        <v>0</v>
      </c>
      <c r="AD188" s="92">
        <v>0</v>
      </c>
      <c r="AE188" s="92">
        <v>0</v>
      </c>
      <c r="AF188" s="92">
        <v>0</v>
      </c>
      <c r="AG188" s="92">
        <v>0</v>
      </c>
      <c r="AH188" s="92">
        <v>0</v>
      </c>
      <c r="AI188" s="92">
        <v>0</v>
      </c>
      <c r="AJ188" s="92">
        <v>0</v>
      </c>
      <c r="AK188" s="92">
        <v>0</v>
      </c>
      <c r="AL188" s="92">
        <v>0</v>
      </c>
      <c r="AM188" s="92">
        <v>0</v>
      </c>
      <c r="AN188" s="92">
        <v>0</v>
      </c>
      <c r="AO188" s="92">
        <v>0</v>
      </c>
      <c r="AP188" s="92">
        <v>0</v>
      </c>
      <c r="AQ188" s="92">
        <v>0</v>
      </c>
      <c r="AR188" s="92">
        <v>0</v>
      </c>
      <c r="AS188" s="92">
        <v>0</v>
      </c>
      <c r="AT188" s="92">
        <v>0</v>
      </c>
      <c r="AU188" s="92">
        <v>0</v>
      </c>
      <c r="AV188" s="92">
        <v>0</v>
      </c>
      <c r="AW188" s="92">
        <v>0</v>
      </c>
      <c r="AX188" s="92">
        <v>0</v>
      </c>
      <c r="AY188" s="92">
        <v>0</v>
      </c>
      <c r="AZ188" s="92">
        <v>0</v>
      </c>
      <c r="BA188" s="92">
        <v>0</v>
      </c>
      <c r="BB188" s="92">
        <v>0</v>
      </c>
      <c r="BC188" s="92">
        <v>0</v>
      </c>
      <c r="BD188" s="92">
        <v>0</v>
      </c>
      <c r="BE188" s="92">
        <v>0</v>
      </c>
      <c r="BF188" s="92">
        <v>0</v>
      </c>
      <c r="BG188" s="92">
        <v>0</v>
      </c>
      <c r="BH188" s="92">
        <v>0</v>
      </c>
      <c r="BI188" s="92">
        <v>0</v>
      </c>
      <c r="BJ188" s="92">
        <v>0</v>
      </c>
      <c r="BK188" s="92">
        <v>0</v>
      </c>
      <c r="BL188" s="92">
        <v>0</v>
      </c>
      <c r="BM188" s="92">
        <v>0</v>
      </c>
      <c r="BN188" s="92">
        <v>0</v>
      </c>
      <c r="BO188" s="92">
        <v>0</v>
      </c>
      <c r="BP188" s="92">
        <v>0</v>
      </c>
      <c r="BQ188" s="92">
        <v>0</v>
      </c>
      <c r="BR188" s="92">
        <v>0</v>
      </c>
      <c r="BS188" s="92">
        <v>0</v>
      </c>
      <c r="BT188" s="92">
        <v>0</v>
      </c>
      <c r="BU188" s="92">
        <v>0</v>
      </c>
      <c r="BV188" s="92">
        <v>0</v>
      </c>
      <c r="BW188" s="92">
        <v>0</v>
      </c>
      <c r="BX188" s="92">
        <v>0</v>
      </c>
      <c r="BY188" s="92">
        <v>0</v>
      </c>
      <c r="BZ188" s="92">
        <v>0</v>
      </c>
      <c r="CA188" s="92">
        <v>0</v>
      </c>
      <c r="CB188" s="92">
        <v>0</v>
      </c>
      <c r="CC188" s="92">
        <v>0</v>
      </c>
      <c r="CD188" s="92">
        <v>0</v>
      </c>
      <c r="CE188" s="92">
        <v>0</v>
      </c>
      <c r="CF188" s="92">
        <v>0</v>
      </c>
      <c r="CG188" s="92">
        <v>0</v>
      </c>
      <c r="CH188" s="92">
        <v>0</v>
      </c>
      <c r="CI188" s="92">
        <v>0</v>
      </c>
      <c r="CJ188" s="92">
        <v>0</v>
      </c>
      <c r="CK188" s="92">
        <v>0</v>
      </c>
      <c r="CL188" s="92">
        <v>0</v>
      </c>
      <c r="CM188" s="92">
        <v>0</v>
      </c>
      <c r="CN188" s="92">
        <v>0</v>
      </c>
      <c r="CO188" s="92">
        <v>0</v>
      </c>
      <c r="CP188" s="92">
        <v>0</v>
      </c>
      <c r="CQ188" s="90">
        <f t="shared" si="83"/>
        <v>0</v>
      </c>
      <c r="CR188" s="90">
        <f t="shared" si="83"/>
        <v>0</v>
      </c>
      <c r="CS188" s="90">
        <f t="shared" si="83"/>
        <v>0</v>
      </c>
      <c r="CT188" s="90">
        <f t="shared" si="83"/>
        <v>0</v>
      </c>
      <c r="CU188" s="90">
        <f t="shared" si="83"/>
        <v>0</v>
      </c>
      <c r="CV188" s="90">
        <f t="shared" si="83"/>
        <v>0</v>
      </c>
      <c r="CW188" s="90">
        <f t="shared" si="83"/>
        <v>0</v>
      </c>
      <c r="CX188" s="90">
        <f t="shared" si="83"/>
        <v>0</v>
      </c>
      <c r="CY188" s="90">
        <f t="shared" si="83"/>
        <v>0</v>
      </c>
      <c r="CZ188" s="29" t="str">
        <f>'[1]13квОС'!CU188</f>
        <v>нд</v>
      </c>
      <c r="DA188" s="17"/>
      <c r="DB188" s="17"/>
    </row>
    <row r="189" spans="1:106" ht="27.75" customHeight="1" x14ac:dyDescent="0.25">
      <c r="A189" s="93" t="s">
        <v>340</v>
      </c>
      <c r="B189" s="30" t="s">
        <v>341</v>
      </c>
      <c r="C189" s="94" t="s">
        <v>130</v>
      </c>
      <c r="D189" s="32" t="str">
        <f>'[1]14квПп'!D189</f>
        <v>нд</v>
      </c>
      <c r="E189" s="92">
        <v>0</v>
      </c>
      <c r="F189" s="92">
        <v>0</v>
      </c>
      <c r="G189" s="92">
        <v>0</v>
      </c>
      <c r="H189" s="92">
        <v>0</v>
      </c>
      <c r="I189" s="92">
        <v>0</v>
      </c>
      <c r="J189" s="92">
        <v>0</v>
      </c>
      <c r="K189" s="92">
        <v>0</v>
      </c>
      <c r="L189" s="92">
        <v>0</v>
      </c>
      <c r="M189" s="92">
        <v>0</v>
      </c>
      <c r="N189" s="92">
        <v>0</v>
      </c>
      <c r="O189" s="92">
        <v>0</v>
      </c>
      <c r="P189" s="92">
        <v>0</v>
      </c>
      <c r="Q189" s="92">
        <v>0</v>
      </c>
      <c r="R189" s="92">
        <v>0</v>
      </c>
      <c r="S189" s="92">
        <v>0</v>
      </c>
      <c r="T189" s="92">
        <v>0</v>
      </c>
      <c r="U189" s="92">
        <v>0</v>
      </c>
      <c r="V189" s="92">
        <v>0</v>
      </c>
      <c r="W189" s="92">
        <v>0</v>
      </c>
      <c r="X189" s="92">
        <v>0</v>
      </c>
      <c r="Y189" s="92">
        <v>0</v>
      </c>
      <c r="Z189" s="92">
        <v>0</v>
      </c>
      <c r="AA189" s="92">
        <v>0</v>
      </c>
      <c r="AB189" s="92">
        <v>0</v>
      </c>
      <c r="AC189" s="92">
        <v>0</v>
      </c>
      <c r="AD189" s="92">
        <v>0</v>
      </c>
      <c r="AE189" s="92">
        <v>0</v>
      </c>
      <c r="AF189" s="92">
        <v>0</v>
      </c>
      <c r="AG189" s="92">
        <v>0</v>
      </c>
      <c r="AH189" s="92">
        <v>0</v>
      </c>
      <c r="AI189" s="92">
        <v>0</v>
      </c>
      <c r="AJ189" s="92">
        <v>0</v>
      </c>
      <c r="AK189" s="92">
        <v>0</v>
      </c>
      <c r="AL189" s="92">
        <v>0</v>
      </c>
      <c r="AM189" s="92">
        <v>0</v>
      </c>
      <c r="AN189" s="92">
        <v>0</v>
      </c>
      <c r="AO189" s="92">
        <v>0</v>
      </c>
      <c r="AP189" s="92">
        <v>0</v>
      </c>
      <c r="AQ189" s="92">
        <v>0</v>
      </c>
      <c r="AR189" s="92">
        <v>0</v>
      </c>
      <c r="AS189" s="92">
        <v>0</v>
      </c>
      <c r="AT189" s="92">
        <v>0</v>
      </c>
      <c r="AU189" s="92">
        <v>0</v>
      </c>
      <c r="AV189" s="92">
        <v>0</v>
      </c>
      <c r="AW189" s="92">
        <v>0</v>
      </c>
      <c r="AX189" s="92">
        <v>0</v>
      </c>
      <c r="AY189" s="92">
        <v>0</v>
      </c>
      <c r="AZ189" s="92">
        <v>0</v>
      </c>
      <c r="BA189" s="92">
        <v>0</v>
      </c>
      <c r="BB189" s="92">
        <v>0</v>
      </c>
      <c r="BC189" s="92">
        <v>0</v>
      </c>
      <c r="BD189" s="92">
        <v>0</v>
      </c>
      <c r="BE189" s="92">
        <v>0</v>
      </c>
      <c r="BF189" s="92">
        <v>0</v>
      </c>
      <c r="BG189" s="92">
        <v>0</v>
      </c>
      <c r="BH189" s="92">
        <v>0</v>
      </c>
      <c r="BI189" s="92">
        <v>0</v>
      </c>
      <c r="BJ189" s="92">
        <v>0</v>
      </c>
      <c r="BK189" s="92">
        <v>0</v>
      </c>
      <c r="BL189" s="92">
        <v>0</v>
      </c>
      <c r="BM189" s="92">
        <v>0</v>
      </c>
      <c r="BN189" s="92">
        <v>0</v>
      </c>
      <c r="BO189" s="92">
        <v>0</v>
      </c>
      <c r="BP189" s="92">
        <v>0</v>
      </c>
      <c r="BQ189" s="92">
        <v>0</v>
      </c>
      <c r="BR189" s="92">
        <v>0</v>
      </c>
      <c r="BS189" s="92">
        <v>0</v>
      </c>
      <c r="BT189" s="92">
        <v>0</v>
      </c>
      <c r="BU189" s="92">
        <v>0</v>
      </c>
      <c r="BV189" s="92">
        <v>0</v>
      </c>
      <c r="BW189" s="92">
        <v>0</v>
      </c>
      <c r="BX189" s="92">
        <v>0</v>
      </c>
      <c r="BY189" s="92">
        <v>0</v>
      </c>
      <c r="BZ189" s="92">
        <v>0</v>
      </c>
      <c r="CA189" s="92">
        <v>0</v>
      </c>
      <c r="CB189" s="92">
        <v>0</v>
      </c>
      <c r="CC189" s="92">
        <v>0</v>
      </c>
      <c r="CD189" s="92">
        <v>0</v>
      </c>
      <c r="CE189" s="92">
        <v>0</v>
      </c>
      <c r="CF189" s="92">
        <v>0</v>
      </c>
      <c r="CG189" s="92">
        <v>0</v>
      </c>
      <c r="CH189" s="92">
        <v>0</v>
      </c>
      <c r="CI189" s="92">
        <v>0</v>
      </c>
      <c r="CJ189" s="92">
        <v>0</v>
      </c>
      <c r="CK189" s="92">
        <v>0</v>
      </c>
      <c r="CL189" s="92">
        <v>0</v>
      </c>
      <c r="CM189" s="92">
        <v>0</v>
      </c>
      <c r="CN189" s="92">
        <v>0</v>
      </c>
      <c r="CO189" s="92">
        <v>0</v>
      </c>
      <c r="CP189" s="92">
        <v>0</v>
      </c>
      <c r="CQ189" s="90">
        <f t="shared" si="83"/>
        <v>0</v>
      </c>
      <c r="CR189" s="90">
        <f t="shared" si="83"/>
        <v>0</v>
      </c>
      <c r="CS189" s="90">
        <f t="shared" si="83"/>
        <v>0</v>
      </c>
      <c r="CT189" s="90">
        <f t="shared" si="83"/>
        <v>0</v>
      </c>
      <c r="CU189" s="90">
        <f t="shared" si="83"/>
        <v>0</v>
      </c>
      <c r="CV189" s="90">
        <f t="shared" si="83"/>
        <v>0</v>
      </c>
      <c r="CW189" s="90">
        <f t="shared" si="83"/>
        <v>0</v>
      </c>
      <c r="CX189" s="90">
        <f t="shared" si="83"/>
        <v>0</v>
      </c>
      <c r="CY189" s="90">
        <f t="shared" si="83"/>
        <v>0</v>
      </c>
      <c r="CZ189" s="29" t="str">
        <f>'[1]13квОС'!CU189</f>
        <v>нд</v>
      </c>
      <c r="DA189" s="17"/>
      <c r="DB189" s="17"/>
    </row>
    <row r="190" spans="1:106" ht="27.75" customHeight="1" x14ac:dyDescent="0.25">
      <c r="A190" s="93" t="s">
        <v>342</v>
      </c>
      <c r="B190" s="30" t="s">
        <v>343</v>
      </c>
      <c r="C190" s="94" t="s">
        <v>130</v>
      </c>
      <c r="D190" s="32" t="str">
        <f>'[1]14квПп'!D190</f>
        <v>нд</v>
      </c>
      <c r="E190" s="92">
        <v>0</v>
      </c>
      <c r="F190" s="92">
        <v>0</v>
      </c>
      <c r="G190" s="92">
        <v>0</v>
      </c>
      <c r="H190" s="92">
        <v>0</v>
      </c>
      <c r="I190" s="92">
        <v>0</v>
      </c>
      <c r="J190" s="92">
        <v>0</v>
      </c>
      <c r="K190" s="92">
        <v>0</v>
      </c>
      <c r="L190" s="92">
        <v>0</v>
      </c>
      <c r="M190" s="92">
        <v>0</v>
      </c>
      <c r="N190" s="92">
        <v>0</v>
      </c>
      <c r="O190" s="92">
        <v>0</v>
      </c>
      <c r="P190" s="92">
        <v>0</v>
      </c>
      <c r="Q190" s="92">
        <v>0</v>
      </c>
      <c r="R190" s="92">
        <v>0</v>
      </c>
      <c r="S190" s="92">
        <v>0</v>
      </c>
      <c r="T190" s="92">
        <v>0</v>
      </c>
      <c r="U190" s="92">
        <v>0</v>
      </c>
      <c r="V190" s="92">
        <v>0</v>
      </c>
      <c r="W190" s="92">
        <v>0</v>
      </c>
      <c r="X190" s="92">
        <v>0</v>
      </c>
      <c r="Y190" s="92">
        <v>0</v>
      </c>
      <c r="Z190" s="92">
        <v>0</v>
      </c>
      <c r="AA190" s="92">
        <v>0</v>
      </c>
      <c r="AB190" s="92">
        <v>0</v>
      </c>
      <c r="AC190" s="92">
        <v>0</v>
      </c>
      <c r="AD190" s="92">
        <v>0</v>
      </c>
      <c r="AE190" s="92">
        <v>0</v>
      </c>
      <c r="AF190" s="92">
        <v>0</v>
      </c>
      <c r="AG190" s="92">
        <v>0</v>
      </c>
      <c r="AH190" s="92">
        <v>0</v>
      </c>
      <c r="AI190" s="92">
        <v>0</v>
      </c>
      <c r="AJ190" s="92">
        <v>0</v>
      </c>
      <c r="AK190" s="92">
        <v>0</v>
      </c>
      <c r="AL190" s="92">
        <v>0</v>
      </c>
      <c r="AM190" s="92">
        <v>0</v>
      </c>
      <c r="AN190" s="92">
        <v>0</v>
      </c>
      <c r="AO190" s="92">
        <v>0</v>
      </c>
      <c r="AP190" s="92">
        <v>0</v>
      </c>
      <c r="AQ190" s="92">
        <v>0</v>
      </c>
      <c r="AR190" s="92">
        <v>0</v>
      </c>
      <c r="AS190" s="92">
        <v>0</v>
      </c>
      <c r="AT190" s="92">
        <v>0</v>
      </c>
      <c r="AU190" s="92">
        <v>0</v>
      </c>
      <c r="AV190" s="92">
        <v>0</v>
      </c>
      <c r="AW190" s="92">
        <v>0</v>
      </c>
      <c r="AX190" s="92">
        <v>0</v>
      </c>
      <c r="AY190" s="92">
        <v>0</v>
      </c>
      <c r="AZ190" s="92">
        <v>0</v>
      </c>
      <c r="BA190" s="92">
        <v>0</v>
      </c>
      <c r="BB190" s="92">
        <v>0</v>
      </c>
      <c r="BC190" s="92">
        <v>0</v>
      </c>
      <c r="BD190" s="92">
        <v>0</v>
      </c>
      <c r="BE190" s="92">
        <v>0</v>
      </c>
      <c r="BF190" s="92">
        <v>0</v>
      </c>
      <c r="BG190" s="92">
        <v>0</v>
      </c>
      <c r="BH190" s="92">
        <v>0</v>
      </c>
      <c r="BI190" s="92">
        <v>0</v>
      </c>
      <c r="BJ190" s="92">
        <v>0</v>
      </c>
      <c r="BK190" s="92">
        <v>0</v>
      </c>
      <c r="BL190" s="92">
        <v>0</v>
      </c>
      <c r="BM190" s="92">
        <v>0</v>
      </c>
      <c r="BN190" s="92">
        <v>0</v>
      </c>
      <c r="BO190" s="92">
        <v>0</v>
      </c>
      <c r="BP190" s="92">
        <v>0</v>
      </c>
      <c r="BQ190" s="92">
        <v>0</v>
      </c>
      <c r="BR190" s="92">
        <v>0</v>
      </c>
      <c r="BS190" s="92">
        <v>0</v>
      </c>
      <c r="BT190" s="92">
        <v>0</v>
      </c>
      <c r="BU190" s="92">
        <v>0</v>
      </c>
      <c r="BV190" s="92">
        <v>0</v>
      </c>
      <c r="BW190" s="92">
        <v>0</v>
      </c>
      <c r="BX190" s="92">
        <v>0</v>
      </c>
      <c r="BY190" s="92">
        <v>0</v>
      </c>
      <c r="BZ190" s="92">
        <v>0</v>
      </c>
      <c r="CA190" s="92">
        <v>0</v>
      </c>
      <c r="CB190" s="92">
        <v>0</v>
      </c>
      <c r="CC190" s="92">
        <v>0</v>
      </c>
      <c r="CD190" s="92">
        <v>0</v>
      </c>
      <c r="CE190" s="92">
        <v>0</v>
      </c>
      <c r="CF190" s="92">
        <v>0</v>
      </c>
      <c r="CG190" s="92">
        <v>0</v>
      </c>
      <c r="CH190" s="92">
        <v>0</v>
      </c>
      <c r="CI190" s="92">
        <v>0</v>
      </c>
      <c r="CJ190" s="92">
        <v>0</v>
      </c>
      <c r="CK190" s="92">
        <v>0</v>
      </c>
      <c r="CL190" s="92">
        <v>0</v>
      </c>
      <c r="CM190" s="92">
        <v>0</v>
      </c>
      <c r="CN190" s="92">
        <v>0</v>
      </c>
      <c r="CO190" s="92">
        <v>0</v>
      </c>
      <c r="CP190" s="92">
        <v>0</v>
      </c>
      <c r="CQ190" s="90">
        <f t="shared" si="83"/>
        <v>0</v>
      </c>
      <c r="CR190" s="90">
        <f t="shared" si="83"/>
        <v>0</v>
      </c>
      <c r="CS190" s="90">
        <f t="shared" si="83"/>
        <v>0</v>
      </c>
      <c r="CT190" s="90">
        <f t="shared" si="83"/>
        <v>0</v>
      </c>
      <c r="CU190" s="90">
        <f t="shared" si="83"/>
        <v>0</v>
      </c>
      <c r="CV190" s="90">
        <f t="shared" si="83"/>
        <v>0</v>
      </c>
      <c r="CW190" s="90">
        <f t="shared" si="83"/>
        <v>0</v>
      </c>
      <c r="CX190" s="90">
        <f t="shared" si="83"/>
        <v>0</v>
      </c>
      <c r="CY190" s="90">
        <f t="shared" si="83"/>
        <v>0</v>
      </c>
      <c r="CZ190" s="29" t="str">
        <f>'[1]13квОС'!CU190</f>
        <v>нд</v>
      </c>
      <c r="DA190" s="17"/>
      <c r="DB190" s="17"/>
    </row>
    <row r="191" spans="1:106" ht="27.75" customHeight="1" x14ac:dyDescent="0.25">
      <c r="A191" s="93" t="s">
        <v>344</v>
      </c>
      <c r="B191" s="30" t="s">
        <v>345</v>
      </c>
      <c r="C191" s="94" t="s">
        <v>130</v>
      </c>
      <c r="D191" s="32" t="str">
        <f>'[1]14квПп'!D191</f>
        <v>нд</v>
      </c>
      <c r="E191" s="92">
        <v>0</v>
      </c>
      <c r="F191" s="92">
        <v>0</v>
      </c>
      <c r="G191" s="92">
        <v>0</v>
      </c>
      <c r="H191" s="92">
        <v>0</v>
      </c>
      <c r="I191" s="92">
        <v>0</v>
      </c>
      <c r="J191" s="92">
        <v>0</v>
      </c>
      <c r="K191" s="92">
        <v>0</v>
      </c>
      <c r="L191" s="92">
        <v>0</v>
      </c>
      <c r="M191" s="92">
        <v>0</v>
      </c>
      <c r="N191" s="92">
        <v>0</v>
      </c>
      <c r="O191" s="92">
        <v>0</v>
      </c>
      <c r="P191" s="92">
        <v>0</v>
      </c>
      <c r="Q191" s="92">
        <v>0</v>
      </c>
      <c r="R191" s="92">
        <v>0</v>
      </c>
      <c r="S191" s="92">
        <v>0</v>
      </c>
      <c r="T191" s="92">
        <v>0</v>
      </c>
      <c r="U191" s="92">
        <v>0</v>
      </c>
      <c r="V191" s="92">
        <v>0</v>
      </c>
      <c r="W191" s="92">
        <v>0</v>
      </c>
      <c r="X191" s="92">
        <v>0</v>
      </c>
      <c r="Y191" s="92">
        <v>0</v>
      </c>
      <c r="Z191" s="92">
        <v>0</v>
      </c>
      <c r="AA191" s="92">
        <v>0</v>
      </c>
      <c r="AB191" s="92">
        <v>0</v>
      </c>
      <c r="AC191" s="92">
        <v>0</v>
      </c>
      <c r="AD191" s="92">
        <v>0</v>
      </c>
      <c r="AE191" s="92">
        <v>0</v>
      </c>
      <c r="AF191" s="92">
        <v>0</v>
      </c>
      <c r="AG191" s="92">
        <v>0</v>
      </c>
      <c r="AH191" s="92">
        <v>0</v>
      </c>
      <c r="AI191" s="92">
        <v>0</v>
      </c>
      <c r="AJ191" s="92">
        <v>0</v>
      </c>
      <c r="AK191" s="92">
        <v>0</v>
      </c>
      <c r="AL191" s="92">
        <v>0</v>
      </c>
      <c r="AM191" s="92">
        <v>0</v>
      </c>
      <c r="AN191" s="92">
        <v>0</v>
      </c>
      <c r="AO191" s="92">
        <v>0</v>
      </c>
      <c r="AP191" s="92">
        <v>0</v>
      </c>
      <c r="AQ191" s="92">
        <v>0</v>
      </c>
      <c r="AR191" s="92">
        <v>0</v>
      </c>
      <c r="AS191" s="92">
        <v>0</v>
      </c>
      <c r="AT191" s="92">
        <v>0</v>
      </c>
      <c r="AU191" s="92">
        <v>0</v>
      </c>
      <c r="AV191" s="92">
        <v>0</v>
      </c>
      <c r="AW191" s="92">
        <v>0</v>
      </c>
      <c r="AX191" s="92">
        <v>0</v>
      </c>
      <c r="AY191" s="92">
        <v>0</v>
      </c>
      <c r="AZ191" s="92">
        <v>0</v>
      </c>
      <c r="BA191" s="92">
        <v>0</v>
      </c>
      <c r="BB191" s="92">
        <v>0</v>
      </c>
      <c r="BC191" s="92">
        <v>0</v>
      </c>
      <c r="BD191" s="92">
        <v>0</v>
      </c>
      <c r="BE191" s="92">
        <v>0</v>
      </c>
      <c r="BF191" s="92">
        <v>0</v>
      </c>
      <c r="BG191" s="92">
        <v>0</v>
      </c>
      <c r="BH191" s="92">
        <v>0</v>
      </c>
      <c r="BI191" s="92">
        <v>0</v>
      </c>
      <c r="BJ191" s="92">
        <v>0</v>
      </c>
      <c r="BK191" s="92">
        <v>0</v>
      </c>
      <c r="BL191" s="92">
        <v>0</v>
      </c>
      <c r="BM191" s="92">
        <v>0</v>
      </c>
      <c r="BN191" s="92">
        <v>0</v>
      </c>
      <c r="BO191" s="92">
        <v>0</v>
      </c>
      <c r="BP191" s="92">
        <v>0</v>
      </c>
      <c r="BQ191" s="92">
        <v>0</v>
      </c>
      <c r="BR191" s="92">
        <v>0</v>
      </c>
      <c r="BS191" s="92">
        <v>0</v>
      </c>
      <c r="BT191" s="92">
        <v>0</v>
      </c>
      <c r="BU191" s="92">
        <v>0</v>
      </c>
      <c r="BV191" s="92">
        <v>0</v>
      </c>
      <c r="BW191" s="92">
        <v>0</v>
      </c>
      <c r="BX191" s="92">
        <v>0</v>
      </c>
      <c r="BY191" s="92">
        <v>0</v>
      </c>
      <c r="BZ191" s="92">
        <v>0</v>
      </c>
      <c r="CA191" s="92">
        <v>0</v>
      </c>
      <c r="CB191" s="92">
        <v>0</v>
      </c>
      <c r="CC191" s="92">
        <v>0</v>
      </c>
      <c r="CD191" s="92">
        <v>0</v>
      </c>
      <c r="CE191" s="92">
        <v>0</v>
      </c>
      <c r="CF191" s="92">
        <v>0</v>
      </c>
      <c r="CG191" s="92">
        <v>0</v>
      </c>
      <c r="CH191" s="92">
        <v>0</v>
      </c>
      <c r="CI191" s="92">
        <v>0</v>
      </c>
      <c r="CJ191" s="92">
        <v>0</v>
      </c>
      <c r="CK191" s="92">
        <v>0</v>
      </c>
      <c r="CL191" s="92">
        <v>0</v>
      </c>
      <c r="CM191" s="92">
        <v>0</v>
      </c>
      <c r="CN191" s="92">
        <v>0</v>
      </c>
      <c r="CO191" s="92">
        <v>0</v>
      </c>
      <c r="CP191" s="92">
        <v>0</v>
      </c>
      <c r="CQ191" s="90">
        <f t="shared" si="83"/>
        <v>0</v>
      </c>
      <c r="CR191" s="90">
        <f t="shared" si="83"/>
        <v>0</v>
      </c>
      <c r="CS191" s="90">
        <f t="shared" si="83"/>
        <v>0</v>
      </c>
      <c r="CT191" s="90">
        <f t="shared" si="83"/>
        <v>0</v>
      </c>
      <c r="CU191" s="90">
        <f t="shared" si="83"/>
        <v>0</v>
      </c>
      <c r="CV191" s="90">
        <f t="shared" si="83"/>
        <v>0</v>
      </c>
      <c r="CW191" s="90">
        <f t="shared" si="83"/>
        <v>0</v>
      </c>
      <c r="CX191" s="90">
        <f t="shared" si="83"/>
        <v>0</v>
      </c>
      <c r="CY191" s="90">
        <f t="shared" si="83"/>
        <v>0</v>
      </c>
      <c r="CZ191" s="29" t="str">
        <f>'[1]13квОС'!CU191</f>
        <v>нд</v>
      </c>
      <c r="DA191" s="17"/>
      <c r="DB191" s="17"/>
    </row>
    <row r="192" spans="1:106" ht="27.75" customHeight="1" x14ac:dyDescent="0.25">
      <c r="A192" s="93" t="s">
        <v>346</v>
      </c>
      <c r="B192" s="30" t="s">
        <v>233</v>
      </c>
      <c r="C192" s="94" t="s">
        <v>130</v>
      </c>
      <c r="D192" s="32" t="str">
        <f>'[1]14квПп'!D192</f>
        <v>нд</v>
      </c>
      <c r="E192" s="92">
        <v>0</v>
      </c>
      <c r="F192" s="92">
        <v>0</v>
      </c>
      <c r="G192" s="92">
        <v>0</v>
      </c>
      <c r="H192" s="92">
        <v>0</v>
      </c>
      <c r="I192" s="92">
        <v>0</v>
      </c>
      <c r="J192" s="92">
        <v>0</v>
      </c>
      <c r="K192" s="92">
        <v>0</v>
      </c>
      <c r="L192" s="92">
        <v>0</v>
      </c>
      <c r="M192" s="92">
        <v>0</v>
      </c>
      <c r="N192" s="92">
        <v>0</v>
      </c>
      <c r="O192" s="92">
        <v>0</v>
      </c>
      <c r="P192" s="92">
        <v>0</v>
      </c>
      <c r="Q192" s="92">
        <v>0</v>
      </c>
      <c r="R192" s="92">
        <v>0</v>
      </c>
      <c r="S192" s="92">
        <v>0</v>
      </c>
      <c r="T192" s="92">
        <v>0</v>
      </c>
      <c r="U192" s="92">
        <v>0</v>
      </c>
      <c r="V192" s="92">
        <v>0</v>
      </c>
      <c r="W192" s="92">
        <v>0</v>
      </c>
      <c r="X192" s="92">
        <v>0</v>
      </c>
      <c r="Y192" s="92">
        <v>0</v>
      </c>
      <c r="Z192" s="92">
        <v>0</v>
      </c>
      <c r="AA192" s="92">
        <v>0</v>
      </c>
      <c r="AB192" s="92">
        <v>0</v>
      </c>
      <c r="AC192" s="92">
        <v>0</v>
      </c>
      <c r="AD192" s="92">
        <v>0</v>
      </c>
      <c r="AE192" s="92">
        <v>0</v>
      </c>
      <c r="AF192" s="92">
        <v>0</v>
      </c>
      <c r="AG192" s="92">
        <v>0</v>
      </c>
      <c r="AH192" s="92">
        <v>0</v>
      </c>
      <c r="AI192" s="92">
        <v>0</v>
      </c>
      <c r="AJ192" s="92">
        <v>0</v>
      </c>
      <c r="AK192" s="92">
        <v>0</v>
      </c>
      <c r="AL192" s="92">
        <v>0</v>
      </c>
      <c r="AM192" s="92">
        <v>0</v>
      </c>
      <c r="AN192" s="92">
        <v>0</v>
      </c>
      <c r="AO192" s="92">
        <v>0</v>
      </c>
      <c r="AP192" s="92">
        <v>0</v>
      </c>
      <c r="AQ192" s="92">
        <v>0</v>
      </c>
      <c r="AR192" s="92">
        <v>0</v>
      </c>
      <c r="AS192" s="92">
        <v>0</v>
      </c>
      <c r="AT192" s="92">
        <v>0</v>
      </c>
      <c r="AU192" s="92">
        <v>0</v>
      </c>
      <c r="AV192" s="92">
        <v>0</v>
      </c>
      <c r="AW192" s="92">
        <v>0</v>
      </c>
      <c r="AX192" s="92">
        <v>0</v>
      </c>
      <c r="AY192" s="92">
        <v>0</v>
      </c>
      <c r="AZ192" s="92">
        <v>0</v>
      </c>
      <c r="BA192" s="92">
        <v>0</v>
      </c>
      <c r="BB192" s="92">
        <v>0</v>
      </c>
      <c r="BC192" s="92">
        <v>0</v>
      </c>
      <c r="BD192" s="92">
        <v>0</v>
      </c>
      <c r="BE192" s="92">
        <v>0</v>
      </c>
      <c r="BF192" s="92">
        <v>0</v>
      </c>
      <c r="BG192" s="92">
        <v>0</v>
      </c>
      <c r="BH192" s="92">
        <v>0</v>
      </c>
      <c r="BI192" s="92">
        <v>0</v>
      </c>
      <c r="BJ192" s="92">
        <v>0</v>
      </c>
      <c r="BK192" s="92">
        <v>0</v>
      </c>
      <c r="BL192" s="92">
        <v>0</v>
      </c>
      <c r="BM192" s="92">
        <v>0</v>
      </c>
      <c r="BN192" s="92">
        <v>0</v>
      </c>
      <c r="BO192" s="92">
        <v>0</v>
      </c>
      <c r="BP192" s="92">
        <v>0</v>
      </c>
      <c r="BQ192" s="92">
        <v>0</v>
      </c>
      <c r="BR192" s="92">
        <v>0</v>
      </c>
      <c r="BS192" s="92">
        <v>0</v>
      </c>
      <c r="BT192" s="92">
        <v>0</v>
      </c>
      <c r="BU192" s="92">
        <v>0</v>
      </c>
      <c r="BV192" s="92">
        <v>0</v>
      </c>
      <c r="BW192" s="92">
        <v>0</v>
      </c>
      <c r="BX192" s="92">
        <v>0</v>
      </c>
      <c r="BY192" s="92">
        <v>0</v>
      </c>
      <c r="BZ192" s="92">
        <v>0</v>
      </c>
      <c r="CA192" s="92">
        <v>0</v>
      </c>
      <c r="CB192" s="92">
        <v>0</v>
      </c>
      <c r="CC192" s="92">
        <v>0</v>
      </c>
      <c r="CD192" s="92">
        <v>0</v>
      </c>
      <c r="CE192" s="92">
        <v>0</v>
      </c>
      <c r="CF192" s="92">
        <v>0</v>
      </c>
      <c r="CG192" s="92">
        <v>0</v>
      </c>
      <c r="CH192" s="92">
        <v>0</v>
      </c>
      <c r="CI192" s="92">
        <v>0</v>
      </c>
      <c r="CJ192" s="92">
        <v>0</v>
      </c>
      <c r="CK192" s="92">
        <v>0</v>
      </c>
      <c r="CL192" s="92">
        <v>0</v>
      </c>
      <c r="CM192" s="92">
        <v>0</v>
      </c>
      <c r="CN192" s="92">
        <v>0</v>
      </c>
      <c r="CO192" s="92">
        <v>0</v>
      </c>
      <c r="CP192" s="92">
        <v>0</v>
      </c>
      <c r="CQ192" s="90">
        <f t="shared" si="83"/>
        <v>0</v>
      </c>
      <c r="CR192" s="90">
        <f t="shared" si="83"/>
        <v>0</v>
      </c>
      <c r="CS192" s="90">
        <f t="shared" si="83"/>
        <v>0</v>
      </c>
      <c r="CT192" s="90">
        <f t="shared" si="83"/>
        <v>0</v>
      </c>
      <c r="CU192" s="90">
        <f t="shared" si="83"/>
        <v>0</v>
      </c>
      <c r="CV192" s="90">
        <f t="shared" si="83"/>
        <v>0</v>
      </c>
      <c r="CW192" s="90">
        <f t="shared" si="83"/>
        <v>0</v>
      </c>
      <c r="CX192" s="90">
        <f t="shared" si="83"/>
        <v>0</v>
      </c>
      <c r="CY192" s="90">
        <f t="shared" si="83"/>
        <v>0</v>
      </c>
      <c r="CZ192" s="29" t="str">
        <f>'[1]13квОС'!CU192</f>
        <v>нд</v>
      </c>
      <c r="DA192" s="17"/>
      <c r="DB192" s="17"/>
    </row>
    <row r="193" spans="1:108" ht="27.75" customHeight="1" x14ac:dyDescent="0.25">
      <c r="A193" s="93" t="s">
        <v>347</v>
      </c>
      <c r="B193" s="30" t="s">
        <v>235</v>
      </c>
      <c r="C193" s="94" t="s">
        <v>130</v>
      </c>
      <c r="D193" s="32" t="str">
        <f>'[1]14квПп'!D193</f>
        <v>нд</v>
      </c>
      <c r="E193" s="92">
        <f t="shared" ref="E193:AJ193" si="84">SUM(E194:E194)</f>
        <v>0</v>
      </c>
      <c r="F193" s="92">
        <f t="shared" si="84"/>
        <v>0</v>
      </c>
      <c r="G193" s="92">
        <f t="shared" si="84"/>
        <v>0</v>
      </c>
      <c r="H193" s="92">
        <f t="shared" si="84"/>
        <v>0</v>
      </c>
      <c r="I193" s="92">
        <f t="shared" si="84"/>
        <v>0</v>
      </c>
      <c r="J193" s="92">
        <f t="shared" si="84"/>
        <v>0</v>
      </c>
      <c r="K193" s="92">
        <f t="shared" si="84"/>
        <v>0</v>
      </c>
      <c r="L193" s="92">
        <f t="shared" si="84"/>
        <v>1568</v>
      </c>
      <c r="M193" s="92">
        <f t="shared" si="84"/>
        <v>0</v>
      </c>
      <c r="N193" s="92">
        <f t="shared" si="84"/>
        <v>0</v>
      </c>
      <c r="O193" s="92">
        <f t="shared" si="84"/>
        <v>0</v>
      </c>
      <c r="P193" s="92">
        <f t="shared" si="84"/>
        <v>0</v>
      </c>
      <c r="Q193" s="92">
        <f t="shared" si="84"/>
        <v>0</v>
      </c>
      <c r="R193" s="92">
        <f t="shared" si="84"/>
        <v>0</v>
      </c>
      <c r="S193" s="92">
        <f t="shared" si="84"/>
        <v>0</v>
      </c>
      <c r="T193" s="92">
        <f t="shared" si="84"/>
        <v>0</v>
      </c>
      <c r="U193" s="92">
        <f t="shared" si="84"/>
        <v>0</v>
      </c>
      <c r="V193" s="92">
        <f t="shared" si="84"/>
        <v>0</v>
      </c>
      <c r="W193" s="92">
        <f t="shared" si="84"/>
        <v>0</v>
      </c>
      <c r="X193" s="92">
        <f t="shared" si="84"/>
        <v>0</v>
      </c>
      <c r="Y193" s="92">
        <f t="shared" si="84"/>
        <v>0</v>
      </c>
      <c r="Z193" s="92">
        <f t="shared" si="84"/>
        <v>0</v>
      </c>
      <c r="AA193" s="92">
        <f t="shared" si="84"/>
        <v>0</v>
      </c>
      <c r="AB193" s="92">
        <f t="shared" si="84"/>
        <v>0</v>
      </c>
      <c r="AC193" s="92">
        <f t="shared" si="84"/>
        <v>0</v>
      </c>
      <c r="AD193" s="92">
        <f t="shared" si="84"/>
        <v>0</v>
      </c>
      <c r="AE193" s="92">
        <f t="shared" si="84"/>
        <v>0</v>
      </c>
      <c r="AF193" s="92">
        <f t="shared" si="84"/>
        <v>0</v>
      </c>
      <c r="AG193" s="92">
        <f t="shared" si="84"/>
        <v>0</v>
      </c>
      <c r="AH193" s="92">
        <f t="shared" si="84"/>
        <v>0</v>
      </c>
      <c r="AI193" s="92">
        <f t="shared" si="84"/>
        <v>0</v>
      </c>
      <c r="AJ193" s="92">
        <f t="shared" si="84"/>
        <v>0</v>
      </c>
      <c r="AK193" s="92">
        <f t="shared" ref="AK193:CP193" si="85">SUM(AK194:AK194)</f>
        <v>0</v>
      </c>
      <c r="AL193" s="92">
        <f t="shared" si="85"/>
        <v>0</v>
      </c>
      <c r="AM193" s="92">
        <f t="shared" si="85"/>
        <v>0</v>
      </c>
      <c r="AN193" s="92">
        <f t="shared" si="85"/>
        <v>0</v>
      </c>
      <c r="AO193" s="92">
        <f t="shared" si="85"/>
        <v>0</v>
      </c>
      <c r="AP193" s="92">
        <f t="shared" si="85"/>
        <v>0</v>
      </c>
      <c r="AQ193" s="92">
        <f t="shared" si="85"/>
        <v>0</v>
      </c>
      <c r="AR193" s="92">
        <f t="shared" si="85"/>
        <v>0</v>
      </c>
      <c r="AS193" s="92">
        <f t="shared" si="85"/>
        <v>0</v>
      </c>
      <c r="AT193" s="92">
        <f t="shared" si="85"/>
        <v>0</v>
      </c>
      <c r="AU193" s="92">
        <f t="shared" si="85"/>
        <v>0</v>
      </c>
      <c r="AV193" s="92">
        <f t="shared" si="85"/>
        <v>1568</v>
      </c>
      <c r="AW193" s="92">
        <f t="shared" si="85"/>
        <v>0</v>
      </c>
      <c r="AX193" s="92">
        <f t="shared" si="85"/>
        <v>0</v>
      </c>
      <c r="AY193" s="92">
        <f t="shared" si="85"/>
        <v>0</v>
      </c>
      <c r="AZ193" s="92">
        <f t="shared" si="85"/>
        <v>0</v>
      </c>
      <c r="BA193" s="92">
        <f t="shared" si="85"/>
        <v>0</v>
      </c>
      <c r="BB193" s="92">
        <f t="shared" si="85"/>
        <v>0</v>
      </c>
      <c r="BC193" s="92">
        <f t="shared" si="85"/>
        <v>0</v>
      </c>
      <c r="BD193" s="92">
        <f t="shared" si="85"/>
        <v>0</v>
      </c>
      <c r="BE193" s="92">
        <f t="shared" si="85"/>
        <v>0</v>
      </c>
      <c r="BF193" s="92">
        <f t="shared" si="85"/>
        <v>0</v>
      </c>
      <c r="BG193" s="92">
        <f t="shared" si="85"/>
        <v>0</v>
      </c>
      <c r="BH193" s="92">
        <f t="shared" si="85"/>
        <v>0</v>
      </c>
      <c r="BI193" s="92">
        <f t="shared" si="85"/>
        <v>0</v>
      </c>
      <c r="BJ193" s="92">
        <f t="shared" si="85"/>
        <v>0</v>
      </c>
      <c r="BK193" s="92">
        <f t="shared" si="85"/>
        <v>0</v>
      </c>
      <c r="BL193" s="92">
        <f t="shared" si="85"/>
        <v>0</v>
      </c>
      <c r="BM193" s="92">
        <f t="shared" si="85"/>
        <v>0</v>
      </c>
      <c r="BN193" s="92">
        <f t="shared" si="85"/>
        <v>0</v>
      </c>
      <c r="BO193" s="92">
        <f t="shared" si="85"/>
        <v>0</v>
      </c>
      <c r="BP193" s="92">
        <f t="shared" si="85"/>
        <v>0</v>
      </c>
      <c r="BQ193" s="92">
        <f t="shared" si="85"/>
        <v>0</v>
      </c>
      <c r="BR193" s="92">
        <f t="shared" si="85"/>
        <v>0</v>
      </c>
      <c r="BS193" s="92">
        <f t="shared" si="85"/>
        <v>0</v>
      </c>
      <c r="BT193" s="92">
        <f t="shared" si="85"/>
        <v>0</v>
      </c>
      <c r="BU193" s="92">
        <f t="shared" si="85"/>
        <v>0</v>
      </c>
      <c r="BV193" s="92">
        <f t="shared" si="85"/>
        <v>0</v>
      </c>
      <c r="BW193" s="92">
        <f t="shared" si="85"/>
        <v>0</v>
      </c>
      <c r="BX193" s="92">
        <f t="shared" si="85"/>
        <v>0</v>
      </c>
      <c r="BY193" s="92">
        <f t="shared" si="85"/>
        <v>0</v>
      </c>
      <c r="BZ193" s="92">
        <f t="shared" si="85"/>
        <v>0</v>
      </c>
      <c r="CA193" s="92">
        <f t="shared" si="85"/>
        <v>0</v>
      </c>
      <c r="CB193" s="92">
        <f t="shared" si="85"/>
        <v>0</v>
      </c>
      <c r="CC193" s="92">
        <f t="shared" si="85"/>
        <v>0</v>
      </c>
      <c r="CD193" s="92">
        <f t="shared" si="85"/>
        <v>0</v>
      </c>
      <c r="CE193" s="92">
        <f t="shared" si="85"/>
        <v>0</v>
      </c>
      <c r="CF193" s="92">
        <f t="shared" si="85"/>
        <v>0</v>
      </c>
      <c r="CG193" s="92">
        <f t="shared" si="85"/>
        <v>0</v>
      </c>
      <c r="CH193" s="92">
        <f t="shared" si="85"/>
        <v>0</v>
      </c>
      <c r="CI193" s="92">
        <f t="shared" si="85"/>
        <v>0</v>
      </c>
      <c r="CJ193" s="92">
        <f t="shared" si="85"/>
        <v>0</v>
      </c>
      <c r="CK193" s="92">
        <f t="shared" si="85"/>
        <v>0</v>
      </c>
      <c r="CL193" s="92">
        <f t="shared" si="85"/>
        <v>0</v>
      </c>
      <c r="CM193" s="92">
        <f t="shared" si="85"/>
        <v>0</v>
      </c>
      <c r="CN193" s="92">
        <f t="shared" si="85"/>
        <v>0</v>
      </c>
      <c r="CO193" s="92">
        <f t="shared" si="85"/>
        <v>0</v>
      </c>
      <c r="CP193" s="92">
        <f t="shared" si="85"/>
        <v>0</v>
      </c>
      <c r="CQ193" s="90">
        <f t="shared" si="83"/>
        <v>0</v>
      </c>
      <c r="CR193" s="90">
        <f t="shared" si="83"/>
        <v>0</v>
      </c>
      <c r="CS193" s="90">
        <f t="shared" si="83"/>
        <v>0</v>
      </c>
      <c r="CT193" s="90">
        <f t="shared" si="83"/>
        <v>0</v>
      </c>
      <c r="CU193" s="90">
        <f t="shared" si="83"/>
        <v>0</v>
      </c>
      <c r="CV193" s="90">
        <f t="shared" si="83"/>
        <v>0</v>
      </c>
      <c r="CW193" s="90">
        <f t="shared" si="83"/>
        <v>0</v>
      </c>
      <c r="CX193" s="90">
        <f t="shared" si="83"/>
        <v>0</v>
      </c>
      <c r="CY193" s="90">
        <f t="shared" si="83"/>
        <v>0</v>
      </c>
      <c r="CZ193" s="29" t="str">
        <f>'[1]13квОС'!CU193</f>
        <v>нд</v>
      </c>
      <c r="DA193" s="17"/>
      <c r="DB193" s="17"/>
    </row>
    <row r="194" spans="1:108" ht="27.75" customHeight="1" x14ac:dyDescent="0.25">
      <c r="A194" s="30" t="str">
        <f>'[1]Формат ИПР'!A182</f>
        <v>1.3.5</v>
      </c>
      <c r="B194" s="30" t="str">
        <f>'[1]Формат ИПР'!B182</f>
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</c>
      <c r="C194" s="31" t="str">
        <f>'[1]Формат ИПР'!C182</f>
        <v>K_Che355</v>
      </c>
      <c r="D194" s="32" t="str">
        <f>'[1]14квПп'!D194</f>
        <v>нд</v>
      </c>
      <c r="E194" s="33">
        <f>VLOOKUP($C194,'[2]Форма 7'!$C:$ER,65,0)</f>
        <v>0</v>
      </c>
      <c r="F194" s="33">
        <f>VLOOKUP($C194,'[2]Форма 7'!$C:$ER,66,0)</f>
        <v>0</v>
      </c>
      <c r="G194" s="33">
        <f>VLOOKUP($C194,'[2]Форма 7'!$C:$ER,67,0)</f>
        <v>0</v>
      </c>
      <c r="H194" s="33">
        <f>VLOOKUP($C194,'[2]Форма 7'!$C:$ER,68,0)</f>
        <v>0</v>
      </c>
      <c r="I194" s="33">
        <f>VLOOKUP($C194,'[2]Форма 7'!$C:$ER,69,0)</f>
        <v>0</v>
      </c>
      <c r="J194" s="33">
        <f>VLOOKUP($C194,'[2]Форма 7'!$C:$ER,70,0)</f>
        <v>0</v>
      </c>
      <c r="K194" s="33">
        <f>VLOOKUP($C194,'[2]Форма 7'!$C:$ER,71,0)</f>
        <v>0</v>
      </c>
      <c r="L194" s="33">
        <f>VLOOKUP($C194,'[2]Форма 7'!$C:$ER,72,0)</f>
        <v>1568</v>
      </c>
      <c r="M194" s="33">
        <f>VLOOKUP($C194,'[2]Форма 7'!$C:$ER,73,0)</f>
        <v>0</v>
      </c>
      <c r="N194" s="34">
        <v>0</v>
      </c>
      <c r="O194" s="34">
        <v>0</v>
      </c>
      <c r="P194" s="34">
        <v>0</v>
      </c>
      <c r="Q194" s="34">
        <v>0</v>
      </c>
      <c r="R194" s="34">
        <v>0</v>
      </c>
      <c r="S194" s="34">
        <v>0</v>
      </c>
      <c r="T194" s="34">
        <v>0</v>
      </c>
      <c r="U194" s="34">
        <v>0</v>
      </c>
      <c r="V194" s="34">
        <v>0</v>
      </c>
      <c r="W194" s="34">
        <v>0</v>
      </c>
      <c r="X194" s="34">
        <v>0</v>
      </c>
      <c r="Y194" s="34">
        <v>0</v>
      </c>
      <c r="Z194" s="34">
        <v>0</v>
      </c>
      <c r="AA194" s="34">
        <v>0</v>
      </c>
      <c r="AB194" s="34">
        <v>0</v>
      </c>
      <c r="AC194" s="34">
        <v>0</v>
      </c>
      <c r="AD194" s="34">
        <v>0</v>
      </c>
      <c r="AE194" s="34">
        <v>0</v>
      </c>
      <c r="AF194" s="34">
        <f>IF(VLOOKUP($C194,'[1]Формат ИПР'!$C:IL,105,0)&gt;0,E194,0)</f>
        <v>0</v>
      </c>
      <c r="AG194" s="34">
        <v>0</v>
      </c>
      <c r="AH194" s="34">
        <v>0</v>
      </c>
      <c r="AI194" s="34">
        <v>0</v>
      </c>
      <c r="AJ194" s="34">
        <v>0</v>
      </c>
      <c r="AK194" s="34">
        <f>IF(VLOOKUP($C194,'[1]Формат ИПР'!$C:IQ,105,0)&gt;0,J194,0)</f>
        <v>0</v>
      </c>
      <c r="AL194" s="34">
        <v>0</v>
      </c>
      <c r="AM194" s="34">
        <f>VLOOKUP($C194,'[1]Формат ИПР'!$C:IS,104,0)</f>
        <v>0</v>
      </c>
      <c r="AN194" s="34">
        <v>0</v>
      </c>
      <c r="AO194" s="34">
        <f>IF(VLOOKUP($C194,'[1]Формат ИПР'!$C:IU,115,0)&gt;0,E194,0)</f>
        <v>0</v>
      </c>
      <c r="AP194" s="34">
        <v>0</v>
      </c>
      <c r="AQ194" s="34">
        <f>IF(VLOOKUP($C194,'[1]Формат ИПР'!$C:IW,115,0)&gt;0,G194,0)</f>
        <v>0</v>
      </c>
      <c r="AR194" s="34">
        <v>0</v>
      </c>
      <c r="AS194" s="34">
        <f>IF(VLOOKUP($C194,'[1]Формат ИПР'!$C:IY,115,0)&gt;0,I194,0)</f>
        <v>0</v>
      </c>
      <c r="AT194" s="34">
        <f>IF(VLOOKUP($C194,'[1]Формат ИПР'!$C:IZ,115,0)&gt;0,J194,0)</f>
        <v>0</v>
      </c>
      <c r="AU194" s="34">
        <v>0</v>
      </c>
      <c r="AV194" s="34">
        <f>IF(VLOOKUP($C194,'[1]Формат ИПР'!$C:JB,115,0)&gt;0,L194,0)</f>
        <v>1568</v>
      </c>
      <c r="AW194" s="34">
        <v>0</v>
      </c>
      <c r="AX194" s="33">
        <f t="shared" ref="AX194:BF194" si="86">BG194+BP194+BY194+CH194</f>
        <v>0</v>
      </c>
      <c r="AY194" s="33">
        <f t="shared" si="86"/>
        <v>0</v>
      </c>
      <c r="AZ194" s="33">
        <f t="shared" si="86"/>
        <v>0</v>
      </c>
      <c r="BA194" s="33">
        <f t="shared" si="86"/>
        <v>0</v>
      </c>
      <c r="BB194" s="33">
        <f t="shared" si="86"/>
        <v>0</v>
      </c>
      <c r="BC194" s="33">
        <f t="shared" si="86"/>
        <v>0</v>
      </c>
      <c r="BD194" s="33">
        <f t="shared" si="86"/>
        <v>0</v>
      </c>
      <c r="BE194" s="33">
        <f t="shared" si="86"/>
        <v>0</v>
      </c>
      <c r="BF194" s="33">
        <f t="shared" si="86"/>
        <v>0</v>
      </c>
      <c r="BG194" s="34">
        <f>VLOOKUP($C194,'[1]Формат ИПР'!$C:JM,87,0)</f>
        <v>0</v>
      </c>
      <c r="BH194" s="34">
        <f>VLOOKUP($C194,'[1]Формат ИПР'!$C:JN,88,0)</f>
        <v>0</v>
      </c>
      <c r="BI194" s="34">
        <f>VLOOKUP($C194,'[1]Формат ИПР'!$C:JO,86,0)</f>
        <v>0</v>
      </c>
      <c r="BJ194" s="34">
        <v>0</v>
      </c>
      <c r="BK194" s="34">
        <v>0</v>
      </c>
      <c r="BL194" s="34">
        <v>0</v>
      </c>
      <c r="BM194" s="34">
        <v>0</v>
      </c>
      <c r="BN194" s="34">
        <f>VLOOKUP($C194,'[1]Формат ИПР'!$C:JT,89,0)</f>
        <v>0</v>
      </c>
      <c r="BO194" s="34">
        <v>0</v>
      </c>
      <c r="BP194" s="34">
        <f>VLOOKUP($C194,'[1]Формат ИПР'!$C:JV,97,0)</f>
        <v>0</v>
      </c>
      <c r="BQ194" s="34">
        <f>VLOOKUP($C194,'[1]Формат ИПР'!$C:JW,98,0)</f>
        <v>0</v>
      </c>
      <c r="BR194" s="34">
        <f>VLOOKUP($C194,'[1]Формат ИПР'!$C:JX,96,0)</f>
        <v>0</v>
      </c>
      <c r="BS194" s="34">
        <v>0</v>
      </c>
      <c r="BT194" s="34">
        <v>0</v>
      </c>
      <c r="BU194" s="34">
        <v>0</v>
      </c>
      <c r="BV194" s="34">
        <v>0</v>
      </c>
      <c r="BW194" s="34">
        <f>VLOOKUP($C194,'[1]Формат ИПР'!$C:KC,99,0)</f>
        <v>0</v>
      </c>
      <c r="BX194" s="34">
        <v>0</v>
      </c>
      <c r="BY194" s="34">
        <f>VLOOKUP($C194,'[1]Формат ИПР'!$C:KE,107,0)</f>
        <v>0</v>
      </c>
      <c r="BZ194" s="34">
        <f>VLOOKUP($C194,'[1]Формат ИПР'!$C:KF,108,0)</f>
        <v>0</v>
      </c>
      <c r="CA194" s="34">
        <f>VLOOKUP($C194,'[1]Формат ИПР'!$C:KG,106,0)</f>
        <v>0</v>
      </c>
      <c r="CB194" s="34">
        <v>0</v>
      </c>
      <c r="CC194" s="34">
        <v>0</v>
      </c>
      <c r="CD194" s="34">
        <v>0</v>
      </c>
      <c r="CE194" s="34">
        <v>0</v>
      </c>
      <c r="CF194" s="34">
        <f>VLOOKUP($C194,'[1]Формат ИПР'!$C:KL,109,0)</f>
        <v>0</v>
      </c>
      <c r="CG194" s="34">
        <v>0</v>
      </c>
      <c r="CH194" s="34">
        <f>VLOOKUP($C194,'[1]Формат ИПР'!$C:KN,117,0)</f>
        <v>0</v>
      </c>
      <c r="CI194" s="34">
        <f>VLOOKUP($C194,'[1]Формат ИПР'!$C:KO,118,0)</f>
        <v>0</v>
      </c>
      <c r="CJ194" s="34">
        <f>VLOOKUP($C194,'[1]Формат ИПР'!$C:KP,116,0)</f>
        <v>0</v>
      </c>
      <c r="CK194" s="34">
        <v>0</v>
      </c>
      <c r="CL194" s="34">
        <v>0</v>
      </c>
      <c r="CM194" s="34">
        <v>0</v>
      </c>
      <c r="CN194" s="34">
        <v>0</v>
      </c>
      <c r="CO194" s="34">
        <f>VLOOKUP($C194,'[1]Формат ИПР'!$C:KU,119,0)</f>
        <v>0</v>
      </c>
      <c r="CP194" s="34">
        <v>0</v>
      </c>
      <c r="CQ194" s="90">
        <f t="shared" si="83"/>
        <v>0</v>
      </c>
      <c r="CR194" s="90">
        <f t="shared" si="83"/>
        <v>0</v>
      </c>
      <c r="CS194" s="90">
        <f t="shared" si="83"/>
        <v>0</v>
      </c>
      <c r="CT194" s="90">
        <f t="shared" si="83"/>
        <v>0</v>
      </c>
      <c r="CU194" s="90">
        <f t="shared" si="83"/>
        <v>0</v>
      </c>
      <c r="CV194" s="90">
        <f t="shared" si="83"/>
        <v>0</v>
      </c>
      <c r="CW194" s="90">
        <f t="shared" si="83"/>
        <v>0</v>
      </c>
      <c r="CX194" s="90">
        <f t="shared" si="83"/>
        <v>0</v>
      </c>
      <c r="CY194" s="90">
        <f t="shared" si="83"/>
        <v>0</v>
      </c>
      <c r="CZ194" s="29" t="str">
        <f>'[1]13квОС'!CU194</f>
        <v>нд</v>
      </c>
      <c r="DA194" s="17"/>
      <c r="DB194" s="17"/>
      <c r="DD194" s="35"/>
    </row>
    <row r="195" spans="1:108" ht="27.75" customHeight="1" x14ac:dyDescent="0.25">
      <c r="A195" s="93" t="s">
        <v>348</v>
      </c>
      <c r="B195" s="30" t="s">
        <v>349</v>
      </c>
      <c r="C195" s="94" t="s">
        <v>130</v>
      </c>
      <c r="D195" s="32" t="str">
        <f>'[1]14квПп'!D195</f>
        <v>нд</v>
      </c>
      <c r="E195" s="98">
        <v>0</v>
      </c>
      <c r="F195" s="98">
        <v>0</v>
      </c>
      <c r="G195" s="98">
        <v>0</v>
      </c>
      <c r="H195" s="98">
        <v>0</v>
      </c>
      <c r="I195" s="98">
        <v>0</v>
      </c>
      <c r="J195" s="98">
        <v>0</v>
      </c>
      <c r="K195" s="98">
        <v>0</v>
      </c>
      <c r="L195" s="98">
        <v>0</v>
      </c>
      <c r="M195" s="98">
        <v>0</v>
      </c>
      <c r="N195" s="98">
        <v>0</v>
      </c>
      <c r="O195" s="98">
        <v>0</v>
      </c>
      <c r="P195" s="98">
        <v>0</v>
      </c>
      <c r="Q195" s="98">
        <v>0</v>
      </c>
      <c r="R195" s="98">
        <v>0</v>
      </c>
      <c r="S195" s="98">
        <v>0</v>
      </c>
      <c r="T195" s="98">
        <v>0</v>
      </c>
      <c r="U195" s="98">
        <v>0</v>
      </c>
      <c r="V195" s="98">
        <v>0</v>
      </c>
      <c r="W195" s="98">
        <v>0</v>
      </c>
      <c r="X195" s="98">
        <v>0</v>
      </c>
      <c r="Y195" s="98">
        <v>0</v>
      </c>
      <c r="Z195" s="98">
        <v>0</v>
      </c>
      <c r="AA195" s="98">
        <v>0</v>
      </c>
      <c r="AB195" s="98">
        <v>0</v>
      </c>
      <c r="AC195" s="98">
        <v>0</v>
      </c>
      <c r="AD195" s="98">
        <v>0</v>
      </c>
      <c r="AE195" s="98">
        <v>0</v>
      </c>
      <c r="AF195" s="98">
        <v>0</v>
      </c>
      <c r="AG195" s="98">
        <v>0</v>
      </c>
      <c r="AH195" s="98">
        <v>0</v>
      </c>
      <c r="AI195" s="98">
        <v>0</v>
      </c>
      <c r="AJ195" s="98">
        <v>0</v>
      </c>
      <c r="AK195" s="98">
        <v>0</v>
      </c>
      <c r="AL195" s="98">
        <v>0</v>
      </c>
      <c r="AM195" s="98">
        <v>0</v>
      </c>
      <c r="AN195" s="98">
        <v>0</v>
      </c>
      <c r="AO195" s="98">
        <v>0</v>
      </c>
      <c r="AP195" s="98">
        <v>0</v>
      </c>
      <c r="AQ195" s="98">
        <v>0</v>
      </c>
      <c r="AR195" s="98">
        <v>0</v>
      </c>
      <c r="AS195" s="98">
        <v>0</v>
      </c>
      <c r="AT195" s="98">
        <v>0</v>
      </c>
      <c r="AU195" s="98">
        <v>0</v>
      </c>
      <c r="AV195" s="98">
        <v>0</v>
      </c>
      <c r="AW195" s="98">
        <v>0</v>
      </c>
      <c r="AX195" s="98">
        <v>0</v>
      </c>
      <c r="AY195" s="98">
        <v>0</v>
      </c>
      <c r="AZ195" s="98">
        <v>0</v>
      </c>
      <c r="BA195" s="98">
        <v>0</v>
      </c>
      <c r="BB195" s="98">
        <v>0</v>
      </c>
      <c r="BC195" s="98">
        <v>0</v>
      </c>
      <c r="BD195" s="98">
        <v>0</v>
      </c>
      <c r="BE195" s="98">
        <v>0</v>
      </c>
      <c r="BF195" s="98">
        <v>0</v>
      </c>
      <c r="BG195" s="98">
        <v>0</v>
      </c>
      <c r="BH195" s="98">
        <v>0</v>
      </c>
      <c r="BI195" s="98">
        <v>0</v>
      </c>
      <c r="BJ195" s="98">
        <v>0</v>
      </c>
      <c r="BK195" s="98">
        <v>0</v>
      </c>
      <c r="BL195" s="98">
        <v>0</v>
      </c>
      <c r="BM195" s="98">
        <v>0</v>
      </c>
      <c r="BN195" s="98">
        <v>0</v>
      </c>
      <c r="BO195" s="98">
        <v>0</v>
      </c>
      <c r="BP195" s="98">
        <v>0</v>
      </c>
      <c r="BQ195" s="98">
        <v>0</v>
      </c>
      <c r="BR195" s="98">
        <v>0</v>
      </c>
      <c r="BS195" s="98">
        <v>0</v>
      </c>
      <c r="BT195" s="98">
        <v>0</v>
      </c>
      <c r="BU195" s="98">
        <v>0</v>
      </c>
      <c r="BV195" s="98">
        <v>0</v>
      </c>
      <c r="BW195" s="98">
        <v>0</v>
      </c>
      <c r="BX195" s="98">
        <v>0</v>
      </c>
      <c r="BY195" s="98">
        <v>0</v>
      </c>
      <c r="BZ195" s="98">
        <v>0</v>
      </c>
      <c r="CA195" s="98">
        <v>0</v>
      </c>
      <c r="CB195" s="98">
        <v>0</v>
      </c>
      <c r="CC195" s="98">
        <v>0</v>
      </c>
      <c r="CD195" s="98">
        <v>0</v>
      </c>
      <c r="CE195" s="98">
        <v>0</v>
      </c>
      <c r="CF195" s="98">
        <v>0</v>
      </c>
      <c r="CG195" s="98">
        <v>0</v>
      </c>
      <c r="CH195" s="98">
        <v>0</v>
      </c>
      <c r="CI195" s="98">
        <v>0</v>
      </c>
      <c r="CJ195" s="98">
        <v>0</v>
      </c>
      <c r="CK195" s="98">
        <v>0</v>
      </c>
      <c r="CL195" s="98">
        <v>0</v>
      </c>
      <c r="CM195" s="98">
        <v>0</v>
      </c>
      <c r="CN195" s="98">
        <v>0</v>
      </c>
      <c r="CO195" s="98">
        <v>0</v>
      </c>
      <c r="CP195" s="98">
        <v>0</v>
      </c>
      <c r="CQ195" s="90">
        <f t="shared" si="83"/>
        <v>0</v>
      </c>
      <c r="CR195" s="90">
        <f t="shared" si="83"/>
        <v>0</v>
      </c>
      <c r="CS195" s="90">
        <f t="shared" si="83"/>
        <v>0</v>
      </c>
      <c r="CT195" s="90">
        <f t="shared" si="83"/>
        <v>0</v>
      </c>
      <c r="CU195" s="90">
        <f t="shared" si="83"/>
        <v>0</v>
      </c>
      <c r="CV195" s="90">
        <f t="shared" si="83"/>
        <v>0</v>
      </c>
      <c r="CW195" s="90">
        <f t="shared" si="83"/>
        <v>0</v>
      </c>
      <c r="CX195" s="90">
        <f t="shared" si="83"/>
        <v>0</v>
      </c>
      <c r="CY195" s="90">
        <f t="shared" si="83"/>
        <v>0</v>
      </c>
      <c r="CZ195" s="29" t="str">
        <f>'[1]13квОС'!CU195</f>
        <v>нд</v>
      </c>
      <c r="DA195" s="17"/>
      <c r="DB195" s="17"/>
    </row>
    <row r="196" spans="1:108" x14ac:dyDescent="0.25">
      <c r="A196" s="37" t="s">
        <v>350</v>
      </c>
      <c r="B196" s="37"/>
      <c r="C196" s="38"/>
      <c r="D196" s="38"/>
      <c r="E196" s="39"/>
      <c r="F196" s="39"/>
      <c r="G196" s="39"/>
      <c r="H196" s="39"/>
      <c r="I196" s="39"/>
      <c r="J196" s="39"/>
      <c r="K196" s="39"/>
      <c r="L196" s="39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1"/>
      <c r="AD196" s="41"/>
      <c r="AE196" s="42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34"/>
      <c r="CR196" s="34"/>
      <c r="CS196" s="34"/>
      <c r="CT196" s="34"/>
      <c r="CU196" s="34"/>
      <c r="CV196" s="34"/>
      <c r="CW196" s="34"/>
      <c r="CX196" s="34"/>
      <c r="CY196" s="34"/>
      <c r="CZ196" s="44"/>
      <c r="DA196" s="17"/>
      <c r="DB196" s="17"/>
    </row>
    <row r="197" spans="1:108" x14ac:dyDescent="0.25">
      <c r="A197" s="45"/>
      <c r="B197" s="46" t="s">
        <v>351</v>
      </c>
      <c r="C197" s="46"/>
      <c r="D197" s="46"/>
      <c r="E197" s="46"/>
      <c r="F197" s="46"/>
      <c r="G197" s="46"/>
      <c r="H197" s="46"/>
      <c r="I197" s="46"/>
      <c r="J197" s="46"/>
      <c r="K197" s="46"/>
      <c r="L197" s="46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7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34"/>
      <c r="CR197" s="34"/>
      <c r="CS197" s="34"/>
      <c r="CT197" s="34"/>
      <c r="CU197" s="34"/>
      <c r="CV197" s="34"/>
      <c r="CW197" s="34"/>
      <c r="CX197" s="34"/>
      <c r="CY197" s="34"/>
      <c r="CZ197" s="44"/>
      <c r="DA197" s="17"/>
      <c r="DB197" s="17"/>
    </row>
    <row r="198" spans="1:108" x14ac:dyDescent="0.25">
      <c r="A198" s="45">
        <v>1</v>
      </c>
      <c r="B198" s="49" t="s">
        <v>352</v>
      </c>
      <c r="C198" s="46"/>
      <c r="D198" s="46"/>
      <c r="E198" s="49"/>
      <c r="F198" s="49"/>
      <c r="G198" s="49"/>
      <c r="H198" s="49"/>
      <c r="I198" s="49"/>
      <c r="J198" s="49"/>
      <c r="K198" s="49"/>
      <c r="L198" s="49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7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34"/>
      <c r="CR198" s="34"/>
      <c r="CS198" s="34"/>
      <c r="CT198" s="34"/>
      <c r="CU198" s="34"/>
      <c r="CV198" s="34"/>
      <c r="CW198" s="34"/>
      <c r="CX198" s="34"/>
      <c r="CY198" s="34"/>
      <c r="CZ198" s="44"/>
      <c r="DA198" s="17"/>
      <c r="DB198" s="17"/>
    </row>
    <row r="199" spans="1:108" x14ac:dyDescent="0.25">
      <c r="A199" s="45">
        <v>2</v>
      </c>
      <c r="B199" s="49" t="s">
        <v>353</v>
      </c>
      <c r="C199" s="46"/>
      <c r="D199" s="46"/>
      <c r="E199" s="49"/>
      <c r="F199" s="49"/>
      <c r="G199" s="49"/>
      <c r="H199" s="49"/>
      <c r="I199" s="49"/>
      <c r="J199" s="49"/>
      <c r="K199" s="49"/>
      <c r="L199" s="49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7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34"/>
      <c r="CR199" s="34"/>
      <c r="CS199" s="34"/>
      <c r="CT199" s="34"/>
      <c r="CU199" s="34"/>
      <c r="CV199" s="34"/>
      <c r="CW199" s="34"/>
      <c r="CX199" s="34"/>
      <c r="CY199" s="34"/>
      <c r="CZ199" s="44"/>
      <c r="DA199" s="17"/>
      <c r="DB199" s="17"/>
    </row>
    <row r="200" spans="1:108" x14ac:dyDescent="0.25">
      <c r="A200" s="45" t="s">
        <v>354</v>
      </c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50"/>
      <c r="Z200" s="50"/>
      <c r="AA200" s="50"/>
      <c r="AB200" s="50"/>
      <c r="AC200" s="51"/>
      <c r="AD200" s="51"/>
      <c r="AE200" s="47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34"/>
      <c r="CR200" s="34"/>
      <c r="CS200" s="34"/>
      <c r="CT200" s="34"/>
      <c r="CU200" s="34"/>
      <c r="CV200" s="34"/>
      <c r="CW200" s="34"/>
      <c r="CX200" s="34"/>
      <c r="CY200" s="34"/>
      <c r="CZ200" s="48"/>
      <c r="DA200" s="17"/>
      <c r="DB200" s="17"/>
    </row>
    <row r="201" spans="1:108" x14ac:dyDescent="0.25">
      <c r="A201" s="52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4"/>
      <c r="Z201" s="54"/>
      <c r="AA201" s="54"/>
      <c r="AB201" s="54"/>
      <c r="AC201" s="53"/>
      <c r="AD201" s="53"/>
      <c r="AE201" s="53"/>
    </row>
    <row r="202" spans="1:108" x14ac:dyDescent="0.25">
      <c r="A202" s="52"/>
      <c r="B202" s="55" t="s">
        <v>355</v>
      </c>
      <c r="C202" s="53"/>
      <c r="D202" s="53"/>
      <c r="E202" s="55"/>
      <c r="F202" s="55"/>
      <c r="G202" s="55"/>
      <c r="H202" s="55"/>
      <c r="I202" s="55"/>
      <c r="J202" s="55"/>
      <c r="K202" s="55"/>
      <c r="L202" s="55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4"/>
      <c r="Z202" s="54"/>
      <c r="AA202" s="54"/>
      <c r="AB202" s="54"/>
      <c r="AC202" s="53"/>
      <c r="AD202" s="53"/>
      <c r="AE202" s="53"/>
    </row>
    <row r="203" spans="1:108" x14ac:dyDescent="0.25">
      <c r="A203" s="52"/>
      <c r="B203" s="56" t="s">
        <v>356</v>
      </c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4"/>
      <c r="Z203" s="54"/>
      <c r="AA203" s="54"/>
      <c r="AB203" s="54"/>
      <c r="AC203" s="53"/>
      <c r="AD203" s="53"/>
      <c r="AE203" s="53"/>
    </row>
    <row r="204" spans="1:108" x14ac:dyDescent="0.25">
      <c r="A204" s="52"/>
      <c r="B204" s="1" t="s">
        <v>357</v>
      </c>
      <c r="T204" s="53"/>
      <c r="U204" s="53"/>
      <c r="V204" s="53"/>
      <c r="W204" s="53"/>
      <c r="X204" s="53"/>
      <c r="Y204" s="54"/>
      <c r="Z204" s="54"/>
      <c r="AA204" s="54"/>
      <c r="AB204" s="54"/>
      <c r="AC204" s="53"/>
      <c r="AD204" s="53"/>
      <c r="AE204" s="53"/>
    </row>
    <row r="205" spans="1:108" x14ac:dyDescent="0.25">
      <c r="A205" s="52"/>
      <c r="T205" s="53"/>
      <c r="U205" s="53"/>
      <c r="V205" s="53"/>
      <c r="W205" s="53"/>
      <c r="X205" s="53"/>
      <c r="Y205" s="54"/>
      <c r="Z205" s="54"/>
      <c r="AA205" s="54"/>
      <c r="AB205" s="54"/>
      <c r="AC205" s="53"/>
      <c r="AD205" s="53"/>
      <c r="AE205" s="53"/>
    </row>
    <row r="206" spans="1:108" x14ac:dyDescent="0.25">
      <c r="A206" s="52"/>
      <c r="B206" s="57" t="s">
        <v>358</v>
      </c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8"/>
      <c r="R206" s="58"/>
      <c r="S206" s="58"/>
      <c r="T206" s="53"/>
      <c r="U206" s="53"/>
      <c r="V206" s="53"/>
      <c r="W206" s="53"/>
      <c r="X206" s="53"/>
      <c r="Y206" s="54"/>
      <c r="Z206" s="54"/>
      <c r="AA206" s="54"/>
      <c r="AB206" s="54"/>
      <c r="AC206" s="53"/>
      <c r="AD206" s="53"/>
      <c r="AE206" s="53"/>
    </row>
    <row r="207" spans="1:108" x14ac:dyDescent="0.25">
      <c r="A207" s="52"/>
      <c r="B207" s="8"/>
      <c r="C207" s="59"/>
      <c r="D207" s="59"/>
      <c r="E207" s="8"/>
      <c r="F207" s="8"/>
      <c r="G207" s="8"/>
      <c r="H207" s="8"/>
      <c r="I207" s="8"/>
      <c r="J207" s="8"/>
      <c r="K207" s="8"/>
      <c r="L207" s="8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4"/>
      <c r="Z207" s="54"/>
      <c r="AA207" s="54"/>
      <c r="AB207" s="54"/>
      <c r="AC207" s="53"/>
      <c r="AD207" s="53"/>
      <c r="AE207" s="53"/>
    </row>
    <row r="208" spans="1:108" x14ac:dyDescent="0.25">
      <c r="A208" s="52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4"/>
      <c r="Z208" s="54"/>
      <c r="AA208" s="54"/>
      <c r="AB208" s="54"/>
      <c r="AC208" s="53"/>
      <c r="AD208" s="53"/>
      <c r="AE208" s="53"/>
    </row>
    <row r="209" spans="1:94" x14ac:dyDescent="0.25">
      <c r="A209" s="60"/>
    </row>
    <row r="210" spans="1:94" x14ac:dyDescent="0.25">
      <c r="A210" s="62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26"/>
      <c r="BV210" s="26"/>
      <c r="BW210" s="26"/>
      <c r="BX210" s="26"/>
      <c r="BY210" s="26"/>
      <c r="BZ210" s="26"/>
      <c r="CA210" s="26"/>
      <c r="CB210" s="26"/>
      <c r="CC210" s="26"/>
      <c r="CD210" s="26"/>
      <c r="CE210" s="26"/>
      <c r="CF210" s="26"/>
      <c r="CG210" s="26"/>
      <c r="CH210" s="26"/>
      <c r="CI210" s="26"/>
      <c r="CJ210" s="26"/>
      <c r="CK210" s="26"/>
      <c r="CL210" s="26"/>
      <c r="CM210" s="26"/>
      <c r="CN210" s="26"/>
      <c r="CO210" s="26"/>
      <c r="CP210" s="26"/>
    </row>
    <row r="211" spans="1:94" ht="21" customHeight="1" x14ac:dyDescent="0.3">
      <c r="B211" s="63"/>
      <c r="C211" s="64"/>
      <c r="D211" s="64"/>
      <c r="E211" s="63"/>
      <c r="F211" s="63"/>
      <c r="G211" s="63"/>
      <c r="H211" s="63"/>
      <c r="I211" s="63"/>
      <c r="J211" s="63"/>
      <c r="K211" s="63"/>
      <c r="L211" s="63"/>
      <c r="O211" s="65"/>
      <c r="T211" s="65"/>
      <c r="U211" s="65"/>
      <c r="V211" s="65"/>
      <c r="W211" s="66"/>
      <c r="X211" s="66"/>
      <c r="AC211" s="66"/>
      <c r="AD211" s="66"/>
      <c r="AE211" s="66"/>
    </row>
  </sheetData>
  <autoFilter ref="A24:CZ200"/>
  <mergeCells count="29">
    <mergeCell ref="A196:B196"/>
    <mergeCell ref="B203:N203"/>
    <mergeCell ref="B206:P206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2024-11-13T13:43:58Z</dcterms:created>
  <dcterms:modified xsi:type="dcterms:W3CDTF">2024-11-13T13:55:43Z</dcterms:modified>
</cp:coreProperties>
</file>