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7квЭт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'17квЭт'!$A$25:$BC$258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'17квЭт'!$A$48:$BC$115</definedName>
    <definedName name="Z_02F617A7_AC90_4FC1_8EBD_0119B58FDA4E_.wvu.FilterData" localSheetId="0" hidden="1">'17квЭт'!$A$24:$CS$115</definedName>
    <definedName name="Z_072137E3_9A31_40C6_B2F8_9E0682CF001C_.wvu.FilterData" localSheetId="0" hidden="1">'17квЭт'!$A$48:$BC$253</definedName>
    <definedName name="Z_087625E1_6442_4CFE_9ADB_7A5E7D20F421_.wvu.FilterData" localSheetId="0" hidden="1">'17квЭт'!$A$48:$AD$253</definedName>
    <definedName name="Z_1AD847B3_D1E0_44CD_AF15_91B849865305_.wvu.FilterData" localSheetId="0" hidden="1">'17квЭт'!$A$23:$CS$115</definedName>
    <definedName name="Z_2823C9D0_EDF7_44D5_BF70_FDDE347D4F0E_.wvu.FilterData" localSheetId="0" hidden="1">'17квЭт'!$A$24:$CS$115</definedName>
    <definedName name="Z_2B944529_4431_4AE3_A585_21D645644E2B_.wvu.FilterData" localSheetId="0" hidden="1">'17квЭт'!$A$24:$CS$250</definedName>
    <definedName name="Z_2DB1AFA1_9EED_47A4_81DD_AA83ACAA5BC0_.wvu.FilterData" localSheetId="0" hidden="1">'17квЭт'!$A$24:$CS$115</definedName>
    <definedName name="Z_2E4718AB_D46C_466F_9118_23B770501C6C_.wvu.FilterData" localSheetId="0" hidden="1">'17квЭт'!$A$24:$CS$250</definedName>
    <definedName name="Z_33343788_544D_4423_8FF3_EF749714CEB9_.wvu.FilterData" localSheetId="0" hidden="1">'17квЭт'!$A$24:$CS$115</definedName>
    <definedName name="Z_35E5254D_33D2_4F9E_A1A3_D8A4A840691E_.wvu.FilterData" localSheetId="0" hidden="1">'17квЭт'!$A$48:$AD$253</definedName>
    <definedName name="Z_3A06BBD0_81FF_44D2_9B0D_78E790C5E538_.wvu.FilterData" localSheetId="0" hidden="1">'17квЭт'!$A$48:$BC$115</definedName>
    <definedName name="Z_3B21D198_1A45_49A7_A89A_F5CB90E4F1F5_.wvu.FilterData" localSheetId="0" hidden="1">'17квЭт'!$A$25:$BC$258</definedName>
    <definedName name="Z_3CFED653_3FF8_4525_901F_5C4FEBAD0CAD_.wvu.FilterData" localSheetId="0" hidden="1">'17квЭт'!$A$24:$CS$115</definedName>
    <definedName name="Z_3E704B2B_2057_4AAE_87C3_E767D1ECBD4F_.wvu.FilterData" localSheetId="0" hidden="1">'17квЭт'!$A$24:$CS$250</definedName>
    <definedName name="Z_40AF2882_EE60_4760_BBBA_B54B2DAF72F9_.wvu.FilterData" localSheetId="0" hidden="1">'17квЭт'!$A$48:$AD$256</definedName>
    <definedName name="Z_41F93F62_A402_4147_9873_09CD3B23B08F_.wvu.FilterData" localSheetId="0" hidden="1">'17квЭт'!$A$48:$BC$115</definedName>
    <definedName name="Z_434B79F9_CE67_44DF_BBA0_0AA985688936_.wvu.FilterData" localSheetId="0" hidden="1">'17квЭт'!$A$24:$CS$250</definedName>
    <definedName name="Z_4540E8E9_6871_4C85_9E6A_95C4A28A8744_.wvu.FilterData" localSheetId="0" hidden="1">'17квЭт'!$A$24:$CS$115</definedName>
    <definedName name="Z_456B260A_4433_4764_B08B_5A07673D1E6C_.wvu.FilterData" localSheetId="0" hidden="1">'17квЭт'!$A$48:$AD$256</definedName>
    <definedName name="Z_45A33C6B_22FE_4D73_8747_E651D8D2E196_.wvu.FilterData" localSheetId="0" hidden="1">'17квЭт'!$A$24:$CS$250</definedName>
    <definedName name="Z_48A60FB0_9A73_41A3_99DB_17520660C91A_.wvu.FilterData" localSheetId="0" hidden="1">'17квЭт'!$A$25:$BC$258</definedName>
    <definedName name="Z_4B3A00AF_787E_4B8F_B5D3_BAD465B8CDA9_.wvu.FilterData" localSheetId="0" hidden="1">'17квЭт'!$A$24:$CS$250</definedName>
    <definedName name="Z_50DC79DA_283A_432F_94F4_E13227EBE3F9_.wvu.FilterData" localSheetId="0" hidden="1">'17квЭт'!$A$24:$CS$250</definedName>
    <definedName name="Z_52298989_4E9D_46B0_9737_236DEA1DD466_.wvu.FilterData" localSheetId="0" hidden="1">'17квЭт'!$A$48:$BC$115</definedName>
    <definedName name="Z_5594FD29_FABD_49E6_9D64_2B8E5C5B7EE9_.wvu.FilterData" localSheetId="0" hidden="1">'17квЭт'!$A$24:$CS$250</definedName>
    <definedName name="Z_5DB20B66_A204_4534_9D3A_54EDA260AF22_.wvu.FilterData" localSheetId="0" hidden="1">'17квЭт'!$A$23:$CS$115</definedName>
    <definedName name="Z_5F2A370E_836A_4992_942B_22CE95057883_.wvu.FilterData" localSheetId="0" hidden="1">'17квЭт'!$A$48:$AD$256</definedName>
    <definedName name="Z_5F39CD15_C553_4CF0_940C_0295EF87970E_.wvu.FilterData" localSheetId="0" hidden="1">'17квЭт'!$A$48:$BC$115</definedName>
    <definedName name="Z_638697C3_FF78_4B65_B9E8_EA2C7C52D3B4_.wvu.FilterData" localSheetId="0" hidden="1">'17квЭт'!$A$48:$BC$257</definedName>
    <definedName name="Z_65E366B1_FB4C_47A2_865E_678A6987F520_.wvu.FilterData" localSheetId="0" hidden="1">'17квЭт'!$A$23:$CS$115</definedName>
    <definedName name="Z_66B9BBC6_1CF1_44FB_8291_1EEE67980E16_.wvu.FilterData" localSheetId="0" hidden="1">'17квЭт'!$A$24:$CS$250</definedName>
    <definedName name="Z_68608AB4_99AC_4E4C_A27D_0DD29BE6EC94_.wvu.FilterData" localSheetId="0" hidden="1">'17квЭт'!$A$48:$BC$115</definedName>
    <definedName name="Z_68608AB4_99AC_4E4C_A27D_0DD29BE6EC94_.wvu.PrintArea" localSheetId="0" hidden="1">'17квЭт'!$A$1:$AD$258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'17квЭт'!$A$24:$CS$250</definedName>
    <definedName name="Z_69F84AEB_D434_4826_9031_E2FE77609955_.wvu.FilterData" localSheetId="0" hidden="1">'17квЭт'!$A$24:$CS$115</definedName>
    <definedName name="Z_701EE1CC_A56A_423E_AACE_06DE4D3E68E3_.wvu.FilterData" localSheetId="0" hidden="1">'17квЭт'!$A$22:$BF$115</definedName>
    <definedName name="Z_74CE0FEA_305F_4C35_BF60_A17DA60785C5_.wvu.FilterData" localSheetId="0" hidden="1">'17квЭт'!$A$48:$BC$115</definedName>
    <definedName name="Z_74CE0FEA_305F_4C35_BF60_A17DA60785C5_.wvu.PrintArea" localSheetId="0" hidden="1">'17квЭт'!$A$1:$AD$258</definedName>
    <definedName name="Z_74CE0FEA_305F_4C35_BF60_A17DA60785C5_.wvu.PrintTitles" localSheetId="0" hidden="1">'17квЭт'!$20:$22</definedName>
    <definedName name="Z_7A5C0ADA_811C_434A_9B3E_CBAB5F597987_.wvu.FilterData" localSheetId="0" hidden="1">'17квЭт'!$A$48:$AD$253</definedName>
    <definedName name="Z_7AD1BA64_6AFD_4899_9ECC_1D53F8BAA4C3_.wvu.FilterData" localSheetId="0" hidden="1">'17квЭт'!$A$22:$BF$115</definedName>
    <definedName name="Z_7B6172AB_6785_4B57_AFC7_0975F3FF31AB_.wvu.FilterData" localSheetId="0" hidden="1">'17квЭт'!$A$22:$BF$115</definedName>
    <definedName name="Z_7DEB5728_2FB9_407E_AD51_935C096482A6_.wvu.FilterData" localSheetId="0" hidden="1">'17квЭт'!$A$23:$CS$115</definedName>
    <definedName name="Z_7E305599_5569_4C72_8EEF_755C87DD4A78_.wvu.FilterData" localSheetId="0" hidden="1">'17квЭт'!$A$48:$BC$115</definedName>
    <definedName name="Z_802102DC_FBE0_4A84_A4E5_B623C4572B73_.wvu.FilterData" localSheetId="0" hidden="1">'17квЭт'!$A$24:$CS$115</definedName>
    <definedName name="Z_8057ED42_2C94_46D3_B926_5EFD6F7A79E4_.wvu.FilterData" localSheetId="0" hidden="1">'17квЭт'!$A$48:$AD$263</definedName>
    <definedName name="Z_820094C5_DAA8_4474_BC53_FB4D571F5CE8_.wvu.FilterData" localSheetId="0" hidden="1">'17квЭт'!$A$23:$CS$115</definedName>
    <definedName name="Z_82FE6FC8_CA67_4A4B_AF05_E7C978721CCD_.wvu.FilterData" localSheetId="0" hidden="1">'17квЭт'!$A$48:$AD$253</definedName>
    <definedName name="Z_86ABB103_B007_4CE7_BE9F_F4EED57FA42A_.wvu.FilterData" localSheetId="0" hidden="1">'17квЭт'!$A$25:$BC$258</definedName>
    <definedName name="Z_880704C7_F409_41C4_8E00_6A41EAC6D809_.wvu.FilterData" localSheetId="0" hidden="1">'17квЭт'!$A$48:$AD$256</definedName>
    <definedName name="Z_8C53737F_338E_4235_BF3A_ADE6C3FB2824_.wvu.FilterData" localSheetId="0" hidden="1">'17квЭт'!$A$24:$CS$250</definedName>
    <definedName name="Z_8EED645F_B15C_4B5B_B616_7C2C2758BFED_.wvu.FilterData" localSheetId="0" hidden="1">'17квЭт'!$A$48:$BC$115</definedName>
    <definedName name="Z_8F1D26EC_2A17_448C_B03E_3E3FACB015C6_.wvu.FilterData" localSheetId="0" hidden="1">'17квЭт'!$A$23:$CS$115</definedName>
    <definedName name="Z_8F60B858_F6CB_493A_8F80_44A2D25571BD_.wvu.FilterData" localSheetId="0" hidden="1">'17квЭт'!$A$48:$AD$253</definedName>
    <definedName name="Z_90F446D3_8F17_4085_80BE_278C9FB5921D_.wvu.FilterData" localSheetId="0" hidden="1">'17квЭт'!$A$48:$AD$256</definedName>
    <definedName name="Z_91515713_F106_4382_8189_86D702C61567_.wvu.FilterData" localSheetId="0" hidden="1">'17квЭт'!$A$48:$AD$256</definedName>
    <definedName name="Z_91515713_F106_4382_8189_86D702C61567_.wvu.PrintArea" localSheetId="0" hidden="1">'17квЭт'!$A$1:$BC$253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'17квЭт'!$A$48:$AD$253</definedName>
    <definedName name="Z_94983D4F_BC09_4FB8_9254_5FEAF9C07D4E_.wvu.FilterData" localSheetId="0" hidden="1">'17квЭт'!$A$48:$BC$115</definedName>
    <definedName name="Z_96C5C045_D63B_488E_AAF1_E51F06B8E6A1_.wvu.FilterData" localSheetId="0" hidden="1">'17квЭт'!$A$22:$BF$115</definedName>
    <definedName name="Z_97A96CCC_FE99_437D_B8D6_12A96FD7E5E0_.wvu.FilterData" localSheetId="0" hidden="1">'17квЭт'!$A$24:$CS$250</definedName>
    <definedName name="Z_9BFAA538_72DD_43E9_A82E_6B9195BF5E8B_.wvu.FilterData" localSheetId="0" hidden="1">'17квЭт'!$A$48:$BC$115</definedName>
    <definedName name="Z_A0625A49_B5CC_4C7C_86D3_71B0006EE089_.wvu.FilterData" localSheetId="0" hidden="1">'17квЭт'!$A$48:$BC$115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'17квЭт'!$A$23:$CS$115</definedName>
    <definedName name="Z_A26238BE_7791_46AE_8DC7_FDB913DC2957_.wvu.FilterData" localSheetId="0" hidden="1">'17квЭт'!$A$24:$CS$115</definedName>
    <definedName name="Z_A36DA4C0_9581_4E59_95FC_3E8FC0901F8C_.wvu.FilterData" localSheetId="0" hidden="1">'17квЭт'!$A$48:$AD$256</definedName>
    <definedName name="Z_A6016254_B165_4134_8764_5CABD680509E_.wvu.FilterData" localSheetId="0" hidden="1">'17квЭт'!$A$24:$CS$250</definedName>
    <definedName name="Z_AE2C406F_830C_41FE_82C0_CDCE81A8A47A_.wvu.FilterData" localSheetId="0" hidden="1">'17квЭт'!$A$23:$CS$115</definedName>
    <definedName name="Z_B1410170_FFF1_467C_BB63_B2D522468B3C_.wvu.FilterData" localSheetId="0" hidden="1">'17квЭт'!$A$48:$AD$256</definedName>
    <definedName name="Z_B721863F_DC16_4801_BB9F_5D048E10B4E5_.wvu.FilterData" localSheetId="0" hidden="1">'17квЭт'!$A$24:$CS$115</definedName>
    <definedName name="Z_B81CE5DD_59C7_4219_9F64_9F23059D6732_.wvu.FilterData" localSheetId="0" hidden="1">'17квЭт'!$A$25:$BC$258</definedName>
    <definedName name="Z_BFFE2A37_2C1B_436E_B89F_7510F15CEFB6_.wvu.FilterData" localSheetId="0" hidden="1">'17квЭт'!$A$48:$AD$256</definedName>
    <definedName name="Z_C4035866_E753_4E74_BD98_B610EDCCE194_.wvu.FilterData" localSheetId="0" hidden="1">'17квЭт'!$A$25:$BC$258</definedName>
    <definedName name="Z_C56516DB_2D23_4F57_A7B7_780EC83803F8_.wvu.FilterData" localSheetId="0" hidden="1">'17квЭт'!$A$23:$CS$115</definedName>
    <definedName name="Z_C676504B_35FD_4DBE_B657_AE4202CDC300_.wvu.FilterData" localSheetId="0" hidden="1">'17квЭт'!$A$48:$AD$256</definedName>
    <definedName name="Z_C676504B_35FD_4DBE_B657_AE4202CDC300_.wvu.PrintArea" localSheetId="0" hidden="1">'17квЭт'!$A$1:$AD$253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'17квЭт'!$A$48:$AD$256</definedName>
    <definedName name="Z_CA912544_600C_426B_BFA4_6EC63FF2288D_.wvu.FilterData" localSheetId="0" hidden="1">'17квЭт'!$A$48:$BC$115</definedName>
    <definedName name="Z_CBCE1805_078A_40E0_B01A_2A86DFDA611F_.wvu.FilterData" localSheetId="0" hidden="1">'17квЭт'!$A$48:$AD$256</definedName>
    <definedName name="Z_D2510616_5538_4496_B8B3_EFACE99A621B_.wvu.FilterData" localSheetId="0" hidden="1">'17квЭт'!$A$48:$AD$256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'17квЭт'!$A$24:$CS$115</definedName>
    <definedName name="Z_DF6403D4_BFA6_4FD6_B744_EFE32E1C7E89_.wvu.FilterData" localSheetId="0" hidden="1">'17квЭт'!$A$24:$CU$115</definedName>
    <definedName name="Z_E007420E_8559_4956_87F7_921E8A6625AE_.wvu.FilterData" localSheetId="0" hidden="1">'17квЭт'!$A$24:$CS$115</definedName>
    <definedName name="Z_E0F715AC_EC95_4989_9B43_95240978CE30_.wvu.FilterData" localSheetId="0" hidden="1">'17квЭт'!$A$48:$AD$256</definedName>
    <definedName name="Z_E15C2C76_DAF0_41FD_89CC_C04E490B64C4_.wvu.FilterData" localSheetId="0" hidden="1">'17квЭт'!$A$24:$CS$250</definedName>
    <definedName name="Z_E222F804_7F63_4CAB_BA7F_EB015BC276B9_.wvu.FilterData" localSheetId="0" hidden="1">'17квЭт'!$A$48:$AD$263</definedName>
    <definedName name="Z_E2760D9D_711F_48FF_88BA_568697ED1953_.wvu.FilterData" localSheetId="0" hidden="1">'17квЭт'!$A$48:$AD$256</definedName>
    <definedName name="Z_E6561C9A_632C_41BB_8A75_C9A4FA81ADE6_.wvu.FilterData" localSheetId="0" hidden="1">'17квЭт'!$A$24:$CS$115</definedName>
    <definedName name="Z_E8AB7D24_B488_4D37_9F3E_5A93A8365930_.wvu.FilterData" localSheetId="0" hidden="1">'17квЭт'!$A$25:$BC$258</definedName>
    <definedName name="Z_EA0661A5_3858_4CE5_8A66_6DE59115BC04_.wvu.FilterData" localSheetId="0" hidden="1">'17квЭт'!$A$48:$BC$115</definedName>
    <definedName name="Z_EA86D10A_C921_4F35_BA60_F96B18504BC9_.wvu.FilterData" localSheetId="0" hidden="1">'17квЭт'!$A$48:$BC$115</definedName>
    <definedName name="Z_EEDF10E2_890B_4479_A52B_6B084F9A4CA6_.wvu.FilterData" localSheetId="0" hidden="1">'17квЭт'!$A$23:$CS$115</definedName>
    <definedName name="Z_F1AA8E75_AC05_4FC1_B5E1_D271B0A93A4F_.wvu.FilterData" localSheetId="0" hidden="1">'17квЭт'!$A$24:$CS$250</definedName>
    <definedName name="Z_F29DD04C_48E6_48FE_90D7_16D4A05BCFB2_.wvu.FilterData" localSheetId="0" hidden="1">'17квЭт'!$A$25:$BC$258</definedName>
    <definedName name="Z_F34BC4EE_90BA_4C80_B69C_4F4F790168FA_.wvu.FilterData" localSheetId="0" hidden="1">'17квЭт'!$A$48:$BC$115</definedName>
    <definedName name="Z_F8E33E40_883F_4CD8_989C_759A5748A9A0_.wvu.FilterData" localSheetId="0" hidden="1">'17квЭт'!$A$24:$CS$250</definedName>
    <definedName name="Z_F98F2E63_0546_4C4F_8D46_045300C4EEF7_.wvu.FilterData" localSheetId="0" hidden="1">'17квЭт'!$A$48:$AD$256</definedName>
    <definedName name="Z_FA81F55F_52DC_47A4_8472_C80E27D89AF5_.wvu.FilterData" localSheetId="0" hidden="1">'17квЭт'!$A$48:$BC$115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49" i="1" l="1"/>
  <c r="AH249" i="1"/>
  <c r="AG249" i="1"/>
  <c r="AF249" i="1"/>
  <c r="AF245" i="1" s="1"/>
  <c r="X249" i="1"/>
  <c r="I249" i="1" s="1"/>
  <c r="H249" i="1"/>
  <c r="G249" i="1"/>
  <c r="F249" i="1"/>
  <c r="AI248" i="1"/>
  <c r="AH248" i="1"/>
  <c r="AG248" i="1"/>
  <c r="AF248" i="1"/>
  <c r="X248" i="1"/>
  <c r="I248" i="1"/>
  <c r="H248" i="1"/>
  <c r="G248" i="1"/>
  <c r="F248" i="1"/>
  <c r="AI247" i="1"/>
  <c r="AH247" i="1"/>
  <c r="AG247" i="1"/>
  <c r="AF247" i="1"/>
  <c r="X247" i="1"/>
  <c r="I247" i="1" s="1"/>
  <c r="I245" i="1" s="1"/>
  <c r="I223" i="1" s="1"/>
  <c r="H247" i="1"/>
  <c r="G247" i="1"/>
  <c r="F247" i="1"/>
  <c r="AI246" i="1"/>
  <c r="AH246" i="1"/>
  <c r="AG246" i="1"/>
  <c r="AF246" i="1"/>
  <c r="X246" i="1"/>
  <c r="I246" i="1" s="1"/>
  <c r="H246" i="1"/>
  <c r="G246" i="1"/>
  <c r="G245" i="1" s="1"/>
  <c r="G223" i="1" s="1"/>
  <c r="F246" i="1"/>
  <c r="F245" i="1" s="1"/>
  <c r="F223" i="1" s="1"/>
  <c r="BC245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P245" i="1"/>
  <c r="AO245" i="1"/>
  <c r="AN245" i="1"/>
  <c r="AM245" i="1"/>
  <c r="AL245" i="1"/>
  <c r="AK245" i="1"/>
  <c r="AJ245" i="1"/>
  <c r="AG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H245" i="1"/>
  <c r="H223" i="1" s="1"/>
  <c r="H41" i="1" s="1"/>
  <c r="E245" i="1"/>
  <c r="D245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M223" i="1"/>
  <c r="AL223" i="1"/>
  <c r="AK223" i="1"/>
  <c r="AJ223" i="1"/>
  <c r="AG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E223" i="1"/>
  <c r="D223" i="1"/>
  <c r="AW183" i="1"/>
  <c r="AR183" i="1"/>
  <c r="AI183" i="1"/>
  <c r="AH183" i="1"/>
  <c r="AG183" i="1"/>
  <c r="AF183" i="1"/>
  <c r="X183" i="1"/>
  <c r="S183" i="1"/>
  <c r="N183" i="1"/>
  <c r="H183" i="1"/>
  <c r="G183" i="1"/>
  <c r="F183" i="1"/>
  <c r="AI182" i="1"/>
  <c r="AH182" i="1"/>
  <c r="AG182" i="1"/>
  <c r="AF182" i="1"/>
  <c r="X182" i="1"/>
  <c r="N182" i="1"/>
  <c r="I182" i="1" s="1"/>
  <c r="H182" i="1"/>
  <c r="G182" i="1"/>
  <c r="F182" i="1"/>
  <c r="AU181" i="1"/>
  <c r="AF181" i="1" s="1"/>
  <c r="AP181" i="1"/>
  <c r="AI181" i="1"/>
  <c r="AH181" i="1"/>
  <c r="AG181" i="1"/>
  <c r="X181" i="1"/>
  <c r="N181" i="1"/>
  <c r="I181" i="1"/>
  <c r="H181" i="1"/>
  <c r="G181" i="1"/>
  <c r="F181" i="1"/>
  <c r="AU180" i="1"/>
  <c r="AF180" i="1" s="1"/>
  <c r="AP180" i="1"/>
  <c r="AI180" i="1"/>
  <c r="AH180" i="1"/>
  <c r="AG180" i="1"/>
  <c r="X180" i="1"/>
  <c r="N180" i="1"/>
  <c r="I180" i="1" s="1"/>
  <c r="H180" i="1"/>
  <c r="G180" i="1"/>
  <c r="F180" i="1"/>
  <c r="AU179" i="1"/>
  <c r="AF179" i="1" s="1"/>
  <c r="AP179" i="1"/>
  <c r="AI179" i="1"/>
  <c r="AH179" i="1"/>
  <c r="AG179" i="1"/>
  <c r="X179" i="1"/>
  <c r="N179" i="1"/>
  <c r="I179" i="1"/>
  <c r="H179" i="1"/>
  <c r="G179" i="1"/>
  <c r="F179" i="1"/>
  <c r="AU178" i="1"/>
  <c r="AF178" i="1" s="1"/>
  <c r="AP178" i="1"/>
  <c r="AI178" i="1"/>
  <c r="AH178" i="1"/>
  <c r="AG178" i="1"/>
  <c r="X178" i="1"/>
  <c r="S178" i="1"/>
  <c r="I178" i="1" s="1"/>
  <c r="P178" i="1"/>
  <c r="F178" i="1" s="1"/>
  <c r="N178" i="1"/>
  <c r="H178" i="1"/>
  <c r="G178" i="1"/>
  <c r="AU177" i="1"/>
  <c r="AP177" i="1"/>
  <c r="AI177" i="1"/>
  <c r="AH177" i="1"/>
  <c r="AG177" i="1"/>
  <c r="AF177" i="1"/>
  <c r="X177" i="1"/>
  <c r="P177" i="1"/>
  <c r="S177" i="1" s="1"/>
  <c r="I177" i="1" s="1"/>
  <c r="N177" i="1"/>
  <c r="H177" i="1"/>
  <c r="G177" i="1"/>
  <c r="F177" i="1"/>
  <c r="AU176" i="1"/>
  <c r="AF176" i="1" s="1"/>
  <c r="AP176" i="1"/>
  <c r="AI176" i="1"/>
  <c r="AH176" i="1"/>
  <c r="AG176" i="1"/>
  <c r="X176" i="1"/>
  <c r="S176" i="1"/>
  <c r="P176" i="1"/>
  <c r="F176" i="1" s="1"/>
  <c r="N176" i="1"/>
  <c r="H176" i="1"/>
  <c r="G176" i="1"/>
  <c r="AU175" i="1"/>
  <c r="AP175" i="1"/>
  <c r="AI175" i="1"/>
  <c r="AH175" i="1"/>
  <c r="AG175" i="1"/>
  <c r="AF175" i="1"/>
  <c r="X175" i="1"/>
  <c r="P175" i="1"/>
  <c r="S175" i="1" s="1"/>
  <c r="I175" i="1" s="1"/>
  <c r="N175" i="1"/>
  <c r="H175" i="1"/>
  <c r="G175" i="1"/>
  <c r="F175" i="1"/>
  <c r="AU174" i="1"/>
  <c r="AF174" i="1" s="1"/>
  <c r="AP174" i="1"/>
  <c r="AI174" i="1"/>
  <c r="AH174" i="1"/>
  <c r="AG174" i="1"/>
  <c r="X174" i="1"/>
  <c r="S174" i="1"/>
  <c r="P174" i="1"/>
  <c r="F174" i="1" s="1"/>
  <c r="N174" i="1"/>
  <c r="H174" i="1"/>
  <c r="G174" i="1"/>
  <c r="AU173" i="1"/>
  <c r="AP173" i="1"/>
  <c r="AI173" i="1"/>
  <c r="AH173" i="1"/>
  <c r="AG173" i="1"/>
  <c r="AF173" i="1"/>
  <c r="X173" i="1"/>
  <c r="P173" i="1"/>
  <c r="S173" i="1" s="1"/>
  <c r="I173" i="1" s="1"/>
  <c r="N173" i="1"/>
  <c r="H173" i="1"/>
  <c r="G173" i="1"/>
  <c r="F173" i="1"/>
  <c r="AU172" i="1"/>
  <c r="AF172" i="1" s="1"/>
  <c r="AP172" i="1"/>
  <c r="AI172" i="1"/>
  <c r="AH172" i="1"/>
  <c r="AG172" i="1"/>
  <c r="X172" i="1"/>
  <c r="S172" i="1"/>
  <c r="P172" i="1"/>
  <c r="F172" i="1" s="1"/>
  <c r="N172" i="1"/>
  <c r="H172" i="1"/>
  <c r="G172" i="1"/>
  <c r="AU171" i="1"/>
  <c r="AP171" i="1"/>
  <c r="AI171" i="1"/>
  <c r="AH171" i="1"/>
  <c r="AG171" i="1"/>
  <c r="AF171" i="1"/>
  <c r="X171" i="1"/>
  <c r="P171" i="1"/>
  <c r="S171" i="1" s="1"/>
  <c r="I171" i="1" s="1"/>
  <c r="N171" i="1"/>
  <c r="H171" i="1"/>
  <c r="G171" i="1"/>
  <c r="F171" i="1"/>
  <c r="AU170" i="1"/>
  <c r="AF170" i="1" s="1"/>
  <c r="AP170" i="1"/>
  <c r="AI170" i="1"/>
  <c r="AH170" i="1"/>
  <c r="AG170" i="1"/>
  <c r="X170" i="1"/>
  <c r="S170" i="1"/>
  <c r="P170" i="1"/>
  <c r="F170" i="1" s="1"/>
  <c r="N170" i="1"/>
  <c r="H170" i="1"/>
  <c r="G170" i="1"/>
  <c r="AU169" i="1"/>
  <c r="AP169" i="1"/>
  <c r="AI169" i="1"/>
  <c r="AH169" i="1"/>
  <c r="AG169" i="1"/>
  <c r="AF169" i="1"/>
  <c r="X169" i="1"/>
  <c r="S169" i="1"/>
  <c r="P169" i="1"/>
  <c r="N169" i="1"/>
  <c r="I169" i="1" s="1"/>
  <c r="H169" i="1"/>
  <c r="G169" i="1"/>
  <c r="F169" i="1"/>
  <c r="AU168" i="1"/>
  <c r="AF168" i="1" s="1"/>
  <c r="AP168" i="1"/>
  <c r="AI168" i="1"/>
  <c r="AH168" i="1"/>
  <c r="AG168" i="1"/>
  <c r="X168" i="1"/>
  <c r="P168" i="1"/>
  <c r="F168" i="1" s="1"/>
  <c r="N168" i="1"/>
  <c r="H168" i="1"/>
  <c r="G168" i="1"/>
  <c r="AU167" i="1"/>
  <c r="AP167" i="1"/>
  <c r="AI167" i="1"/>
  <c r="AH167" i="1"/>
  <c r="AG167" i="1"/>
  <c r="AF167" i="1"/>
  <c r="X167" i="1"/>
  <c r="S167" i="1"/>
  <c r="P167" i="1"/>
  <c r="N167" i="1"/>
  <c r="I167" i="1"/>
  <c r="H167" i="1"/>
  <c r="G167" i="1"/>
  <c r="F167" i="1"/>
  <c r="AU166" i="1"/>
  <c r="AF166" i="1" s="1"/>
  <c r="AP166" i="1"/>
  <c r="AI166" i="1"/>
  <c r="AH166" i="1"/>
  <c r="AG166" i="1"/>
  <c r="X166" i="1"/>
  <c r="S166" i="1"/>
  <c r="P166" i="1"/>
  <c r="F166" i="1" s="1"/>
  <c r="N166" i="1"/>
  <c r="I166" i="1" s="1"/>
  <c r="H166" i="1"/>
  <c r="G166" i="1"/>
  <c r="AU165" i="1"/>
  <c r="AP165" i="1"/>
  <c r="AI165" i="1"/>
  <c r="AH165" i="1"/>
  <c r="AG165" i="1"/>
  <c r="AF165" i="1"/>
  <c r="X165" i="1"/>
  <c r="S165" i="1"/>
  <c r="P165" i="1"/>
  <c r="N165" i="1"/>
  <c r="I165" i="1" s="1"/>
  <c r="H165" i="1"/>
  <c r="G165" i="1"/>
  <c r="F165" i="1"/>
  <c r="AU164" i="1"/>
  <c r="AF164" i="1" s="1"/>
  <c r="AP164" i="1"/>
  <c r="AI164" i="1"/>
  <c r="AH164" i="1"/>
  <c r="AG164" i="1"/>
  <c r="X164" i="1"/>
  <c r="P164" i="1"/>
  <c r="N164" i="1"/>
  <c r="H164" i="1"/>
  <c r="G164" i="1"/>
  <c r="AU163" i="1"/>
  <c r="AP163" i="1"/>
  <c r="AI163" i="1"/>
  <c r="AH163" i="1"/>
  <c r="AG163" i="1"/>
  <c r="AF163" i="1"/>
  <c r="X163" i="1"/>
  <c r="S163" i="1"/>
  <c r="P163" i="1"/>
  <c r="N163" i="1"/>
  <c r="I163" i="1"/>
  <c r="H163" i="1"/>
  <c r="G163" i="1"/>
  <c r="F163" i="1"/>
  <c r="AU162" i="1"/>
  <c r="AF162" i="1" s="1"/>
  <c r="AP162" i="1"/>
  <c r="AI162" i="1"/>
  <c r="AH162" i="1"/>
  <c r="AG162" i="1"/>
  <c r="X162" i="1"/>
  <c r="S162" i="1"/>
  <c r="P162" i="1"/>
  <c r="F162" i="1" s="1"/>
  <c r="N162" i="1"/>
  <c r="H162" i="1"/>
  <c r="G162" i="1"/>
  <c r="AU161" i="1"/>
  <c r="AP161" i="1"/>
  <c r="AI161" i="1"/>
  <c r="AH161" i="1"/>
  <c r="AG161" i="1"/>
  <c r="AF161" i="1"/>
  <c r="X161" i="1"/>
  <c r="P161" i="1"/>
  <c r="S161" i="1" s="1"/>
  <c r="I161" i="1" s="1"/>
  <c r="N161" i="1"/>
  <c r="H161" i="1"/>
  <c r="G161" i="1"/>
  <c r="F161" i="1"/>
  <c r="AU160" i="1"/>
  <c r="AF160" i="1" s="1"/>
  <c r="AP160" i="1"/>
  <c r="AI160" i="1"/>
  <c r="AH160" i="1"/>
  <c r="AG160" i="1"/>
  <c r="X160" i="1"/>
  <c r="S160" i="1"/>
  <c r="I160" i="1" s="1"/>
  <c r="P160" i="1"/>
  <c r="F160" i="1" s="1"/>
  <c r="N160" i="1"/>
  <c r="H160" i="1"/>
  <c r="G160" i="1"/>
  <c r="AU159" i="1"/>
  <c r="AP159" i="1"/>
  <c r="AI159" i="1"/>
  <c r="AH159" i="1"/>
  <c r="AG159" i="1"/>
  <c r="AF159" i="1"/>
  <c r="X159" i="1"/>
  <c r="P159" i="1"/>
  <c r="S159" i="1" s="1"/>
  <c r="I159" i="1" s="1"/>
  <c r="N159" i="1"/>
  <c r="H159" i="1"/>
  <c r="G159" i="1"/>
  <c r="F159" i="1"/>
  <c r="AU158" i="1"/>
  <c r="AF158" i="1" s="1"/>
  <c r="AP158" i="1"/>
  <c r="AI158" i="1"/>
  <c r="AH158" i="1"/>
  <c r="AG158" i="1"/>
  <c r="X158" i="1"/>
  <c r="S158" i="1"/>
  <c r="I158" i="1" s="1"/>
  <c r="P158" i="1"/>
  <c r="F158" i="1" s="1"/>
  <c r="N158" i="1"/>
  <c r="H158" i="1"/>
  <c r="G158" i="1"/>
  <c r="AU157" i="1"/>
  <c r="AP157" i="1"/>
  <c r="AI157" i="1"/>
  <c r="AH157" i="1"/>
  <c r="AG157" i="1"/>
  <c r="AF157" i="1"/>
  <c r="X157" i="1"/>
  <c r="P157" i="1"/>
  <c r="S157" i="1" s="1"/>
  <c r="I157" i="1" s="1"/>
  <c r="N157" i="1"/>
  <c r="H157" i="1"/>
  <c r="G157" i="1"/>
  <c r="F157" i="1"/>
  <c r="AU156" i="1"/>
  <c r="AF156" i="1" s="1"/>
  <c r="AP156" i="1"/>
  <c r="AI156" i="1"/>
  <c r="AH156" i="1"/>
  <c r="AG156" i="1"/>
  <c r="X156" i="1"/>
  <c r="S156" i="1"/>
  <c r="P156" i="1"/>
  <c r="F156" i="1" s="1"/>
  <c r="N156" i="1"/>
  <c r="H156" i="1"/>
  <c r="G156" i="1"/>
  <c r="AU155" i="1"/>
  <c r="AP155" i="1"/>
  <c r="AI155" i="1"/>
  <c r="AH155" i="1"/>
  <c r="AG155" i="1"/>
  <c r="AF155" i="1"/>
  <c r="X155" i="1"/>
  <c r="S155" i="1"/>
  <c r="P155" i="1"/>
  <c r="N155" i="1"/>
  <c r="I155" i="1" s="1"/>
  <c r="H155" i="1"/>
  <c r="G155" i="1"/>
  <c r="F155" i="1"/>
  <c r="AU154" i="1"/>
  <c r="AF154" i="1" s="1"/>
  <c r="AP154" i="1"/>
  <c r="AI154" i="1"/>
  <c r="AH154" i="1"/>
  <c r="AG154" i="1"/>
  <c r="X154" i="1"/>
  <c r="P154" i="1"/>
  <c r="F154" i="1" s="1"/>
  <c r="N154" i="1"/>
  <c r="H154" i="1"/>
  <c r="G154" i="1"/>
  <c r="AU153" i="1"/>
  <c r="AP153" i="1"/>
  <c r="AI153" i="1"/>
  <c r="AH153" i="1"/>
  <c r="AG153" i="1"/>
  <c r="AF153" i="1"/>
  <c r="X153" i="1"/>
  <c r="P153" i="1"/>
  <c r="S153" i="1" s="1"/>
  <c r="N153" i="1"/>
  <c r="I153" i="1" s="1"/>
  <c r="H153" i="1"/>
  <c r="G153" i="1"/>
  <c r="F153" i="1"/>
  <c r="AU152" i="1"/>
  <c r="AF152" i="1" s="1"/>
  <c r="AP152" i="1"/>
  <c r="AI152" i="1"/>
  <c r="AH152" i="1"/>
  <c r="AG152" i="1"/>
  <c r="X152" i="1"/>
  <c r="P152" i="1"/>
  <c r="F152" i="1" s="1"/>
  <c r="N152" i="1"/>
  <c r="H152" i="1"/>
  <c r="G152" i="1"/>
  <c r="AU151" i="1"/>
  <c r="AP151" i="1"/>
  <c r="AI151" i="1"/>
  <c r="AH151" i="1"/>
  <c r="AG151" i="1"/>
  <c r="AF151" i="1"/>
  <c r="X151" i="1"/>
  <c r="S151" i="1"/>
  <c r="P151" i="1"/>
  <c r="N151" i="1"/>
  <c r="I151" i="1"/>
  <c r="H151" i="1"/>
  <c r="G151" i="1"/>
  <c r="F151" i="1"/>
  <c r="AU150" i="1"/>
  <c r="AF150" i="1" s="1"/>
  <c r="AP150" i="1"/>
  <c r="AI150" i="1"/>
  <c r="AH150" i="1"/>
  <c r="AG150" i="1"/>
  <c r="X150" i="1"/>
  <c r="S150" i="1"/>
  <c r="P150" i="1"/>
  <c r="F150" i="1" s="1"/>
  <c r="N150" i="1"/>
  <c r="I150" i="1" s="1"/>
  <c r="H150" i="1"/>
  <c r="G150" i="1"/>
  <c r="AU149" i="1"/>
  <c r="AP149" i="1"/>
  <c r="AI149" i="1"/>
  <c r="AH149" i="1"/>
  <c r="AG149" i="1"/>
  <c r="AF149" i="1"/>
  <c r="X149" i="1"/>
  <c r="S149" i="1"/>
  <c r="P149" i="1"/>
  <c r="N149" i="1"/>
  <c r="I149" i="1" s="1"/>
  <c r="H149" i="1"/>
  <c r="G149" i="1"/>
  <c r="F149" i="1"/>
  <c r="AU148" i="1"/>
  <c r="AF148" i="1" s="1"/>
  <c r="AP148" i="1"/>
  <c r="AI148" i="1"/>
  <c r="AH148" i="1"/>
  <c r="AG148" i="1"/>
  <c r="X148" i="1"/>
  <c r="P148" i="1"/>
  <c r="N148" i="1"/>
  <c r="H148" i="1"/>
  <c r="G148" i="1"/>
  <c r="AU147" i="1"/>
  <c r="AP147" i="1"/>
  <c r="AI147" i="1"/>
  <c r="AH147" i="1"/>
  <c r="AG147" i="1"/>
  <c r="AF147" i="1"/>
  <c r="X147" i="1"/>
  <c r="S147" i="1"/>
  <c r="P147" i="1"/>
  <c r="N147" i="1"/>
  <c r="I147" i="1"/>
  <c r="H147" i="1"/>
  <c r="G147" i="1"/>
  <c r="F147" i="1"/>
  <c r="AU146" i="1"/>
  <c r="AF146" i="1" s="1"/>
  <c r="AP146" i="1"/>
  <c r="AI146" i="1"/>
  <c r="AH146" i="1"/>
  <c r="AG146" i="1"/>
  <c r="X146" i="1"/>
  <c r="S146" i="1"/>
  <c r="P146" i="1"/>
  <c r="F146" i="1" s="1"/>
  <c r="N146" i="1"/>
  <c r="H146" i="1"/>
  <c r="G146" i="1"/>
  <c r="AU145" i="1"/>
  <c r="AP145" i="1"/>
  <c r="AI145" i="1"/>
  <c r="AH145" i="1"/>
  <c r="AG145" i="1"/>
  <c r="AF145" i="1"/>
  <c r="X145" i="1"/>
  <c r="S145" i="1"/>
  <c r="P145" i="1"/>
  <c r="N145" i="1"/>
  <c r="I145" i="1" s="1"/>
  <c r="H145" i="1"/>
  <c r="G145" i="1"/>
  <c r="F145" i="1"/>
  <c r="AU144" i="1"/>
  <c r="AF144" i="1" s="1"/>
  <c r="AP144" i="1"/>
  <c r="AI144" i="1"/>
  <c r="AH144" i="1"/>
  <c r="AG144" i="1"/>
  <c r="X144" i="1"/>
  <c r="P144" i="1"/>
  <c r="F144" i="1" s="1"/>
  <c r="N144" i="1"/>
  <c r="H144" i="1"/>
  <c r="G144" i="1"/>
  <c r="AU143" i="1"/>
  <c r="AP143" i="1"/>
  <c r="AI143" i="1"/>
  <c r="AH143" i="1"/>
  <c r="AG143" i="1"/>
  <c r="AF143" i="1"/>
  <c r="X143" i="1"/>
  <c r="S143" i="1"/>
  <c r="P143" i="1"/>
  <c r="N143" i="1"/>
  <c r="I143" i="1"/>
  <c r="H143" i="1"/>
  <c r="G143" i="1"/>
  <c r="F143" i="1"/>
  <c r="AU142" i="1"/>
  <c r="AF142" i="1" s="1"/>
  <c r="AP142" i="1"/>
  <c r="AI142" i="1"/>
  <c r="AH142" i="1"/>
  <c r="AG142" i="1"/>
  <c r="X142" i="1"/>
  <c r="S142" i="1"/>
  <c r="P142" i="1"/>
  <c r="F142" i="1" s="1"/>
  <c r="N142" i="1"/>
  <c r="I142" i="1" s="1"/>
  <c r="H142" i="1"/>
  <c r="G142" i="1"/>
  <c r="AU141" i="1"/>
  <c r="AP141" i="1"/>
  <c r="AI141" i="1"/>
  <c r="AH141" i="1"/>
  <c r="AG141" i="1"/>
  <c r="AF141" i="1"/>
  <c r="X141" i="1"/>
  <c r="S141" i="1"/>
  <c r="P141" i="1"/>
  <c r="N141" i="1"/>
  <c r="I141" i="1" s="1"/>
  <c r="H141" i="1"/>
  <c r="G141" i="1"/>
  <c r="F141" i="1"/>
  <c r="AU140" i="1"/>
  <c r="AF140" i="1" s="1"/>
  <c r="AP140" i="1"/>
  <c r="AI140" i="1"/>
  <c r="AH140" i="1"/>
  <c r="AG140" i="1"/>
  <c r="X140" i="1"/>
  <c r="P140" i="1"/>
  <c r="N140" i="1"/>
  <c r="H140" i="1"/>
  <c r="G140" i="1"/>
  <c r="AU139" i="1"/>
  <c r="AP139" i="1"/>
  <c r="AI139" i="1"/>
  <c r="AH139" i="1"/>
  <c r="AG139" i="1"/>
  <c r="AF139" i="1"/>
  <c r="X139" i="1"/>
  <c r="P139" i="1"/>
  <c r="S139" i="1" s="1"/>
  <c r="N139" i="1"/>
  <c r="I139" i="1" s="1"/>
  <c r="H139" i="1"/>
  <c r="G139" i="1"/>
  <c r="F139" i="1"/>
  <c r="AU138" i="1"/>
  <c r="AF138" i="1" s="1"/>
  <c r="AP138" i="1"/>
  <c r="AI138" i="1"/>
  <c r="AH138" i="1"/>
  <c r="AG138" i="1"/>
  <c r="X138" i="1"/>
  <c r="P138" i="1"/>
  <c r="N138" i="1"/>
  <c r="H138" i="1"/>
  <c r="G138" i="1"/>
  <c r="AU137" i="1"/>
  <c r="AP137" i="1"/>
  <c r="AI137" i="1"/>
  <c r="AH137" i="1"/>
  <c r="AG137" i="1"/>
  <c r="AF137" i="1"/>
  <c r="X137" i="1"/>
  <c r="S137" i="1"/>
  <c r="P137" i="1"/>
  <c r="N137" i="1"/>
  <c r="I137" i="1"/>
  <c r="H137" i="1"/>
  <c r="G137" i="1"/>
  <c r="F137" i="1"/>
  <c r="AU136" i="1"/>
  <c r="AF136" i="1" s="1"/>
  <c r="AP136" i="1"/>
  <c r="AI136" i="1"/>
  <c r="AH136" i="1"/>
  <c r="AG136" i="1"/>
  <c r="X136" i="1"/>
  <c r="S136" i="1"/>
  <c r="P136" i="1"/>
  <c r="F136" i="1" s="1"/>
  <c r="N136" i="1"/>
  <c r="H136" i="1"/>
  <c r="G136" i="1"/>
  <c r="AU135" i="1"/>
  <c r="AP135" i="1"/>
  <c r="AI135" i="1"/>
  <c r="AH135" i="1"/>
  <c r="AG135" i="1"/>
  <c r="AF135" i="1"/>
  <c r="X135" i="1"/>
  <c r="S135" i="1"/>
  <c r="P135" i="1"/>
  <c r="N135" i="1"/>
  <c r="I135" i="1" s="1"/>
  <c r="H135" i="1"/>
  <c r="G135" i="1"/>
  <c r="F135" i="1"/>
  <c r="AU134" i="1"/>
  <c r="AF134" i="1" s="1"/>
  <c r="AP134" i="1"/>
  <c r="AI134" i="1"/>
  <c r="AH134" i="1"/>
  <c r="AG134" i="1"/>
  <c r="X134" i="1"/>
  <c r="P134" i="1"/>
  <c r="F134" i="1" s="1"/>
  <c r="N134" i="1"/>
  <c r="H134" i="1"/>
  <c r="G134" i="1"/>
  <c r="AU133" i="1"/>
  <c r="AP133" i="1"/>
  <c r="AI133" i="1"/>
  <c r="AH133" i="1"/>
  <c r="AG133" i="1"/>
  <c r="AF133" i="1"/>
  <c r="X133" i="1"/>
  <c r="P133" i="1"/>
  <c r="S133" i="1" s="1"/>
  <c r="N133" i="1"/>
  <c r="I133" i="1" s="1"/>
  <c r="H133" i="1"/>
  <c r="G133" i="1"/>
  <c r="F133" i="1"/>
  <c r="AU132" i="1"/>
  <c r="AF132" i="1" s="1"/>
  <c r="AP132" i="1"/>
  <c r="AI132" i="1"/>
  <c r="AH132" i="1"/>
  <c r="AG132" i="1"/>
  <c r="X132" i="1"/>
  <c r="P132" i="1"/>
  <c r="F132" i="1" s="1"/>
  <c r="N132" i="1"/>
  <c r="H132" i="1"/>
  <c r="G132" i="1"/>
  <c r="AU131" i="1"/>
  <c r="AP131" i="1"/>
  <c r="AI131" i="1"/>
  <c r="AH131" i="1"/>
  <c r="AG131" i="1"/>
  <c r="AF131" i="1"/>
  <c r="X131" i="1"/>
  <c r="P131" i="1"/>
  <c r="S131" i="1" s="1"/>
  <c r="N131" i="1"/>
  <c r="H131" i="1"/>
  <c r="G131" i="1"/>
  <c r="F131" i="1"/>
  <c r="AU130" i="1"/>
  <c r="AF130" i="1" s="1"/>
  <c r="AP130" i="1"/>
  <c r="AI130" i="1"/>
  <c r="AH130" i="1"/>
  <c r="AG130" i="1"/>
  <c r="X130" i="1"/>
  <c r="P130" i="1"/>
  <c r="F130" i="1" s="1"/>
  <c r="N130" i="1"/>
  <c r="H130" i="1"/>
  <c r="G130" i="1"/>
  <c r="AU129" i="1"/>
  <c r="AP129" i="1"/>
  <c r="AI129" i="1"/>
  <c r="AH129" i="1"/>
  <c r="AG129" i="1"/>
  <c r="AF129" i="1"/>
  <c r="X129" i="1"/>
  <c r="P129" i="1"/>
  <c r="S129" i="1" s="1"/>
  <c r="N129" i="1"/>
  <c r="I129" i="1" s="1"/>
  <c r="H129" i="1"/>
  <c r="G129" i="1"/>
  <c r="F129" i="1"/>
  <c r="AU128" i="1"/>
  <c r="AF128" i="1" s="1"/>
  <c r="AP128" i="1"/>
  <c r="AI128" i="1"/>
  <c r="AH128" i="1"/>
  <c r="AG128" i="1"/>
  <c r="X128" i="1"/>
  <c r="P128" i="1"/>
  <c r="F128" i="1" s="1"/>
  <c r="N128" i="1"/>
  <c r="H128" i="1"/>
  <c r="G128" i="1"/>
  <c r="AU127" i="1"/>
  <c r="AP127" i="1"/>
  <c r="AI127" i="1"/>
  <c r="AH127" i="1"/>
  <c r="AG127" i="1"/>
  <c r="AF127" i="1"/>
  <c r="X127" i="1"/>
  <c r="P127" i="1"/>
  <c r="S127" i="1" s="1"/>
  <c r="N127" i="1"/>
  <c r="H127" i="1"/>
  <c r="G127" i="1"/>
  <c r="F127" i="1"/>
  <c r="AU126" i="1"/>
  <c r="AF126" i="1" s="1"/>
  <c r="AP126" i="1"/>
  <c r="AI126" i="1"/>
  <c r="AH126" i="1"/>
  <c r="AG126" i="1"/>
  <c r="X126" i="1"/>
  <c r="P126" i="1"/>
  <c r="F126" i="1" s="1"/>
  <c r="N126" i="1"/>
  <c r="H126" i="1"/>
  <c r="G126" i="1"/>
  <c r="AU125" i="1"/>
  <c r="AP125" i="1"/>
  <c r="AI125" i="1"/>
  <c r="AH125" i="1"/>
  <c r="AG125" i="1"/>
  <c r="AF125" i="1"/>
  <c r="X125" i="1"/>
  <c r="S125" i="1"/>
  <c r="P125" i="1"/>
  <c r="N125" i="1"/>
  <c r="I125" i="1"/>
  <c r="H125" i="1"/>
  <c r="G125" i="1"/>
  <c r="F125" i="1"/>
  <c r="AU124" i="1"/>
  <c r="AF124" i="1" s="1"/>
  <c r="AP124" i="1"/>
  <c r="AI124" i="1"/>
  <c r="AH124" i="1"/>
  <c r="AG124" i="1"/>
  <c r="X124" i="1"/>
  <c r="S124" i="1"/>
  <c r="P124" i="1"/>
  <c r="F124" i="1" s="1"/>
  <c r="N124" i="1"/>
  <c r="I124" i="1" s="1"/>
  <c r="H124" i="1"/>
  <c r="G124" i="1"/>
  <c r="AU123" i="1"/>
  <c r="AP123" i="1"/>
  <c r="AI123" i="1"/>
  <c r="AH123" i="1"/>
  <c r="AG123" i="1"/>
  <c r="AF123" i="1"/>
  <c r="X123" i="1"/>
  <c r="S123" i="1"/>
  <c r="P123" i="1"/>
  <c r="N123" i="1"/>
  <c r="I123" i="1" s="1"/>
  <c r="H123" i="1"/>
  <c r="G123" i="1"/>
  <c r="F123" i="1"/>
  <c r="AU122" i="1"/>
  <c r="AF122" i="1" s="1"/>
  <c r="AP122" i="1"/>
  <c r="AI122" i="1"/>
  <c r="AH122" i="1"/>
  <c r="AH115" i="1" s="1"/>
  <c r="AH32" i="1" s="1"/>
  <c r="AG122" i="1"/>
  <c r="X122" i="1"/>
  <c r="P122" i="1"/>
  <c r="N122" i="1"/>
  <c r="H122" i="1"/>
  <c r="G122" i="1"/>
  <c r="AU121" i="1"/>
  <c r="AP121" i="1"/>
  <c r="AI121" i="1"/>
  <c r="AH121" i="1"/>
  <c r="AG121" i="1"/>
  <c r="AF121" i="1"/>
  <c r="X121" i="1"/>
  <c r="S121" i="1"/>
  <c r="P121" i="1"/>
  <c r="N121" i="1"/>
  <c r="I121" i="1"/>
  <c r="H121" i="1"/>
  <c r="G121" i="1"/>
  <c r="F121" i="1"/>
  <c r="AU120" i="1"/>
  <c r="AF120" i="1" s="1"/>
  <c r="AP120" i="1"/>
  <c r="AI120" i="1"/>
  <c r="AH120" i="1"/>
  <c r="AG120" i="1"/>
  <c r="X120" i="1"/>
  <c r="S120" i="1"/>
  <c r="P120" i="1"/>
  <c r="F120" i="1" s="1"/>
  <c r="N120" i="1"/>
  <c r="H120" i="1"/>
  <c r="G120" i="1"/>
  <c r="AU119" i="1"/>
  <c r="AP119" i="1"/>
  <c r="AI119" i="1"/>
  <c r="AH119" i="1"/>
  <c r="AG119" i="1"/>
  <c r="AF119" i="1"/>
  <c r="X119" i="1"/>
  <c r="P119" i="1"/>
  <c r="S119" i="1" s="1"/>
  <c r="I119" i="1" s="1"/>
  <c r="N119" i="1"/>
  <c r="H119" i="1"/>
  <c r="G119" i="1"/>
  <c r="F119" i="1"/>
  <c r="AU118" i="1"/>
  <c r="AF118" i="1" s="1"/>
  <c r="AP118" i="1"/>
  <c r="AI118" i="1"/>
  <c r="AH118" i="1"/>
  <c r="AG118" i="1"/>
  <c r="X118" i="1"/>
  <c r="S118" i="1"/>
  <c r="P118" i="1"/>
  <c r="F118" i="1" s="1"/>
  <c r="N118" i="1"/>
  <c r="H118" i="1"/>
  <c r="G118" i="1"/>
  <c r="AU117" i="1"/>
  <c r="AP117" i="1"/>
  <c r="AI117" i="1"/>
  <c r="AH117" i="1"/>
  <c r="AG117" i="1"/>
  <c r="AF117" i="1"/>
  <c r="X117" i="1"/>
  <c r="S117" i="1"/>
  <c r="P117" i="1"/>
  <c r="N117" i="1"/>
  <c r="I117" i="1" s="1"/>
  <c r="H117" i="1"/>
  <c r="G117" i="1"/>
  <c r="F117" i="1"/>
  <c r="AU116" i="1"/>
  <c r="AF116" i="1" s="1"/>
  <c r="AP116" i="1"/>
  <c r="AI116" i="1"/>
  <c r="AH116" i="1"/>
  <c r="AG116" i="1"/>
  <c r="X116" i="1"/>
  <c r="P116" i="1"/>
  <c r="S116" i="1" s="1"/>
  <c r="N116" i="1"/>
  <c r="H116" i="1"/>
  <c r="G116" i="1"/>
  <c r="F116" i="1"/>
  <c r="BC115" i="1"/>
  <c r="BB115" i="1"/>
  <c r="BA115" i="1"/>
  <c r="AZ115" i="1"/>
  <c r="AY115" i="1"/>
  <c r="AX115" i="1"/>
  <c r="AW115" i="1"/>
  <c r="AV115" i="1"/>
  <c r="AT115" i="1"/>
  <c r="AT32" i="1" s="1"/>
  <c r="AS115" i="1"/>
  <c r="AR115" i="1"/>
  <c r="AQ115" i="1"/>
  <c r="AP115" i="1"/>
  <c r="AP32" i="1" s="1"/>
  <c r="AO115" i="1"/>
  <c r="AN115" i="1"/>
  <c r="AM115" i="1"/>
  <c r="AL115" i="1"/>
  <c r="AL32" i="1" s="1"/>
  <c r="AK115" i="1"/>
  <c r="AJ115" i="1"/>
  <c r="AE115" i="1"/>
  <c r="AD115" i="1"/>
  <c r="AC115" i="1"/>
  <c r="AB115" i="1"/>
  <c r="AA115" i="1"/>
  <c r="Z115" i="1"/>
  <c r="Y115" i="1"/>
  <c r="W115" i="1"/>
  <c r="V115" i="1"/>
  <c r="V32" i="1" s="1"/>
  <c r="U115" i="1"/>
  <c r="T115" i="1"/>
  <c r="R115" i="1"/>
  <c r="Q115" i="1"/>
  <c r="O115" i="1"/>
  <c r="M115" i="1"/>
  <c r="L115" i="1"/>
  <c r="K115" i="1"/>
  <c r="J115" i="1"/>
  <c r="E115" i="1"/>
  <c r="D115" i="1"/>
  <c r="AS113" i="1"/>
  <c r="AI113" i="1"/>
  <c r="AH113" i="1"/>
  <c r="AG113" i="1"/>
  <c r="AF113" i="1"/>
  <c r="X113" i="1"/>
  <c r="S113" i="1"/>
  <c r="N113" i="1"/>
  <c r="I113" i="1" s="1"/>
  <c r="H113" i="1"/>
  <c r="G113" i="1"/>
  <c r="F113" i="1"/>
  <c r="AI112" i="1"/>
  <c r="AH112" i="1"/>
  <c r="AG112" i="1"/>
  <c r="AF112" i="1"/>
  <c r="X112" i="1"/>
  <c r="S112" i="1"/>
  <c r="I112" i="1" s="1"/>
  <c r="H112" i="1"/>
  <c r="G112" i="1"/>
  <c r="F112" i="1"/>
  <c r="AS111" i="1"/>
  <c r="AI111" i="1"/>
  <c r="AH111" i="1"/>
  <c r="AG111" i="1"/>
  <c r="AF111" i="1"/>
  <c r="X111" i="1"/>
  <c r="S111" i="1"/>
  <c r="N111" i="1"/>
  <c r="I111" i="1" s="1"/>
  <c r="H111" i="1"/>
  <c r="G111" i="1"/>
  <c r="F111" i="1"/>
  <c r="AS110" i="1"/>
  <c r="AI110" i="1"/>
  <c r="AH110" i="1"/>
  <c r="AG110" i="1"/>
  <c r="AF110" i="1"/>
  <c r="X110" i="1"/>
  <c r="S110" i="1"/>
  <c r="N110" i="1"/>
  <c r="I110" i="1" s="1"/>
  <c r="H110" i="1"/>
  <c r="G110" i="1"/>
  <c r="F110" i="1"/>
  <c r="AI109" i="1"/>
  <c r="AH109" i="1"/>
  <c r="AG109" i="1"/>
  <c r="AF109" i="1"/>
  <c r="X109" i="1"/>
  <c r="S109" i="1"/>
  <c r="N109" i="1"/>
  <c r="I109" i="1"/>
  <c r="H109" i="1"/>
  <c r="G109" i="1"/>
  <c r="F109" i="1"/>
  <c r="AS108" i="1"/>
  <c r="AH108" i="1"/>
  <c r="AG108" i="1"/>
  <c r="AF108" i="1"/>
  <c r="X108" i="1"/>
  <c r="S108" i="1"/>
  <c r="N108" i="1"/>
  <c r="I108" i="1"/>
  <c r="H108" i="1"/>
  <c r="G108" i="1"/>
  <c r="F108" i="1"/>
  <c r="AI107" i="1"/>
  <c r="AH107" i="1"/>
  <c r="AG107" i="1"/>
  <c r="AF107" i="1"/>
  <c r="X107" i="1"/>
  <c r="S107" i="1"/>
  <c r="N107" i="1"/>
  <c r="I107" i="1" s="1"/>
  <c r="H107" i="1"/>
  <c r="G107" i="1"/>
  <c r="F107" i="1"/>
  <c r="AI106" i="1"/>
  <c r="AH106" i="1"/>
  <c r="AG106" i="1"/>
  <c r="AF106" i="1"/>
  <c r="X106" i="1"/>
  <c r="S106" i="1"/>
  <c r="I106" i="1" s="1"/>
  <c r="N106" i="1"/>
  <c r="H106" i="1"/>
  <c r="G106" i="1"/>
  <c r="G97" i="1" s="1"/>
  <c r="G30" i="1" s="1"/>
  <c r="F106" i="1"/>
  <c r="AI105" i="1"/>
  <c r="AH105" i="1"/>
  <c r="AG105" i="1"/>
  <c r="AF105" i="1"/>
  <c r="X105" i="1"/>
  <c r="S105" i="1"/>
  <c r="N105" i="1"/>
  <c r="I105" i="1" s="1"/>
  <c r="H105" i="1"/>
  <c r="G105" i="1"/>
  <c r="F105" i="1"/>
  <c r="AS104" i="1"/>
  <c r="AI104" i="1"/>
  <c r="AH104" i="1"/>
  <c r="AG104" i="1"/>
  <c r="AF104" i="1"/>
  <c r="X104" i="1"/>
  <c r="S104" i="1"/>
  <c r="N104" i="1"/>
  <c r="I104" i="1" s="1"/>
  <c r="H104" i="1"/>
  <c r="G104" i="1"/>
  <c r="F104" i="1"/>
  <c r="AS103" i="1"/>
  <c r="AI103" i="1"/>
  <c r="AH103" i="1"/>
  <c r="AG103" i="1"/>
  <c r="AF103" i="1"/>
  <c r="X103" i="1"/>
  <c r="S103" i="1"/>
  <c r="N103" i="1"/>
  <c r="I103" i="1" s="1"/>
  <c r="H103" i="1"/>
  <c r="G103" i="1"/>
  <c r="F103" i="1"/>
  <c r="AS102" i="1"/>
  <c r="AI102" i="1"/>
  <c r="AH102" i="1"/>
  <c r="AG102" i="1"/>
  <c r="AF102" i="1"/>
  <c r="X102" i="1"/>
  <c r="S102" i="1"/>
  <c r="N102" i="1"/>
  <c r="I102" i="1" s="1"/>
  <c r="H102" i="1"/>
  <c r="G102" i="1"/>
  <c r="F102" i="1"/>
  <c r="AI101" i="1"/>
  <c r="AH101" i="1"/>
  <c r="AG101" i="1"/>
  <c r="AF101" i="1"/>
  <c r="X101" i="1"/>
  <c r="S101" i="1"/>
  <c r="N101" i="1"/>
  <c r="I101" i="1"/>
  <c r="H101" i="1"/>
  <c r="G101" i="1"/>
  <c r="F101" i="1"/>
  <c r="AI100" i="1"/>
  <c r="AH100" i="1"/>
  <c r="AG100" i="1"/>
  <c r="AF100" i="1"/>
  <c r="X100" i="1"/>
  <c r="S100" i="1"/>
  <c r="N100" i="1"/>
  <c r="H100" i="1"/>
  <c r="G100" i="1"/>
  <c r="F100" i="1"/>
  <c r="AI99" i="1"/>
  <c r="AH99" i="1"/>
  <c r="AG99" i="1"/>
  <c r="AF99" i="1"/>
  <c r="X99" i="1"/>
  <c r="S99" i="1"/>
  <c r="I99" i="1" s="1"/>
  <c r="N99" i="1"/>
  <c r="H99" i="1"/>
  <c r="G99" i="1"/>
  <c r="F99" i="1"/>
  <c r="AI98" i="1"/>
  <c r="AH98" i="1"/>
  <c r="AG98" i="1"/>
  <c r="AF98" i="1"/>
  <c r="X98" i="1"/>
  <c r="X97" i="1" s="1"/>
  <c r="X30" i="1" s="1"/>
  <c r="N98" i="1"/>
  <c r="I98" i="1"/>
  <c r="H98" i="1"/>
  <c r="G98" i="1"/>
  <c r="F98" i="1"/>
  <c r="BC97" i="1"/>
  <c r="BB97" i="1"/>
  <c r="BA97" i="1"/>
  <c r="AZ97" i="1"/>
  <c r="AY97" i="1"/>
  <c r="AX97" i="1"/>
  <c r="AW97" i="1"/>
  <c r="AV97" i="1"/>
  <c r="AU97" i="1"/>
  <c r="AT97" i="1"/>
  <c r="AR97" i="1"/>
  <c r="AQ97" i="1"/>
  <c r="AP97" i="1"/>
  <c r="AO97" i="1"/>
  <c r="AN97" i="1"/>
  <c r="AM97" i="1"/>
  <c r="AL97" i="1"/>
  <c r="AK97" i="1"/>
  <c r="AJ97" i="1"/>
  <c r="AE97" i="1"/>
  <c r="AD97" i="1"/>
  <c r="AC97" i="1"/>
  <c r="AB97" i="1"/>
  <c r="AA97" i="1"/>
  <c r="Z97" i="1"/>
  <c r="Y97" i="1"/>
  <c r="W97" i="1"/>
  <c r="V97" i="1"/>
  <c r="U97" i="1"/>
  <c r="T97" i="1"/>
  <c r="R97" i="1"/>
  <c r="Q97" i="1"/>
  <c r="P97" i="1"/>
  <c r="O97" i="1"/>
  <c r="M97" i="1"/>
  <c r="L97" i="1"/>
  <c r="K97" i="1"/>
  <c r="K30" i="1" s="1"/>
  <c r="J97" i="1"/>
  <c r="E97" i="1"/>
  <c r="D97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AI93" i="1"/>
  <c r="AH93" i="1"/>
  <c r="AG93" i="1"/>
  <c r="AF93" i="1"/>
  <c r="X93" i="1"/>
  <c r="I93" i="1" s="1"/>
  <c r="S93" i="1"/>
  <c r="H93" i="1"/>
  <c r="G93" i="1"/>
  <c r="G91" i="1" s="1"/>
  <c r="G89" i="1" s="1"/>
  <c r="F93" i="1"/>
  <c r="AI92" i="1"/>
  <c r="AH92" i="1"/>
  <c r="AG92" i="1"/>
  <c r="AG91" i="1" s="1"/>
  <c r="AG89" i="1" s="1"/>
  <c r="AF92" i="1"/>
  <c r="AF91" i="1" s="1"/>
  <c r="AF89" i="1" s="1"/>
  <c r="X92" i="1"/>
  <c r="X91" i="1" s="1"/>
  <c r="X89" i="1" s="1"/>
  <c r="N92" i="1"/>
  <c r="I92" i="1"/>
  <c r="I91" i="1" s="1"/>
  <c r="I89" i="1" s="1"/>
  <c r="H92" i="1"/>
  <c r="H91" i="1" s="1"/>
  <c r="H89" i="1" s="1"/>
  <c r="G92" i="1"/>
  <c r="F92" i="1"/>
  <c r="BC91" i="1"/>
  <c r="BC89" i="1" s="1"/>
  <c r="BB91" i="1"/>
  <c r="BA91" i="1"/>
  <c r="AZ91" i="1"/>
  <c r="AY91" i="1"/>
  <c r="AY89" i="1" s="1"/>
  <c r="AX91" i="1"/>
  <c r="AW91" i="1"/>
  <c r="AV91" i="1"/>
  <c r="AU91" i="1"/>
  <c r="AU89" i="1" s="1"/>
  <c r="AT91" i="1"/>
  <c r="AS91" i="1"/>
  <c r="AR91" i="1"/>
  <c r="AQ91" i="1"/>
  <c r="AQ89" i="1" s="1"/>
  <c r="AP91" i="1"/>
  <c r="AO91" i="1"/>
  <c r="AN91" i="1"/>
  <c r="AM91" i="1"/>
  <c r="AM89" i="1" s="1"/>
  <c r="AL91" i="1"/>
  <c r="AK91" i="1"/>
  <c r="AJ91" i="1"/>
  <c r="AI91" i="1"/>
  <c r="AI89" i="1" s="1"/>
  <c r="AH91" i="1"/>
  <c r="AE91" i="1"/>
  <c r="AE89" i="1" s="1"/>
  <c r="AD91" i="1"/>
  <c r="AC91" i="1"/>
  <c r="AB91" i="1"/>
  <c r="AA91" i="1"/>
  <c r="AA89" i="1" s="1"/>
  <c r="Z91" i="1"/>
  <c r="Y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F91" i="1"/>
  <c r="E91" i="1"/>
  <c r="D91" i="1"/>
  <c r="BB89" i="1"/>
  <c r="BA89" i="1"/>
  <c r="AZ89" i="1"/>
  <c r="AX89" i="1"/>
  <c r="AW89" i="1"/>
  <c r="AV89" i="1"/>
  <c r="AT89" i="1"/>
  <c r="AS89" i="1"/>
  <c r="AR89" i="1"/>
  <c r="AP89" i="1"/>
  <c r="AO89" i="1"/>
  <c r="AN89" i="1"/>
  <c r="AL89" i="1"/>
  <c r="AK89" i="1"/>
  <c r="AJ89" i="1"/>
  <c r="AH89" i="1"/>
  <c r="AD89" i="1"/>
  <c r="AC89" i="1"/>
  <c r="AB89" i="1"/>
  <c r="Z89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F89" i="1"/>
  <c r="E89" i="1"/>
  <c r="D89" i="1"/>
  <c r="AI88" i="1"/>
  <c r="AI85" i="1" s="1"/>
  <c r="AH88" i="1"/>
  <c r="AG88" i="1"/>
  <c r="AF88" i="1"/>
  <c r="X88" i="1"/>
  <c r="I88" i="1" s="1"/>
  <c r="H88" i="1"/>
  <c r="G88" i="1"/>
  <c r="F88" i="1"/>
  <c r="F85" i="1" s="1"/>
  <c r="AI87" i="1"/>
  <c r="AH87" i="1"/>
  <c r="AH85" i="1" s="1"/>
  <c r="AG87" i="1"/>
  <c r="AF87" i="1"/>
  <c r="X87" i="1"/>
  <c r="I87" i="1"/>
  <c r="H87" i="1"/>
  <c r="G87" i="1"/>
  <c r="G85" i="1" s="1"/>
  <c r="F87" i="1"/>
  <c r="AI86" i="1"/>
  <c r="AH86" i="1"/>
  <c r="AG86" i="1"/>
  <c r="AG85" i="1" s="1"/>
  <c r="AF86" i="1"/>
  <c r="AF85" i="1" s="1"/>
  <c r="X86" i="1"/>
  <c r="N86" i="1"/>
  <c r="I86" i="1"/>
  <c r="H86" i="1"/>
  <c r="H85" i="1" s="1"/>
  <c r="G86" i="1"/>
  <c r="F86" i="1"/>
  <c r="BC85" i="1"/>
  <c r="BB85" i="1"/>
  <c r="BA85" i="1"/>
  <c r="BA75" i="1" s="1"/>
  <c r="BA49" i="1" s="1"/>
  <c r="AZ85" i="1"/>
  <c r="AY85" i="1"/>
  <c r="AX85" i="1"/>
  <c r="AW85" i="1"/>
  <c r="AW75" i="1" s="1"/>
  <c r="AW49" i="1" s="1"/>
  <c r="AV85" i="1"/>
  <c r="AU85" i="1"/>
  <c r="AT85" i="1"/>
  <c r="AS85" i="1"/>
  <c r="AR85" i="1"/>
  <c r="AQ85" i="1"/>
  <c r="AP85" i="1"/>
  <c r="AO85" i="1"/>
  <c r="AO75" i="1" s="1"/>
  <c r="AN85" i="1"/>
  <c r="AM85" i="1"/>
  <c r="AL85" i="1"/>
  <c r="AK85" i="1"/>
  <c r="AK75" i="1" s="1"/>
  <c r="AJ85" i="1"/>
  <c r="AE85" i="1"/>
  <c r="AD85" i="1"/>
  <c r="AC85" i="1"/>
  <c r="AC75" i="1" s="1"/>
  <c r="AB85" i="1"/>
  <c r="AA85" i="1"/>
  <c r="Z85" i="1"/>
  <c r="Y85" i="1"/>
  <c r="Y75" i="1" s="1"/>
  <c r="W85" i="1"/>
  <c r="V85" i="1"/>
  <c r="U85" i="1"/>
  <c r="U75" i="1" s="1"/>
  <c r="T85" i="1"/>
  <c r="S85" i="1"/>
  <c r="R85" i="1"/>
  <c r="Q85" i="1"/>
  <c r="Q75" i="1" s="1"/>
  <c r="P85" i="1"/>
  <c r="O85" i="1"/>
  <c r="N85" i="1"/>
  <c r="M85" i="1"/>
  <c r="M75" i="1" s="1"/>
  <c r="L85" i="1"/>
  <c r="K85" i="1"/>
  <c r="J85" i="1"/>
  <c r="E85" i="1"/>
  <c r="E75" i="1" s="1"/>
  <c r="D85" i="1"/>
  <c r="AS83" i="1"/>
  <c r="AH83" i="1"/>
  <c r="AG83" i="1"/>
  <c r="AF83" i="1"/>
  <c r="X83" i="1"/>
  <c r="S83" i="1"/>
  <c r="S81" i="1" s="1"/>
  <c r="S80" i="1" s="1"/>
  <c r="N83" i="1"/>
  <c r="I83" i="1"/>
  <c r="H83" i="1"/>
  <c r="G83" i="1"/>
  <c r="G81" i="1" s="1"/>
  <c r="G80" i="1" s="1"/>
  <c r="F83" i="1"/>
  <c r="AI82" i="1"/>
  <c r="AH82" i="1"/>
  <c r="AG82" i="1"/>
  <c r="AG81" i="1" s="1"/>
  <c r="AG80" i="1" s="1"/>
  <c r="AF82" i="1"/>
  <c r="X82" i="1"/>
  <c r="I82" i="1" s="1"/>
  <c r="I81" i="1" s="1"/>
  <c r="I80" i="1" s="1"/>
  <c r="H82" i="1"/>
  <c r="G82" i="1"/>
  <c r="F82" i="1"/>
  <c r="F81" i="1" s="1"/>
  <c r="F80" i="1" s="1"/>
  <c r="BC81" i="1"/>
  <c r="BB81" i="1"/>
  <c r="BA81" i="1"/>
  <c r="AZ81" i="1"/>
  <c r="AZ80" i="1" s="1"/>
  <c r="AZ75" i="1" s="1"/>
  <c r="AZ28" i="1" s="1"/>
  <c r="AY81" i="1"/>
  <c r="AX81" i="1"/>
  <c r="AW81" i="1"/>
  <c r="AV81" i="1"/>
  <c r="AV80" i="1" s="1"/>
  <c r="AV75" i="1" s="1"/>
  <c r="AV28" i="1" s="1"/>
  <c r="AU81" i="1"/>
  <c r="AT81" i="1"/>
  <c r="AR81" i="1"/>
  <c r="AQ81" i="1"/>
  <c r="AP81" i="1"/>
  <c r="AO81" i="1"/>
  <c r="AN81" i="1"/>
  <c r="AM81" i="1"/>
  <c r="AL81" i="1"/>
  <c r="AK81" i="1"/>
  <c r="AJ81" i="1"/>
  <c r="AH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R81" i="1"/>
  <c r="Q81" i="1"/>
  <c r="P81" i="1"/>
  <c r="P80" i="1" s="1"/>
  <c r="P75" i="1" s="1"/>
  <c r="P28" i="1" s="1"/>
  <c r="O81" i="1"/>
  <c r="N81" i="1"/>
  <c r="M81" i="1"/>
  <c r="L81" i="1"/>
  <c r="L80" i="1" s="1"/>
  <c r="L75" i="1" s="1"/>
  <c r="L28" i="1" s="1"/>
  <c r="K81" i="1"/>
  <c r="J81" i="1"/>
  <c r="H81" i="1"/>
  <c r="E81" i="1"/>
  <c r="D81" i="1"/>
  <c r="BC80" i="1"/>
  <c r="BB80" i="1"/>
  <c r="BA80" i="1"/>
  <c r="AY80" i="1"/>
  <c r="AX80" i="1"/>
  <c r="AW80" i="1"/>
  <c r="AU80" i="1"/>
  <c r="AT80" i="1"/>
  <c r="AR80" i="1"/>
  <c r="AR75" i="1" s="1"/>
  <c r="AR28" i="1" s="1"/>
  <c r="AQ80" i="1"/>
  <c r="AP80" i="1"/>
  <c r="AO80" i="1"/>
  <c r="AN80" i="1"/>
  <c r="AN75" i="1" s="1"/>
  <c r="AN28" i="1" s="1"/>
  <c r="AM80" i="1"/>
  <c r="AL80" i="1"/>
  <c r="AK80" i="1"/>
  <c r="AJ80" i="1"/>
  <c r="AJ75" i="1" s="1"/>
  <c r="AJ28" i="1" s="1"/>
  <c r="AH80" i="1"/>
  <c r="AF80" i="1"/>
  <c r="AE80" i="1"/>
  <c r="AD80" i="1"/>
  <c r="AC80" i="1"/>
  <c r="AB80" i="1"/>
  <c r="AB75" i="1" s="1"/>
  <c r="AA80" i="1"/>
  <c r="Z80" i="1"/>
  <c r="Y80" i="1"/>
  <c r="X80" i="1"/>
  <c r="W80" i="1"/>
  <c r="V80" i="1"/>
  <c r="U80" i="1"/>
  <c r="T80" i="1"/>
  <c r="T75" i="1" s="1"/>
  <c r="R80" i="1"/>
  <c r="Q80" i="1"/>
  <c r="O80" i="1"/>
  <c r="N80" i="1"/>
  <c r="M80" i="1"/>
  <c r="K80" i="1"/>
  <c r="J80" i="1"/>
  <c r="H80" i="1"/>
  <c r="E80" i="1"/>
  <c r="D80" i="1"/>
  <c r="D75" i="1" s="1"/>
  <c r="AI79" i="1"/>
  <c r="AI78" i="1" s="1"/>
  <c r="AI76" i="1" s="1"/>
  <c r="AH79" i="1"/>
  <c r="AG79" i="1"/>
  <c r="AF79" i="1"/>
  <c r="AF78" i="1" s="1"/>
  <c r="AF76" i="1" s="1"/>
  <c r="AF75" i="1" s="1"/>
  <c r="X79" i="1"/>
  <c r="N79" i="1"/>
  <c r="I79" i="1" s="1"/>
  <c r="I78" i="1" s="1"/>
  <c r="I76" i="1" s="1"/>
  <c r="H79" i="1"/>
  <c r="H78" i="1" s="1"/>
  <c r="H76" i="1" s="1"/>
  <c r="G79" i="1"/>
  <c r="G78" i="1" s="1"/>
  <c r="G76" i="1" s="1"/>
  <c r="F79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H78" i="1"/>
  <c r="AH76" i="1" s="1"/>
  <c r="AH75" i="1" s="1"/>
  <c r="AH28" i="1" s="1"/>
  <c r="AG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F78" i="1"/>
  <c r="F76" i="1" s="1"/>
  <c r="F75" i="1" s="1"/>
  <c r="F28" i="1" s="1"/>
  <c r="E78" i="1"/>
  <c r="D78" i="1"/>
  <c r="BC76" i="1"/>
  <c r="BB76" i="1"/>
  <c r="BB75" i="1" s="1"/>
  <c r="BB28" i="1" s="1"/>
  <c r="BA76" i="1"/>
  <c r="AZ76" i="1"/>
  <c r="AY76" i="1"/>
  <c r="AX76" i="1"/>
  <c r="AX75" i="1" s="1"/>
  <c r="AX28" i="1" s="1"/>
  <c r="AW76" i="1"/>
  <c r="AV76" i="1"/>
  <c r="AU76" i="1"/>
  <c r="AT76" i="1"/>
  <c r="AS76" i="1"/>
  <c r="AR76" i="1"/>
  <c r="AQ76" i="1"/>
  <c r="AP76" i="1"/>
  <c r="AP75" i="1" s="1"/>
  <c r="AP28" i="1" s="1"/>
  <c r="AO76" i="1"/>
  <c r="AN76" i="1"/>
  <c r="AM76" i="1"/>
  <c r="AL76" i="1"/>
  <c r="AL75" i="1" s="1"/>
  <c r="AL28" i="1" s="1"/>
  <c r="AK76" i="1"/>
  <c r="AJ76" i="1"/>
  <c r="AG76" i="1"/>
  <c r="AE76" i="1"/>
  <c r="AD76" i="1"/>
  <c r="AC76" i="1"/>
  <c r="AB76" i="1"/>
  <c r="AA76" i="1"/>
  <c r="Z76" i="1"/>
  <c r="Z75" i="1" s="1"/>
  <c r="Z28" i="1" s="1"/>
  <c r="Y76" i="1"/>
  <c r="X76" i="1"/>
  <c r="W76" i="1"/>
  <c r="V76" i="1"/>
  <c r="U76" i="1"/>
  <c r="T76" i="1"/>
  <c r="S76" i="1"/>
  <c r="R76" i="1"/>
  <c r="R75" i="1" s="1"/>
  <c r="R28" i="1" s="1"/>
  <c r="Q76" i="1"/>
  <c r="P76" i="1"/>
  <c r="O76" i="1"/>
  <c r="N76" i="1"/>
  <c r="M76" i="1"/>
  <c r="L76" i="1"/>
  <c r="K76" i="1"/>
  <c r="J76" i="1"/>
  <c r="J75" i="1" s="1"/>
  <c r="J28" i="1" s="1"/>
  <c r="E76" i="1"/>
  <c r="D76" i="1"/>
  <c r="AT75" i="1"/>
  <c r="AT28" i="1" s="1"/>
  <c r="AD75" i="1"/>
  <c r="AD28" i="1" s="1"/>
  <c r="V75" i="1"/>
  <c r="V28" i="1" s="1"/>
  <c r="N75" i="1"/>
  <c r="N28" i="1" s="1"/>
  <c r="AI74" i="1"/>
  <c r="AH74" i="1"/>
  <c r="AH72" i="1" s="1"/>
  <c r="AH70" i="1" s="1"/>
  <c r="AG74" i="1"/>
  <c r="AF74" i="1"/>
  <c r="X74" i="1"/>
  <c r="N74" i="1"/>
  <c r="I74" i="1" s="1"/>
  <c r="H74" i="1"/>
  <c r="G74" i="1"/>
  <c r="F74" i="1"/>
  <c r="AI73" i="1"/>
  <c r="AI72" i="1" s="1"/>
  <c r="AI70" i="1" s="1"/>
  <c r="AI50" i="1" s="1"/>
  <c r="AH73" i="1"/>
  <c r="AG73" i="1"/>
  <c r="AF73" i="1"/>
  <c r="AF72" i="1" s="1"/>
  <c r="AF70" i="1" s="1"/>
  <c r="X73" i="1"/>
  <c r="N73" i="1"/>
  <c r="I73" i="1" s="1"/>
  <c r="H73" i="1"/>
  <c r="H72" i="1" s="1"/>
  <c r="H70" i="1" s="1"/>
  <c r="G73" i="1"/>
  <c r="G72" i="1" s="1"/>
  <c r="G70" i="1" s="1"/>
  <c r="F73" i="1"/>
  <c r="BC72" i="1"/>
  <c r="BB72" i="1"/>
  <c r="BB70" i="1" s="1"/>
  <c r="BA72" i="1"/>
  <c r="AZ72" i="1"/>
  <c r="AY72" i="1"/>
  <c r="AX72" i="1"/>
  <c r="AX70" i="1" s="1"/>
  <c r="AW72" i="1"/>
  <c r="AV72" i="1"/>
  <c r="AU72" i="1"/>
  <c r="AT72" i="1"/>
  <c r="AT70" i="1" s="1"/>
  <c r="AS72" i="1"/>
  <c r="AR72" i="1"/>
  <c r="AQ72" i="1"/>
  <c r="AP72" i="1"/>
  <c r="AP70" i="1" s="1"/>
  <c r="AO72" i="1"/>
  <c r="AN72" i="1"/>
  <c r="AM72" i="1"/>
  <c r="AL72" i="1"/>
  <c r="AL70" i="1" s="1"/>
  <c r="AK72" i="1"/>
  <c r="AJ72" i="1"/>
  <c r="AG72" i="1"/>
  <c r="AE72" i="1"/>
  <c r="AD72" i="1"/>
  <c r="AD70" i="1" s="1"/>
  <c r="AC72" i="1"/>
  <c r="AB72" i="1"/>
  <c r="AA72" i="1"/>
  <c r="Z72" i="1"/>
  <c r="Z70" i="1" s="1"/>
  <c r="Y72" i="1"/>
  <c r="X72" i="1"/>
  <c r="W72" i="1"/>
  <c r="V72" i="1"/>
  <c r="V70" i="1" s="1"/>
  <c r="U72" i="1"/>
  <c r="T72" i="1"/>
  <c r="S72" i="1"/>
  <c r="R72" i="1"/>
  <c r="R70" i="1" s="1"/>
  <c r="Q72" i="1"/>
  <c r="P72" i="1"/>
  <c r="O72" i="1"/>
  <c r="N72" i="1"/>
  <c r="N70" i="1" s="1"/>
  <c r="M72" i="1"/>
  <c r="L72" i="1"/>
  <c r="K72" i="1"/>
  <c r="J72" i="1"/>
  <c r="J70" i="1" s="1"/>
  <c r="F72" i="1"/>
  <c r="E72" i="1"/>
  <c r="D72" i="1"/>
  <c r="BC70" i="1"/>
  <c r="BA70" i="1"/>
  <c r="AZ70" i="1"/>
  <c r="AY70" i="1"/>
  <c r="AW70" i="1"/>
  <c r="AV70" i="1"/>
  <c r="AU70" i="1"/>
  <c r="AS70" i="1"/>
  <c r="AR70" i="1"/>
  <c r="AQ70" i="1"/>
  <c r="AO70" i="1"/>
  <c r="AN70" i="1"/>
  <c r="AM70" i="1"/>
  <c r="AK70" i="1"/>
  <c r="AJ70" i="1"/>
  <c r="AG70" i="1"/>
  <c r="AE70" i="1"/>
  <c r="AC70" i="1"/>
  <c r="AB70" i="1"/>
  <c r="AA70" i="1"/>
  <c r="Y70" i="1"/>
  <c r="X70" i="1"/>
  <c r="W70" i="1"/>
  <c r="U70" i="1"/>
  <c r="T70" i="1"/>
  <c r="S70" i="1"/>
  <c r="Q70" i="1"/>
  <c r="P70" i="1"/>
  <c r="O70" i="1"/>
  <c r="M70" i="1"/>
  <c r="L70" i="1"/>
  <c r="K70" i="1"/>
  <c r="F70" i="1"/>
  <c r="E70" i="1"/>
  <c r="D70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C58" i="1"/>
  <c r="BB58" i="1"/>
  <c r="BA58" i="1"/>
  <c r="AZ58" i="1"/>
  <c r="AZ50" i="1" s="1"/>
  <c r="AY58" i="1"/>
  <c r="AX58" i="1"/>
  <c r="AW58" i="1"/>
  <c r="AV58" i="1"/>
  <c r="AV50" i="1" s="1"/>
  <c r="AU58" i="1"/>
  <c r="AT58" i="1"/>
  <c r="AS58" i="1"/>
  <c r="AR58" i="1"/>
  <c r="AR50" i="1" s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I57" i="1"/>
  <c r="AH57" i="1"/>
  <c r="AG57" i="1"/>
  <c r="AF57" i="1"/>
  <c r="X57" i="1"/>
  <c r="N57" i="1"/>
  <c r="H57" i="1"/>
  <c r="G57" i="1"/>
  <c r="F57" i="1"/>
  <c r="AI56" i="1"/>
  <c r="AH56" i="1"/>
  <c r="AG56" i="1"/>
  <c r="AF56" i="1"/>
  <c r="X56" i="1"/>
  <c r="N56" i="1"/>
  <c r="I56" i="1" s="1"/>
  <c r="H56" i="1"/>
  <c r="H54" i="1" s="1"/>
  <c r="H51" i="1" s="1"/>
  <c r="H50" i="1" s="1"/>
  <c r="G56" i="1"/>
  <c r="F56" i="1"/>
  <c r="F54" i="1" s="1"/>
  <c r="AI55" i="1"/>
  <c r="AH55" i="1"/>
  <c r="AH54" i="1" s="1"/>
  <c r="AH51" i="1" s="1"/>
  <c r="AG55" i="1"/>
  <c r="AG54" i="1" s="1"/>
  <c r="AF55" i="1"/>
  <c r="X55" i="1"/>
  <c r="N55" i="1"/>
  <c r="I55" i="1" s="1"/>
  <c r="H55" i="1"/>
  <c r="G55" i="1"/>
  <c r="F55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F54" i="1"/>
  <c r="AE54" i="1"/>
  <c r="AD54" i="1"/>
  <c r="AD51" i="1" s="1"/>
  <c r="AD50" i="1" s="1"/>
  <c r="AC54" i="1"/>
  <c r="AB54" i="1"/>
  <c r="AB51" i="1" s="1"/>
  <c r="AA54" i="1"/>
  <c r="Z54" i="1"/>
  <c r="Z51" i="1" s="1"/>
  <c r="Z50" i="1" s="1"/>
  <c r="Y54" i="1"/>
  <c r="X54" i="1"/>
  <c r="X51" i="1" s="1"/>
  <c r="X50" i="1" s="1"/>
  <c r="W54" i="1"/>
  <c r="V54" i="1"/>
  <c r="V51" i="1" s="1"/>
  <c r="V50" i="1" s="1"/>
  <c r="U54" i="1"/>
  <c r="T54" i="1"/>
  <c r="T51" i="1" s="1"/>
  <c r="S54" i="1"/>
  <c r="R54" i="1"/>
  <c r="R51" i="1" s="1"/>
  <c r="R50" i="1" s="1"/>
  <c r="Q54" i="1"/>
  <c r="P54" i="1"/>
  <c r="P51" i="1" s="1"/>
  <c r="P50" i="1" s="1"/>
  <c r="O54" i="1"/>
  <c r="M54" i="1"/>
  <c r="L54" i="1"/>
  <c r="L51" i="1" s="1"/>
  <c r="K54" i="1"/>
  <c r="J54" i="1"/>
  <c r="J51" i="1" s="1"/>
  <c r="J50" i="1" s="1"/>
  <c r="G54" i="1"/>
  <c r="E54" i="1"/>
  <c r="D54" i="1"/>
  <c r="AI53" i="1"/>
  <c r="AH53" i="1"/>
  <c r="AG53" i="1"/>
  <c r="AF53" i="1"/>
  <c r="X53" i="1"/>
  <c r="I53" i="1"/>
  <c r="H53" i="1"/>
  <c r="G53" i="1"/>
  <c r="G51" i="1" s="1"/>
  <c r="F53" i="1"/>
  <c r="AQ52" i="1"/>
  <c r="AI52" i="1"/>
  <c r="AH52" i="1"/>
  <c r="AF52" i="1"/>
  <c r="X52" i="1"/>
  <c r="N52" i="1"/>
  <c r="I52" i="1" s="1"/>
  <c r="H52" i="1"/>
  <c r="G52" i="1"/>
  <c r="F52" i="1"/>
  <c r="F51" i="1" s="1"/>
  <c r="F50" i="1" s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P51" i="1"/>
  <c r="AO51" i="1"/>
  <c r="AN51" i="1"/>
  <c r="AN50" i="1" s="1"/>
  <c r="AM51" i="1"/>
  <c r="AL51" i="1"/>
  <c r="AK51" i="1"/>
  <c r="AJ51" i="1"/>
  <c r="AJ50" i="1" s="1"/>
  <c r="AI51" i="1"/>
  <c r="AE51" i="1"/>
  <c r="AC51" i="1"/>
  <c r="AA51" i="1"/>
  <c r="Y51" i="1"/>
  <c r="W51" i="1"/>
  <c r="U51" i="1"/>
  <c r="S51" i="1"/>
  <c r="Q51" i="1"/>
  <c r="O51" i="1"/>
  <c r="M51" i="1"/>
  <c r="K51" i="1"/>
  <c r="E51" i="1"/>
  <c r="D51" i="1"/>
  <c r="D50" i="1" s="1"/>
  <c r="BC50" i="1"/>
  <c r="BA50" i="1"/>
  <c r="AY50" i="1"/>
  <c r="AW50" i="1"/>
  <c r="AU50" i="1"/>
  <c r="AS50" i="1"/>
  <c r="AO50" i="1"/>
  <c r="AM50" i="1"/>
  <c r="AK50" i="1"/>
  <c r="AE50" i="1"/>
  <c r="AC50" i="1"/>
  <c r="AB50" i="1"/>
  <c r="AA50" i="1"/>
  <c r="Y50" i="1"/>
  <c r="W50" i="1"/>
  <c r="U50" i="1"/>
  <c r="T50" i="1"/>
  <c r="S50" i="1"/>
  <c r="Q50" i="1"/>
  <c r="O50" i="1"/>
  <c r="M50" i="1"/>
  <c r="L50" i="1"/>
  <c r="K50" i="1"/>
  <c r="G50" i="1"/>
  <c r="E50" i="1"/>
  <c r="AO49" i="1"/>
  <c r="AK49" i="1"/>
  <c r="AK48" i="1" s="1"/>
  <c r="AC49" i="1"/>
  <c r="AC48" i="1" s="1"/>
  <c r="Y49" i="1"/>
  <c r="U49" i="1"/>
  <c r="U48" i="1" s="1"/>
  <c r="Q49" i="1"/>
  <c r="M49" i="1"/>
  <c r="M48" i="1" s="1"/>
  <c r="E49" i="1"/>
  <c r="E48" i="1" s="1"/>
  <c r="BA48" i="1"/>
  <c r="AW48" i="1"/>
  <c r="AO48" i="1"/>
  <c r="Y48" i="1"/>
  <c r="Q48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G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G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G41" i="1"/>
  <c r="F41" i="1"/>
  <c r="E41" i="1"/>
  <c r="D41" i="1"/>
  <c r="BC32" i="1"/>
  <c r="BB32" i="1"/>
  <c r="BA32" i="1"/>
  <c r="AZ32" i="1"/>
  <c r="AY32" i="1"/>
  <c r="AX32" i="1"/>
  <c r="AW32" i="1"/>
  <c r="AV32" i="1"/>
  <c r="AS32" i="1"/>
  <c r="AR32" i="1"/>
  <c r="AQ32" i="1"/>
  <c r="AO32" i="1"/>
  <c r="AN32" i="1"/>
  <c r="AM32" i="1"/>
  <c r="AK32" i="1"/>
  <c r="AJ32" i="1"/>
  <c r="AE32" i="1"/>
  <c r="AD32" i="1"/>
  <c r="AC32" i="1"/>
  <c r="AB32" i="1"/>
  <c r="AA32" i="1"/>
  <c r="Z32" i="1"/>
  <c r="Y32" i="1"/>
  <c r="W32" i="1"/>
  <c r="U32" i="1"/>
  <c r="T32" i="1"/>
  <c r="R32" i="1"/>
  <c r="Q32" i="1"/>
  <c r="O32" i="1"/>
  <c r="M32" i="1"/>
  <c r="L32" i="1"/>
  <c r="K32" i="1"/>
  <c r="J32" i="1"/>
  <c r="E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Y30" i="1"/>
  <c r="AX30" i="1"/>
  <c r="AW30" i="1"/>
  <c r="AV30" i="1"/>
  <c r="AU30" i="1"/>
  <c r="AT30" i="1"/>
  <c r="AR30" i="1"/>
  <c r="AQ30" i="1"/>
  <c r="AP30" i="1"/>
  <c r="AO30" i="1"/>
  <c r="AN30" i="1"/>
  <c r="AM30" i="1"/>
  <c r="AL30" i="1"/>
  <c r="AK30" i="1"/>
  <c r="AJ30" i="1"/>
  <c r="AE30" i="1"/>
  <c r="AD30" i="1"/>
  <c r="AC30" i="1"/>
  <c r="AB30" i="1"/>
  <c r="AA30" i="1"/>
  <c r="Z30" i="1"/>
  <c r="Y30" i="1"/>
  <c r="W30" i="1"/>
  <c r="V30" i="1"/>
  <c r="U30" i="1"/>
  <c r="T30" i="1"/>
  <c r="R30" i="1"/>
  <c r="Q30" i="1"/>
  <c r="P30" i="1"/>
  <c r="O30" i="1"/>
  <c r="M30" i="1"/>
  <c r="L30" i="1"/>
  <c r="J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O26" i="1" s="1"/>
  <c r="AO25" i="1" s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A28" i="1"/>
  <c r="AW28" i="1"/>
  <c r="AO28" i="1"/>
  <c r="AK28" i="1"/>
  <c r="AF28" i="1"/>
  <c r="AC28" i="1"/>
  <c r="AB28" i="1"/>
  <c r="Y28" i="1"/>
  <c r="U28" i="1"/>
  <c r="T28" i="1"/>
  <c r="Q28" i="1"/>
  <c r="M28" i="1"/>
  <c r="E28" i="1"/>
  <c r="D28" i="1"/>
  <c r="BC27" i="1"/>
  <c r="BA27" i="1"/>
  <c r="AY27" i="1"/>
  <c r="AW27" i="1"/>
  <c r="AW26" i="1" s="1"/>
  <c r="AW25" i="1" s="1"/>
  <c r="AU27" i="1"/>
  <c r="AS27" i="1"/>
  <c r="AO27" i="1"/>
  <c r="AM27" i="1"/>
  <c r="AK27" i="1"/>
  <c r="AE27" i="1"/>
  <c r="AC27" i="1"/>
  <c r="AC26" i="1" s="1"/>
  <c r="AC25" i="1" s="1"/>
  <c r="AA27" i="1"/>
  <c r="Y27" i="1"/>
  <c r="Y26" i="1" s="1"/>
  <c r="Y25" i="1" s="1"/>
  <c r="W27" i="1"/>
  <c r="U27" i="1"/>
  <c r="S27" i="1"/>
  <c r="Q27" i="1"/>
  <c r="Q26" i="1" s="1"/>
  <c r="Q25" i="1" s="1"/>
  <c r="O27" i="1"/>
  <c r="M27" i="1"/>
  <c r="M26" i="1" s="1"/>
  <c r="M25" i="1" s="1"/>
  <c r="K27" i="1"/>
  <c r="E27" i="1"/>
  <c r="BA26" i="1"/>
  <c r="BA25" i="1" s="1"/>
  <c r="AK26" i="1"/>
  <c r="AK25" i="1" s="1"/>
  <c r="U26" i="1"/>
  <c r="U25" i="1" s="1"/>
  <c r="E26" i="1"/>
  <c r="E25" i="1" s="1"/>
  <c r="C24" i="1"/>
  <c r="P27" i="1" l="1"/>
  <c r="X27" i="1"/>
  <c r="G27" i="1"/>
  <c r="T49" i="1"/>
  <c r="T48" i="1" s="1"/>
  <c r="T27" i="1"/>
  <c r="T26" i="1" s="1"/>
  <c r="T25" i="1" s="1"/>
  <c r="F27" i="1"/>
  <c r="R49" i="1"/>
  <c r="R48" i="1" s="1"/>
  <c r="R27" i="1"/>
  <c r="R26" i="1" s="1"/>
  <c r="R25" i="1" s="1"/>
  <c r="V49" i="1"/>
  <c r="V48" i="1" s="1"/>
  <c r="V27" i="1"/>
  <c r="V26" i="1" s="1"/>
  <c r="V25" i="1" s="1"/>
  <c r="Z49" i="1"/>
  <c r="Z48" i="1" s="1"/>
  <c r="Z27" i="1"/>
  <c r="Z26" i="1" s="1"/>
  <c r="Z25" i="1" s="1"/>
  <c r="AD49" i="1"/>
  <c r="AD48" i="1" s="1"/>
  <c r="AD27" i="1"/>
  <c r="AD26" i="1" s="1"/>
  <c r="AD25" i="1" s="1"/>
  <c r="AI27" i="1"/>
  <c r="AF46" i="1"/>
  <c r="AF223" i="1"/>
  <c r="AF41" i="1" s="1"/>
  <c r="AJ49" i="1"/>
  <c r="AJ48" i="1" s="1"/>
  <c r="AJ27" i="1"/>
  <c r="AJ26" i="1" s="1"/>
  <c r="AJ25" i="1" s="1"/>
  <c r="AN49" i="1"/>
  <c r="AN48" i="1" s="1"/>
  <c r="AN27" i="1"/>
  <c r="AN26" i="1" s="1"/>
  <c r="AN25" i="1" s="1"/>
  <c r="AF51" i="1"/>
  <c r="AF50" i="1" s="1"/>
  <c r="J49" i="1"/>
  <c r="J48" i="1" s="1"/>
  <c r="J27" i="1"/>
  <c r="J26" i="1" s="1"/>
  <c r="J25" i="1" s="1"/>
  <c r="I57" i="1"/>
  <c r="N54" i="1"/>
  <c r="AT50" i="1"/>
  <c r="AX50" i="1"/>
  <c r="BB50" i="1"/>
  <c r="L49" i="1"/>
  <c r="L48" i="1" s="1"/>
  <c r="L27" i="1"/>
  <c r="L26" i="1" s="1"/>
  <c r="L25" i="1" s="1"/>
  <c r="AB49" i="1"/>
  <c r="AB48" i="1" s="1"/>
  <c r="AB27" i="1"/>
  <c r="AB26" i="1" s="1"/>
  <c r="AB25" i="1" s="1"/>
  <c r="D49" i="1"/>
  <c r="D48" i="1" s="1"/>
  <c r="D27" i="1"/>
  <c r="D26" i="1" s="1"/>
  <c r="D25" i="1" s="1"/>
  <c r="AL50" i="1"/>
  <c r="AP50" i="1"/>
  <c r="AH50" i="1"/>
  <c r="H27" i="1"/>
  <c r="AR49" i="1"/>
  <c r="AR48" i="1" s="1"/>
  <c r="AR27" i="1"/>
  <c r="AR26" i="1" s="1"/>
  <c r="AR25" i="1" s="1"/>
  <c r="AV49" i="1"/>
  <c r="AV48" i="1" s="1"/>
  <c r="AV27" i="1"/>
  <c r="AV26" i="1" s="1"/>
  <c r="AV25" i="1" s="1"/>
  <c r="AZ27" i="1"/>
  <c r="AZ26" i="1" s="1"/>
  <c r="AZ25" i="1" s="1"/>
  <c r="AZ49" i="1"/>
  <c r="AZ48" i="1" s="1"/>
  <c r="F122" i="1"/>
  <c r="P115" i="1"/>
  <c r="P32" i="1" s="1"/>
  <c r="S122" i="1"/>
  <c r="F138" i="1"/>
  <c r="S138" i="1"/>
  <c r="W75" i="1"/>
  <c r="AA75" i="1"/>
  <c r="AE75" i="1"/>
  <c r="AG75" i="1"/>
  <c r="AG28" i="1" s="1"/>
  <c r="S75" i="1"/>
  <c r="X85" i="1"/>
  <c r="H97" i="1"/>
  <c r="H30" i="1" s="1"/>
  <c r="AF97" i="1"/>
  <c r="AF30" i="1" s="1"/>
  <c r="AH97" i="1"/>
  <c r="AH30" i="1" s="1"/>
  <c r="AI108" i="1"/>
  <c r="AI97" i="1" s="1"/>
  <c r="AI30" i="1" s="1"/>
  <c r="AS97" i="1"/>
  <c r="AS30" i="1" s="1"/>
  <c r="F164" i="1"/>
  <c r="S164" i="1"/>
  <c r="I54" i="1"/>
  <c r="I51" i="1" s="1"/>
  <c r="I50" i="1" s="1"/>
  <c r="G75" i="1"/>
  <c r="G28" i="1" s="1"/>
  <c r="K75" i="1"/>
  <c r="O75" i="1"/>
  <c r="X75" i="1"/>
  <c r="X28" i="1" s="1"/>
  <c r="AU75" i="1"/>
  <c r="AY75" i="1"/>
  <c r="AY28" i="1" s="1"/>
  <c r="AY26" i="1" s="1"/>
  <c r="AY25" i="1" s="1"/>
  <c r="BC75" i="1"/>
  <c r="AI83" i="1"/>
  <c r="AI81" i="1" s="1"/>
  <c r="AI80" i="1" s="1"/>
  <c r="AI75" i="1" s="1"/>
  <c r="AS81" i="1"/>
  <c r="AS80" i="1" s="1"/>
  <c r="AS75" i="1" s="1"/>
  <c r="I97" i="1"/>
  <c r="I30" i="1" s="1"/>
  <c r="AG97" i="1"/>
  <c r="AG30" i="1" s="1"/>
  <c r="N97" i="1"/>
  <c r="N30" i="1" s="1"/>
  <c r="N115" i="1"/>
  <c r="N32" i="1" s="1"/>
  <c r="G115" i="1"/>
  <c r="G32" i="1" s="1"/>
  <c r="AI115" i="1"/>
  <c r="AI32" i="1" s="1"/>
  <c r="AF115" i="1"/>
  <c r="AF32" i="1" s="1"/>
  <c r="X115" i="1"/>
  <c r="X32" i="1" s="1"/>
  <c r="I127" i="1"/>
  <c r="I131" i="1"/>
  <c r="F140" i="1"/>
  <c r="S140" i="1"/>
  <c r="F148" i="1"/>
  <c r="S148" i="1"/>
  <c r="N51" i="1"/>
  <c r="N50" i="1" s="1"/>
  <c r="AG52" i="1"/>
  <c r="AG51" i="1" s="1"/>
  <c r="AG50" i="1" s="1"/>
  <c r="AQ51" i="1"/>
  <c r="AQ50" i="1" s="1"/>
  <c r="I72" i="1"/>
  <c r="I70" i="1" s="1"/>
  <c r="H75" i="1"/>
  <c r="H28" i="1" s="1"/>
  <c r="AM75" i="1"/>
  <c r="AQ75" i="1"/>
  <c r="AQ28" i="1" s="1"/>
  <c r="I85" i="1"/>
  <c r="I75" i="1" s="1"/>
  <c r="I28" i="1" s="1"/>
  <c r="S97" i="1"/>
  <c r="S30" i="1" s="1"/>
  <c r="F97" i="1"/>
  <c r="F30" i="1" s="1"/>
  <c r="H115" i="1"/>
  <c r="H32" i="1" s="1"/>
  <c r="AG115" i="1"/>
  <c r="AG32" i="1" s="1"/>
  <c r="I100" i="1"/>
  <c r="AU115" i="1"/>
  <c r="AU32" i="1" s="1"/>
  <c r="I116" i="1"/>
  <c r="I130" i="1"/>
  <c r="I168" i="1"/>
  <c r="I183" i="1"/>
  <c r="AI245" i="1"/>
  <c r="AH245" i="1"/>
  <c r="I118" i="1"/>
  <c r="I120" i="1"/>
  <c r="I136" i="1"/>
  <c r="I146" i="1"/>
  <c r="I156" i="1"/>
  <c r="I162" i="1"/>
  <c r="I170" i="1"/>
  <c r="I172" i="1"/>
  <c r="I174" i="1"/>
  <c r="I176" i="1"/>
  <c r="I122" i="1"/>
  <c r="S126" i="1"/>
  <c r="I126" i="1" s="1"/>
  <c r="S128" i="1"/>
  <c r="I128" i="1" s="1"/>
  <c r="S130" i="1"/>
  <c r="S132" i="1"/>
  <c r="I132" i="1" s="1"/>
  <c r="S134" i="1"/>
  <c r="I134" i="1" s="1"/>
  <c r="I138" i="1"/>
  <c r="I140" i="1"/>
  <c r="S144" i="1"/>
  <c r="I144" i="1" s="1"/>
  <c r="I148" i="1"/>
  <c r="S152" i="1"/>
  <c r="I152" i="1" s="1"/>
  <c r="S154" i="1"/>
  <c r="I154" i="1" s="1"/>
  <c r="I164" i="1"/>
  <c r="S168" i="1"/>
  <c r="AI28" i="1" l="1"/>
  <c r="AI49" i="1"/>
  <c r="I27" i="1"/>
  <c r="I26" i="1" s="1"/>
  <c r="I25" i="1" s="1"/>
  <c r="N49" i="1"/>
  <c r="N48" i="1" s="1"/>
  <c r="N27" i="1"/>
  <c r="N26" i="1" s="1"/>
  <c r="N25" i="1" s="1"/>
  <c r="S115" i="1"/>
  <c r="S32" i="1" s="1"/>
  <c r="AP49" i="1"/>
  <c r="AP48" i="1" s="1"/>
  <c r="AP27" i="1"/>
  <c r="AP26" i="1" s="1"/>
  <c r="AP25" i="1" s="1"/>
  <c r="AF49" i="1"/>
  <c r="AF48" i="1" s="1"/>
  <c r="AF27" i="1"/>
  <c r="AF26" i="1" s="1"/>
  <c r="AF25" i="1" s="1"/>
  <c r="X26" i="1"/>
  <c r="X25" i="1" s="1"/>
  <c r="AH223" i="1"/>
  <c r="AH41" i="1" s="1"/>
  <c r="AH46" i="1"/>
  <c r="I115" i="1"/>
  <c r="I32" i="1" s="1"/>
  <c r="BC28" i="1"/>
  <c r="BC26" i="1" s="1"/>
  <c r="BC25" i="1" s="1"/>
  <c r="BC49" i="1"/>
  <c r="BC48" i="1" s="1"/>
  <c r="O28" i="1"/>
  <c r="O26" i="1" s="1"/>
  <c r="O25" i="1" s="1"/>
  <c r="O49" i="1"/>
  <c r="O48" i="1" s="1"/>
  <c r="AE28" i="1"/>
  <c r="AE26" i="1" s="1"/>
  <c r="AE25" i="1" s="1"/>
  <c r="AE49" i="1"/>
  <c r="AE48" i="1" s="1"/>
  <c r="F115" i="1"/>
  <c r="F32" i="1" s="1"/>
  <c r="H26" i="1"/>
  <c r="H25" i="1" s="1"/>
  <c r="AL49" i="1"/>
  <c r="AL48" i="1" s="1"/>
  <c r="AL27" i="1"/>
  <c r="AL26" i="1" s="1"/>
  <c r="AL25" i="1" s="1"/>
  <c r="BB49" i="1"/>
  <c r="BB48" i="1" s="1"/>
  <c r="BB27" i="1"/>
  <c r="BB26" i="1" s="1"/>
  <c r="BB25" i="1" s="1"/>
  <c r="F26" i="1"/>
  <c r="F25" i="1" s="1"/>
  <c r="X49" i="1"/>
  <c r="X48" i="1" s="1"/>
  <c r="AI223" i="1"/>
  <c r="AI41" i="1" s="1"/>
  <c r="AI46" i="1"/>
  <c r="AQ49" i="1"/>
  <c r="AQ48" i="1" s="1"/>
  <c r="AQ27" i="1"/>
  <c r="AQ26" i="1" s="1"/>
  <c r="AQ25" i="1" s="1"/>
  <c r="K49" i="1"/>
  <c r="K48" i="1" s="1"/>
  <c r="K28" i="1"/>
  <c r="K26" i="1" s="1"/>
  <c r="K25" i="1" s="1"/>
  <c r="AA28" i="1"/>
  <c r="AA26" i="1" s="1"/>
  <c r="AA25" i="1" s="1"/>
  <c r="AA49" i="1"/>
  <c r="AA48" i="1" s="1"/>
  <c r="H49" i="1"/>
  <c r="H48" i="1" s="1"/>
  <c r="AX27" i="1"/>
  <c r="AX26" i="1" s="1"/>
  <c r="AX25" i="1" s="1"/>
  <c r="AX49" i="1"/>
  <c r="AX48" i="1" s="1"/>
  <c r="F49" i="1"/>
  <c r="F48" i="1" s="1"/>
  <c r="G49" i="1"/>
  <c r="G48" i="1" s="1"/>
  <c r="P26" i="1"/>
  <c r="P25" i="1" s="1"/>
  <c r="AM28" i="1"/>
  <c r="AM26" i="1" s="1"/>
  <c r="AM25" i="1" s="1"/>
  <c r="AM49" i="1"/>
  <c r="AM48" i="1" s="1"/>
  <c r="AG27" i="1"/>
  <c r="AG26" i="1" s="1"/>
  <c r="AG25" i="1" s="1"/>
  <c r="AG49" i="1"/>
  <c r="AG48" i="1" s="1"/>
  <c r="AS28" i="1"/>
  <c r="AS26" i="1" s="1"/>
  <c r="AS25" i="1" s="1"/>
  <c r="AS49" i="1"/>
  <c r="AS48" i="1" s="1"/>
  <c r="AU28" i="1"/>
  <c r="AU26" i="1" s="1"/>
  <c r="AU25" i="1" s="1"/>
  <c r="AU49" i="1"/>
  <c r="AU48" i="1" s="1"/>
  <c r="S28" i="1"/>
  <c r="S26" i="1" s="1"/>
  <c r="S25" i="1" s="1"/>
  <c r="W49" i="1"/>
  <c r="W48" i="1" s="1"/>
  <c r="W28" i="1"/>
  <c r="W26" i="1" s="1"/>
  <c r="W25" i="1" s="1"/>
  <c r="AH49" i="1"/>
  <c r="AH48" i="1" s="1"/>
  <c r="AH27" i="1"/>
  <c r="AH26" i="1" s="1"/>
  <c r="AH25" i="1" s="1"/>
  <c r="AT49" i="1"/>
  <c r="AT48" i="1" s="1"/>
  <c r="AT27" i="1"/>
  <c r="AT26" i="1" s="1"/>
  <c r="AT25" i="1" s="1"/>
  <c r="AI26" i="1"/>
  <c r="AI25" i="1" s="1"/>
  <c r="AY49" i="1"/>
  <c r="AY48" i="1" s="1"/>
  <c r="G26" i="1"/>
  <c r="G25" i="1" s="1"/>
  <c r="P49" i="1"/>
  <c r="P48" i="1" s="1"/>
  <c r="AI48" i="1" l="1"/>
  <c r="I49" i="1"/>
  <c r="I48" i="1" s="1"/>
  <c r="S49" i="1"/>
  <c r="S48" i="1" s="1"/>
</calcChain>
</file>

<file path=xl/sharedStrings.xml><?xml version="1.0" encoding="utf-8"?>
<sst xmlns="http://schemas.openxmlformats.org/spreadsheetml/2006/main" count="822" uniqueCount="507">
  <si>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</si>
  <si>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</si>
  <si>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</si>
  <si>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</si>
  <si>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</si>
  <si>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</si>
  <si>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</si>
  <si>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</si>
  <si>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</si>
  <si>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</si>
  <si>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</si>
  <si>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</si>
  <si>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</si>
  <si>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</si>
  <si>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</si>
  <si>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</si>
  <si>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</si>
  <si>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</si>
  <si>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</si>
  <si>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</si>
  <si>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</si>
  <si>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</si>
  <si>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</si>
  <si>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</si>
  <si>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</si>
  <si>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</si>
  <si>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</si>
  <si>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</si>
  <si>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</si>
  <si>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</si>
  <si>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</si>
  <si>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</si>
  <si>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</si>
  <si>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</si>
  <si>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</si>
  <si>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</si>
  <si>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</si>
  <si>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</si>
  <si>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</si>
  <si>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</si>
  <si>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</si>
  <si>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</si>
  <si>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</si>
  <si>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</si>
  <si>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</si>
  <si>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</si>
  <si>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</si>
  <si>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</si>
  <si>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</si>
  <si>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</si>
  <si>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</si>
  <si>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</si>
  <si>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</si>
  <si>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</si>
  <si>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</si>
  <si>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</si>
  <si>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</si>
  <si>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</si>
  <si>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</si>
  <si>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</si>
  <si>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</si>
  <si>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</si>
  <si>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</si>
  <si>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</si>
  <si>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</si>
  <si>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</si>
  <si>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</si>
  <si>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</si>
  <si>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</si>
  <si>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</si>
  <si>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</si>
  <si>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</si>
  <si>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</si>
  <si>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</si>
  <si>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</si>
  <si>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</si>
  <si>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</si>
  <si>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</si>
  <si>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</si>
  <si>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</si>
  <si>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</si>
  <si>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</si>
  <si>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</si>
  <si>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</si>
  <si>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</si>
  <si>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</si>
  <si>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</si>
  <si>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</si>
  <si>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</si>
  <si>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</si>
  <si>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</si>
  <si>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</si>
  <si>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</si>
  <si>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</si>
  <si>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</si>
  <si>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</si>
  <si>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</si>
  <si>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</si>
  <si>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</si>
  <si>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</si>
  <si>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</si>
  <si>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</si>
  <si>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</si>
  <si>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</si>
  <si>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</si>
  <si>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</si>
  <si>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</si>
  <si>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</si>
  <si>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</si>
  <si>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</si>
  <si>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</si>
  <si>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</si>
  <si>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</si>
  <si>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</si>
  <si>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</si>
  <si>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</si>
  <si>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</si>
  <si>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</si>
  <si>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</si>
  <si>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</si>
  <si>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</si>
  <si>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</si>
  <si>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</si>
  <si>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</si>
  <si>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</si>
  <si>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</si>
  <si>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</si>
  <si>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</si>
  <si>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</si>
  <si>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</si>
  <si>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</si>
  <si>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</si>
  <si>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</si>
  <si>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</si>
  <si>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</si>
  <si>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</si>
  <si>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</si>
  <si>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</si>
  <si>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</si>
  <si>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</si>
  <si>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</si>
  <si>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</si>
  <si>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</si>
  <si>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</si>
  <si>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</si>
  <si>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</si>
  <si>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</si>
  <si>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</si>
  <si>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</si>
  <si>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</si>
  <si>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</si>
  <si>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</si>
  <si>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</si>
  <si>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</si>
  <si>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</si>
  <si>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</si>
  <si>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</si>
  <si>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</si>
  <si>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</si>
  <si>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</si>
  <si>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</si>
  <si>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</si>
  <si>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</si>
  <si>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</si>
  <si>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</si>
  <si>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</si>
  <si>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</si>
  <si>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</si>
  <si>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</si>
  <si>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</si>
  <si>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</si>
  <si>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</si>
  <si>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нд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</si>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</sst>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2" applyFont="1" applyFill="1" applyAlignment="1"/>
    <xf numFmtId="0" fontId="2" fillId="0" borderId="0" xfId="2" applyFont="1" applyFill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2" fillId="0" borderId="0" xfId="2" applyFont="1" applyFill="1" applyAlignment="1"/>
    <xf numFmtId="0" fontId="6" fillId="0" borderId="0" xfId="4" applyFont="1" applyFill="1" applyAlignment="1">
      <alignment horizontal="center" vertical="center"/>
    </xf>
    <xf numFmtId="0" fontId="2" fillId="0" borderId="0" xfId="5" applyFont="1" applyFill="1"/>
    <xf numFmtId="0" fontId="2" fillId="0" borderId="0" xfId="5" applyFont="1" applyFill="1" applyAlignment="1">
      <alignment horizontal="center" vertical="center"/>
    </xf>
    <xf numFmtId="0" fontId="7" fillId="0" borderId="0" xfId="2" applyFont="1" applyFill="1" applyBorder="1"/>
    <xf numFmtId="0" fontId="2" fillId="0" borderId="0" xfId="5" applyFont="1" applyFill="1" applyBorder="1" applyAlignment="1">
      <alignment horizontal="center" wrapText="1"/>
    </xf>
    <xf numFmtId="0" fontId="2" fillId="0" borderId="0" xfId="5" applyFont="1" applyFill="1" applyBorder="1" applyAlignment="1">
      <alignment horizontal="center" vertical="center" wrapText="1"/>
    </xf>
    <xf numFmtId="164" fontId="2" fillId="0" borderId="0" xfId="5" applyNumberFormat="1" applyFont="1" applyFill="1" applyBorder="1" applyAlignment="1">
      <alignment horizontal="center" wrapText="1"/>
    </xf>
    <xf numFmtId="165" fontId="2" fillId="0" borderId="0" xfId="5" applyNumberFormat="1" applyFont="1" applyFill="1" applyBorder="1" applyAlignment="1">
      <alignment horizontal="center" wrapText="1"/>
    </xf>
    <xf numFmtId="166" fontId="2" fillId="0" borderId="0" xfId="2" applyNumberFormat="1" applyFont="1" applyFill="1"/>
    <xf numFmtId="166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/>
    <xf numFmtId="0" fontId="8" fillId="0" borderId="0" xfId="2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textRotation="90" wrapText="1"/>
    </xf>
    <xf numFmtId="0" fontId="8" fillId="0" borderId="0" xfId="1" applyNumberFormat="1" applyFont="1" applyFill="1"/>
    <xf numFmtId="4" fontId="8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4" fontId="2" fillId="0" borderId="0" xfId="1" applyNumberFormat="1" applyFont="1" applyFill="1"/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2" fontId="11" fillId="0" borderId="1" xfId="2" applyNumberFormat="1" applyFont="1" applyFill="1" applyBorder="1" applyAlignment="1">
      <alignment horizontal="center" vertical="top" wrapText="1"/>
    </xf>
    <xf numFmtId="2" fontId="11" fillId="0" borderId="1" xfId="2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/>
    <xf numFmtId="0" fontId="3" fillId="0" borderId="0" xfId="2" applyFont="1" applyFill="1"/>
    <xf numFmtId="2" fontId="3" fillId="0" borderId="0" xfId="2" applyNumberFormat="1" applyFont="1" applyFill="1"/>
    <xf numFmtId="4" fontId="2" fillId="0" borderId="0" xfId="2" applyNumberFormat="1" applyFont="1" applyFill="1"/>
    <xf numFmtId="4" fontId="2" fillId="0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 applyProtection="1">
      <alignment horizontal="center" vertical="center"/>
    </xf>
    <xf numFmtId="4" fontId="2" fillId="0" borderId="0" xfId="2" applyNumberFormat="1" applyFill="1"/>
    <xf numFmtId="4" fontId="12" fillId="0" borderId="1" xfId="2" applyNumberFormat="1" applyFont="1" applyFill="1" applyBorder="1" applyAlignment="1">
      <alignment horizontal="center" vertical="center" wrapText="1"/>
    </xf>
    <xf numFmtId="1" fontId="2" fillId="0" borderId="0" xfId="2" applyNumberFormat="1" applyFont="1" applyFill="1" applyAlignment="1">
      <alignment horizontal="left" vertical="top"/>
    </xf>
    <xf numFmtId="2" fontId="13" fillId="0" borderId="0" xfId="2" applyNumberFormat="1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/>
    </xf>
    <xf numFmtId="165" fontId="2" fillId="0" borderId="0" xfId="2" applyNumberFormat="1" applyFont="1" applyFill="1"/>
    <xf numFmtId="0" fontId="13" fillId="0" borderId="0" xfId="2" applyFont="1" applyFill="1" applyAlignment="1">
      <alignment vertical="center"/>
    </xf>
    <xf numFmtId="49" fontId="13" fillId="0" borderId="0" xfId="2" applyNumberFormat="1" applyFont="1" applyFill="1" applyBorder="1" applyAlignment="1">
      <alignment horizontal="center" vertical="center"/>
    </xf>
    <xf numFmtId="166" fontId="13" fillId="0" borderId="0" xfId="2" applyNumberFormat="1" applyFont="1" applyFill="1" applyAlignment="1">
      <alignment horizontal="center" vertical="center" wrapText="1"/>
    </xf>
    <xf numFmtId="0" fontId="13" fillId="0" borderId="0" xfId="2" applyFont="1" applyFill="1"/>
    <xf numFmtId="2" fontId="2" fillId="0" borderId="0" xfId="2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</cellXfs>
  <cellStyles count="9">
    <cellStyle name="Обычный" xfId="0" builtinId="0"/>
    <cellStyle name="Обычный 11 2" xfId="2"/>
    <cellStyle name="Обычный 18 2" xfId="8"/>
    <cellStyle name="Обычный 3 2 2 3" xfId="1"/>
    <cellStyle name="Обычный 3 4" xfId="5"/>
    <cellStyle name="Обычный 5 4" xfId="6"/>
    <cellStyle name="Обычный 7" xfId="4"/>
    <cellStyle name="Обычный 7 3" xfId="7"/>
    <cellStyle name="Обычный 7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68"/>
  <sheetViews>
    <sheetView tabSelected="1" zoomScale="55" zoomScaleNormal="55" workbookViewId="0">
      <selection activeCell="F25" sqref="F25:I25"/>
    </sheetView>
  </sheetViews>
  <sheetFormatPr defaultColWidth="10.28515625" defaultRowHeight="15.75" x14ac:dyDescent="0.25"/>
  <cols>
    <col min="1" max="1" width="12.140625" style="6" customWidth="1"/>
    <col min="2" max="2" width="76.42578125" style="6" customWidth="1"/>
    <col min="3" max="3" width="25.85546875" style="12" customWidth="1"/>
    <col min="4" max="4" width="16.85546875" style="6" customWidth="1"/>
    <col min="5" max="9" width="18.140625" style="6" customWidth="1"/>
    <col min="10" max="10" width="19.7109375" style="6" customWidth="1"/>
    <col min="11" max="14" width="14" style="6" customWidth="1"/>
    <col min="15" max="15" width="17.28515625" style="6" customWidth="1"/>
    <col min="16" max="19" width="14" style="6" customWidth="1"/>
    <col min="20" max="29" width="17.28515625" style="6" customWidth="1"/>
    <col min="30" max="30" width="14" style="6" customWidth="1"/>
    <col min="31" max="31" width="18.140625" style="6" customWidth="1"/>
    <col min="32" max="35" width="14" style="6" customWidth="1"/>
    <col min="36" max="37" width="17.5703125" style="6" customWidth="1"/>
    <col min="38" max="40" width="14" style="6" customWidth="1"/>
    <col min="41" max="41" width="17.42578125" style="6" customWidth="1"/>
    <col min="42" max="45" width="14" style="6" customWidth="1"/>
    <col min="46" max="46" width="18.7109375" style="6" customWidth="1"/>
    <col min="47" max="50" width="14" style="6" customWidth="1"/>
    <col min="51" max="51" width="17.28515625" style="6" customWidth="1"/>
    <col min="52" max="53" width="15.42578125" style="6" bestFit="1" customWidth="1"/>
    <col min="54" max="54" width="18.85546875" style="6" bestFit="1" customWidth="1"/>
    <col min="55" max="55" width="14" style="6" customWidth="1"/>
    <col min="56" max="56" width="26.7109375" style="6" customWidth="1"/>
    <col min="57" max="57" width="18.5703125" style="6" customWidth="1"/>
    <col min="58" max="61" width="10.28515625" style="6"/>
    <col min="62" max="62" width="15" style="6" customWidth="1"/>
    <col min="63" max="63" width="15.85546875" style="6" customWidth="1"/>
    <col min="64" max="16384" width="10.28515625" style="6"/>
  </cols>
  <sheetData>
    <row r="1" spans="1:97" s="1" customFormat="1" ht="18.75" x14ac:dyDescent="0.25">
      <c r="C1" s="2"/>
      <c r="BC1" s="3" t="s">
        <v>0</v>
      </c>
    </row>
    <row r="2" spans="1:97" s="1" customFormat="1" ht="18.75" x14ac:dyDescent="0.3">
      <c r="C2" s="2"/>
      <c r="BC2" s="4" t="s">
        <v>1</v>
      </c>
    </row>
    <row r="3" spans="1:97" s="1" customFormat="1" ht="18.75" x14ac:dyDescent="0.3">
      <c r="C3" s="2"/>
      <c r="BC3" s="4" t="s">
        <v>2</v>
      </c>
    </row>
    <row r="4" spans="1:97" s="1" customFormat="1" ht="18.75" x14ac:dyDescent="0.3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5"/>
      <c r="BE4" s="5"/>
      <c r="BF4" s="5"/>
      <c r="BG4" s="5"/>
      <c r="BH4" s="5"/>
      <c r="BI4" s="5"/>
      <c r="BJ4" s="5"/>
      <c r="BK4" s="5"/>
      <c r="BL4" s="5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</row>
    <row r="5" spans="1:97" s="7" customFormat="1" ht="18.75" customHeight="1" x14ac:dyDescent="0.3">
      <c r="A5" s="83" t="s">
        <v>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</row>
    <row r="6" spans="1:97" s="7" customFormat="1" ht="18.75" customHeight="1" x14ac:dyDescent="0.3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</row>
    <row r="7" spans="1:97" s="1" customFormat="1" ht="18.75" x14ac:dyDescent="0.25">
      <c r="A7" s="84" t="s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</row>
    <row r="8" spans="1:97" s="1" customFormat="1" x14ac:dyDescent="0.25">
      <c r="A8" s="85" t="s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</row>
    <row r="9" spans="1:97" s="1" customFormat="1" ht="18.75" x14ac:dyDescent="0.3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4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</row>
    <row r="10" spans="1:97" s="1" customFormat="1" ht="18.75" x14ac:dyDescent="0.3">
      <c r="A10" s="82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6"/>
      <c r="CR10" s="6"/>
      <c r="CS10" s="6"/>
    </row>
    <row r="11" spans="1:97" s="1" customFormat="1" ht="18.75" x14ac:dyDescent="0.3">
      <c r="A11" s="13"/>
      <c r="B11" s="13"/>
      <c r="C11" s="14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6"/>
      <c r="CR11" s="6"/>
      <c r="CS11" s="6"/>
    </row>
    <row r="12" spans="1:97" s="1" customFormat="1" ht="18.75" x14ac:dyDescent="0.3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</row>
    <row r="13" spans="1:97" s="1" customFormat="1" x14ac:dyDescent="0.25">
      <c r="A13" s="77" t="s">
        <v>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</row>
    <row r="14" spans="1:97" x14ac:dyDescent="0.25">
      <c r="A14" s="16"/>
      <c r="B14" s="17"/>
      <c r="C14" s="18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</row>
    <row r="15" spans="1:97" s="19" customForma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</row>
    <row r="16" spans="1:97" s="19" customFormat="1" x14ac:dyDescent="0.2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</row>
    <row r="17" spans="1:72" s="19" customFormat="1" x14ac:dyDescent="0.25">
      <c r="A17" s="20"/>
      <c r="B17" s="20"/>
      <c r="C17" s="21"/>
      <c r="D17" s="20"/>
      <c r="E17" s="22"/>
      <c r="F17" s="22"/>
      <c r="G17" s="20"/>
      <c r="H17" s="20"/>
      <c r="I17" s="20"/>
      <c r="J17" s="22"/>
      <c r="K17" s="20"/>
      <c r="L17" s="20"/>
      <c r="M17" s="20"/>
      <c r="N17" s="20"/>
      <c r="O17" s="22"/>
      <c r="P17" s="22"/>
      <c r="Q17" s="20"/>
      <c r="R17" s="20"/>
      <c r="S17" s="20"/>
      <c r="T17" s="22"/>
      <c r="U17" s="22"/>
      <c r="V17" s="20"/>
      <c r="W17" s="20"/>
      <c r="X17" s="20"/>
      <c r="Y17" s="22"/>
      <c r="Z17" s="22"/>
      <c r="AA17" s="20"/>
      <c r="AB17" s="20"/>
      <c r="AC17" s="20"/>
      <c r="AD17" s="20"/>
      <c r="AE17" s="22"/>
      <c r="AF17" s="20"/>
      <c r="AG17" s="20"/>
      <c r="AH17" s="20"/>
      <c r="AI17" s="20"/>
      <c r="AJ17" s="22"/>
      <c r="AK17" s="20"/>
      <c r="AL17" s="20"/>
      <c r="AM17" s="20"/>
      <c r="AN17" s="20"/>
      <c r="AO17" s="22"/>
      <c r="AP17" s="20"/>
      <c r="AQ17" s="20"/>
      <c r="AR17" s="20"/>
      <c r="AS17" s="20"/>
      <c r="AT17" s="22"/>
      <c r="AU17" s="20"/>
      <c r="AV17" s="20"/>
      <c r="AW17" s="20"/>
      <c r="AX17" s="20"/>
      <c r="AY17" s="23"/>
      <c r="AZ17" s="20"/>
      <c r="BA17" s="20"/>
      <c r="BB17" s="20"/>
      <c r="BC17" s="20"/>
    </row>
    <row r="18" spans="1:72" x14ac:dyDescent="0.25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1:72" s="26" customFormat="1" x14ac:dyDescent="0.25">
      <c r="A19" s="20"/>
      <c r="B19" s="20"/>
      <c r="C19" s="21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2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</row>
    <row r="20" spans="1:72" s="27" customFormat="1" ht="25.5" customHeight="1" x14ac:dyDescent="0.25">
      <c r="A20" s="80" t="s">
        <v>10</v>
      </c>
      <c r="B20" s="80" t="s">
        <v>11</v>
      </c>
      <c r="C20" s="70" t="s">
        <v>12</v>
      </c>
      <c r="D20" s="80" t="s">
        <v>13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 t="s">
        <v>14</v>
      </c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</row>
    <row r="21" spans="1:72" s="27" customFormat="1" ht="31.5" customHeight="1" x14ac:dyDescent="0.25">
      <c r="A21" s="80"/>
      <c r="B21" s="80"/>
      <c r="C21" s="81"/>
      <c r="D21" s="28" t="s">
        <v>15</v>
      </c>
      <c r="E21" s="72" t="s">
        <v>16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4"/>
      <c r="AD21" s="28" t="s">
        <v>15</v>
      </c>
      <c r="AE21" s="72" t="s">
        <v>16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4"/>
    </row>
    <row r="22" spans="1:72" s="27" customFormat="1" x14ac:dyDescent="0.25">
      <c r="A22" s="80"/>
      <c r="B22" s="80"/>
      <c r="C22" s="81"/>
      <c r="D22" s="70" t="s">
        <v>17</v>
      </c>
      <c r="E22" s="72" t="s">
        <v>17</v>
      </c>
      <c r="F22" s="73"/>
      <c r="G22" s="73"/>
      <c r="H22" s="73"/>
      <c r="I22" s="74"/>
      <c r="J22" s="75" t="s">
        <v>18</v>
      </c>
      <c r="K22" s="75"/>
      <c r="L22" s="75"/>
      <c r="M22" s="75"/>
      <c r="N22" s="75"/>
      <c r="O22" s="75" t="s">
        <v>19</v>
      </c>
      <c r="P22" s="75"/>
      <c r="Q22" s="75"/>
      <c r="R22" s="75"/>
      <c r="S22" s="75"/>
      <c r="T22" s="75" t="s">
        <v>20</v>
      </c>
      <c r="U22" s="75"/>
      <c r="V22" s="75"/>
      <c r="W22" s="75"/>
      <c r="X22" s="75"/>
      <c r="Y22" s="76" t="s">
        <v>21</v>
      </c>
      <c r="Z22" s="76"/>
      <c r="AA22" s="76"/>
      <c r="AB22" s="76"/>
      <c r="AC22" s="76"/>
      <c r="AD22" s="70" t="s">
        <v>17</v>
      </c>
      <c r="AE22" s="72" t="s">
        <v>17</v>
      </c>
      <c r="AF22" s="73"/>
      <c r="AG22" s="73"/>
      <c r="AH22" s="73"/>
      <c r="AI22" s="74"/>
      <c r="AJ22" s="75" t="s">
        <v>18</v>
      </c>
      <c r="AK22" s="75"/>
      <c r="AL22" s="75"/>
      <c r="AM22" s="75"/>
      <c r="AN22" s="75"/>
      <c r="AO22" s="75" t="s">
        <v>19</v>
      </c>
      <c r="AP22" s="75"/>
      <c r="AQ22" s="75"/>
      <c r="AR22" s="75"/>
      <c r="AS22" s="75"/>
      <c r="AT22" s="75" t="s">
        <v>20</v>
      </c>
      <c r="AU22" s="75"/>
      <c r="AV22" s="75"/>
      <c r="AW22" s="75"/>
      <c r="AX22" s="75"/>
      <c r="AY22" s="76" t="s">
        <v>21</v>
      </c>
      <c r="AZ22" s="76"/>
      <c r="BA22" s="76"/>
      <c r="BB22" s="76"/>
      <c r="BC22" s="76"/>
    </row>
    <row r="23" spans="1:72" s="30" customFormat="1" ht="117" customHeight="1" x14ac:dyDescent="0.25">
      <c r="A23" s="80"/>
      <c r="B23" s="80"/>
      <c r="C23" s="71"/>
      <c r="D23" s="71"/>
      <c r="E23" s="29" t="s">
        <v>22</v>
      </c>
      <c r="F23" s="29" t="s">
        <v>23</v>
      </c>
      <c r="G23" s="29" t="s">
        <v>24</v>
      </c>
      <c r="H23" s="29" t="s">
        <v>25</v>
      </c>
      <c r="I23" s="29" t="s">
        <v>26</v>
      </c>
      <c r="J23" s="29" t="s">
        <v>22</v>
      </c>
      <c r="K23" s="29" t="s">
        <v>23</v>
      </c>
      <c r="L23" s="29" t="s">
        <v>24</v>
      </c>
      <c r="M23" s="29" t="s">
        <v>25</v>
      </c>
      <c r="N23" s="29" t="s">
        <v>26</v>
      </c>
      <c r="O23" s="29" t="s">
        <v>22</v>
      </c>
      <c r="P23" s="29" t="s">
        <v>23</v>
      </c>
      <c r="Q23" s="29" t="s">
        <v>24</v>
      </c>
      <c r="R23" s="29" t="s">
        <v>25</v>
      </c>
      <c r="S23" s="29" t="s">
        <v>26</v>
      </c>
      <c r="T23" s="29" t="s">
        <v>22</v>
      </c>
      <c r="U23" s="29" t="s">
        <v>23</v>
      </c>
      <c r="V23" s="29" t="s">
        <v>24</v>
      </c>
      <c r="W23" s="29" t="s">
        <v>25</v>
      </c>
      <c r="X23" s="29" t="s">
        <v>26</v>
      </c>
      <c r="Y23" s="29" t="s">
        <v>22</v>
      </c>
      <c r="Z23" s="29" t="s">
        <v>23</v>
      </c>
      <c r="AA23" s="29" t="s">
        <v>24</v>
      </c>
      <c r="AB23" s="29" t="s">
        <v>25</v>
      </c>
      <c r="AC23" s="29" t="s">
        <v>26</v>
      </c>
      <c r="AD23" s="71"/>
      <c r="AE23" s="29" t="s">
        <v>22</v>
      </c>
      <c r="AF23" s="29" t="s">
        <v>23</v>
      </c>
      <c r="AG23" s="29" t="s">
        <v>24</v>
      </c>
      <c r="AH23" s="29" t="s">
        <v>25</v>
      </c>
      <c r="AI23" s="29" t="s">
        <v>26</v>
      </c>
      <c r="AJ23" s="29" t="s">
        <v>22</v>
      </c>
      <c r="AK23" s="29" t="s">
        <v>23</v>
      </c>
      <c r="AL23" s="29" t="s">
        <v>24</v>
      </c>
      <c r="AM23" s="29" t="s">
        <v>25</v>
      </c>
      <c r="AN23" s="29" t="s">
        <v>26</v>
      </c>
      <c r="AO23" s="29" t="s">
        <v>22</v>
      </c>
      <c r="AP23" s="29" t="s">
        <v>23</v>
      </c>
      <c r="AQ23" s="29" t="s">
        <v>24</v>
      </c>
      <c r="AR23" s="29" t="s">
        <v>25</v>
      </c>
      <c r="AS23" s="29" t="s">
        <v>26</v>
      </c>
      <c r="AT23" s="29" t="s">
        <v>22</v>
      </c>
      <c r="AU23" s="29" t="s">
        <v>23</v>
      </c>
      <c r="AV23" s="29" t="s">
        <v>24</v>
      </c>
      <c r="AW23" s="29" t="s">
        <v>25</v>
      </c>
      <c r="AX23" s="29" t="s">
        <v>26</v>
      </c>
      <c r="AY23" s="29" t="s">
        <v>22</v>
      </c>
      <c r="AZ23" s="29" t="s">
        <v>23</v>
      </c>
      <c r="BA23" s="29" t="s">
        <v>24</v>
      </c>
      <c r="BB23" s="29" t="s">
        <v>25</v>
      </c>
      <c r="BC23" s="29" t="s">
        <v>26</v>
      </c>
      <c r="BI23" s="31"/>
    </row>
    <row r="24" spans="1:72" s="34" customFormat="1" ht="35.25" customHeight="1" x14ac:dyDescent="0.25">
      <c r="A24" s="32">
        <v>1</v>
      </c>
      <c r="B24" s="33">
        <v>2</v>
      </c>
      <c r="C24" s="33">
        <f>B24+1</f>
        <v>3</v>
      </c>
      <c r="D24" s="33">
        <v>4</v>
      </c>
      <c r="E24" s="33" t="s">
        <v>27</v>
      </c>
      <c r="F24" s="33" t="s">
        <v>28</v>
      </c>
      <c r="G24" s="33" t="s">
        <v>29</v>
      </c>
      <c r="H24" s="33" t="s">
        <v>30</v>
      </c>
      <c r="I24" s="33" t="s">
        <v>31</v>
      </c>
      <c r="J24" s="33" t="s">
        <v>32</v>
      </c>
      <c r="K24" s="33" t="s">
        <v>33</v>
      </c>
      <c r="L24" s="33" t="s">
        <v>34</v>
      </c>
      <c r="M24" s="33" t="s">
        <v>35</v>
      </c>
      <c r="N24" s="33" t="s">
        <v>36</v>
      </c>
      <c r="O24" s="33" t="s">
        <v>37</v>
      </c>
      <c r="P24" s="33" t="s">
        <v>38</v>
      </c>
      <c r="Q24" s="33" t="s">
        <v>39</v>
      </c>
      <c r="R24" s="33" t="s">
        <v>40</v>
      </c>
      <c r="S24" s="33" t="s">
        <v>41</v>
      </c>
      <c r="T24" s="33" t="s">
        <v>42</v>
      </c>
      <c r="U24" s="33" t="s">
        <v>43</v>
      </c>
      <c r="V24" s="33" t="s">
        <v>44</v>
      </c>
      <c r="W24" s="33" t="s">
        <v>45</v>
      </c>
      <c r="X24" s="33" t="s">
        <v>46</v>
      </c>
      <c r="Y24" s="33" t="s">
        <v>47</v>
      </c>
      <c r="Z24" s="33" t="s">
        <v>48</v>
      </c>
      <c r="AA24" s="33" t="s">
        <v>49</v>
      </c>
      <c r="AB24" s="33" t="s">
        <v>50</v>
      </c>
      <c r="AC24" s="33" t="s">
        <v>51</v>
      </c>
      <c r="AD24" s="33">
        <v>6</v>
      </c>
      <c r="AE24" s="33" t="s">
        <v>52</v>
      </c>
      <c r="AF24" s="33" t="s">
        <v>53</v>
      </c>
      <c r="AG24" s="33" t="s">
        <v>54</v>
      </c>
      <c r="AH24" s="33" t="s">
        <v>55</v>
      </c>
      <c r="AI24" s="33" t="s">
        <v>56</v>
      </c>
      <c r="AJ24" s="33" t="s">
        <v>57</v>
      </c>
      <c r="AK24" s="33" t="s">
        <v>58</v>
      </c>
      <c r="AL24" s="33" t="s">
        <v>59</v>
      </c>
      <c r="AM24" s="33" t="s">
        <v>60</v>
      </c>
      <c r="AN24" s="33" t="s">
        <v>61</v>
      </c>
      <c r="AO24" s="33" t="s">
        <v>62</v>
      </c>
      <c r="AP24" s="33" t="s">
        <v>63</v>
      </c>
      <c r="AQ24" s="33" t="s">
        <v>64</v>
      </c>
      <c r="AR24" s="33" t="s">
        <v>65</v>
      </c>
      <c r="AS24" s="33" t="s">
        <v>66</v>
      </c>
      <c r="AT24" s="33" t="s">
        <v>67</v>
      </c>
      <c r="AU24" s="33" t="s">
        <v>68</v>
      </c>
      <c r="AV24" s="33" t="s">
        <v>69</v>
      </c>
      <c r="AW24" s="33" t="s">
        <v>70</v>
      </c>
      <c r="AX24" s="33" t="s">
        <v>71</v>
      </c>
      <c r="AY24" s="33" t="s">
        <v>72</v>
      </c>
      <c r="AZ24" s="33" t="s">
        <v>73</v>
      </c>
      <c r="BA24" s="33" t="s">
        <v>74</v>
      </c>
      <c r="BB24" s="33" t="s">
        <v>75</v>
      </c>
      <c r="BC24" s="33" t="s">
        <v>76</v>
      </c>
      <c r="BT24" s="35"/>
    </row>
    <row r="25" spans="1:72" s="30" customFormat="1" ht="26.25" customHeight="1" x14ac:dyDescent="0.25">
      <c r="A25" s="36">
        <v>0</v>
      </c>
      <c r="B25" s="36" t="s">
        <v>77</v>
      </c>
      <c r="C25" s="37" t="s">
        <v>78</v>
      </c>
      <c r="D25" s="38">
        <f>D26+D33+D41+D47</f>
        <v>3411.5758482373208</v>
      </c>
      <c r="E25" s="38">
        <f t="shared" ref="E25:BC25" si="0">E26+E33+E41+E47</f>
        <v>1029.9380125399998</v>
      </c>
      <c r="F25" s="38">
        <f t="shared" si="0"/>
        <v>297.38628868999996</v>
      </c>
      <c r="G25" s="38">
        <f t="shared" si="0"/>
        <v>530.53651147999994</v>
      </c>
      <c r="H25" s="38">
        <f t="shared" si="0"/>
        <v>145.26717388000003</v>
      </c>
      <c r="I25" s="38">
        <f t="shared" si="0"/>
        <v>56.748038490000013</v>
      </c>
      <c r="J25" s="38">
        <f t="shared" si="0"/>
        <v>303.64004535000004</v>
      </c>
      <c r="K25" s="38">
        <f>K26+K33+K41+K47</f>
        <v>3.5437299699999998</v>
      </c>
      <c r="L25" s="38">
        <f t="shared" si="0"/>
        <v>229.33194265999998</v>
      </c>
      <c r="M25" s="38">
        <f>M26+M33+M41+M47</f>
        <v>51.208996120000002</v>
      </c>
      <c r="N25" s="38">
        <f t="shared" si="0"/>
        <v>19.55537660000001</v>
      </c>
      <c r="O25" s="38">
        <f t="shared" si="0"/>
        <v>498.54830084999998</v>
      </c>
      <c r="P25" s="38">
        <f t="shared" si="0"/>
        <v>258.76649863</v>
      </c>
      <c r="Q25" s="38">
        <f t="shared" si="0"/>
        <v>167.51960159000001</v>
      </c>
      <c r="R25" s="38">
        <f t="shared" si="0"/>
        <v>45.883865459999996</v>
      </c>
      <c r="S25" s="38">
        <f t="shared" si="0"/>
        <v>26.37833517</v>
      </c>
      <c r="T25" s="38">
        <f t="shared" si="0"/>
        <v>227.74966634</v>
      </c>
      <c r="U25" s="38">
        <f t="shared" si="0"/>
        <v>35.076060090000006</v>
      </c>
      <c r="V25" s="38">
        <f t="shared" si="0"/>
        <v>133.68496722999998</v>
      </c>
      <c r="W25" s="38">
        <f t="shared" si="0"/>
        <v>48.174312300000004</v>
      </c>
      <c r="X25" s="38">
        <f t="shared" si="0"/>
        <v>10.814326720000007</v>
      </c>
      <c r="Y25" s="38">
        <f t="shared" si="0"/>
        <v>0</v>
      </c>
      <c r="Z25" s="38">
        <f t="shared" si="0"/>
        <v>0</v>
      </c>
      <c r="AA25" s="38">
        <f t="shared" si="0"/>
        <v>0</v>
      </c>
      <c r="AB25" s="38">
        <f t="shared" si="0"/>
        <v>0</v>
      </c>
      <c r="AC25" s="38">
        <f t="shared" si="0"/>
        <v>0</v>
      </c>
      <c r="AD25" s="38">
        <f t="shared" si="0"/>
        <v>2697.5191508771686</v>
      </c>
      <c r="AE25" s="38">
        <f t="shared" si="0"/>
        <v>648.71436509</v>
      </c>
      <c r="AF25" s="38">
        <f t="shared" si="0"/>
        <v>121.03290548</v>
      </c>
      <c r="AG25" s="38">
        <f t="shared" si="0"/>
        <v>350.01756269999998</v>
      </c>
      <c r="AH25" s="38">
        <f t="shared" si="0"/>
        <v>139.72173814999999</v>
      </c>
      <c r="AI25" s="38">
        <f t="shared" si="0"/>
        <v>37.942158759999998</v>
      </c>
      <c r="AJ25" s="38">
        <f t="shared" si="0"/>
        <v>195.39949659999999</v>
      </c>
      <c r="AK25" s="38">
        <f t="shared" si="0"/>
        <v>8.4782429600000011</v>
      </c>
      <c r="AL25" s="38">
        <f t="shared" si="0"/>
        <v>134.86322999999999</v>
      </c>
      <c r="AM25" s="38">
        <f t="shared" si="0"/>
        <v>41.760294379999998</v>
      </c>
      <c r="AN25" s="38">
        <f t="shared" si="0"/>
        <v>10.297729259999999</v>
      </c>
      <c r="AO25" s="38">
        <f t="shared" si="0"/>
        <v>259.66710218999998</v>
      </c>
      <c r="AP25" s="38">
        <f t="shared" si="0"/>
        <v>64.631567739999994</v>
      </c>
      <c r="AQ25" s="38">
        <f t="shared" si="0"/>
        <v>134.20154286000002</v>
      </c>
      <c r="AR25" s="38">
        <f t="shared" si="0"/>
        <v>39.594151250000003</v>
      </c>
      <c r="AS25" s="38">
        <f t="shared" si="0"/>
        <v>21.239840340000001</v>
      </c>
      <c r="AT25" s="38">
        <f t="shared" si="0"/>
        <v>193.6477663</v>
      </c>
      <c r="AU25" s="38">
        <f t="shared" si="0"/>
        <v>47.92309478</v>
      </c>
      <c r="AV25" s="38">
        <f t="shared" si="0"/>
        <v>80.952789839999994</v>
      </c>
      <c r="AW25" s="38">
        <f t="shared" si="0"/>
        <v>58.367292520000007</v>
      </c>
      <c r="AX25" s="38">
        <f t="shared" si="0"/>
        <v>6.4045891599999996</v>
      </c>
      <c r="AY25" s="38">
        <f t="shared" si="0"/>
        <v>0</v>
      </c>
      <c r="AZ25" s="38">
        <f t="shared" si="0"/>
        <v>0</v>
      </c>
      <c r="BA25" s="38">
        <f t="shared" si="0"/>
        <v>0</v>
      </c>
      <c r="BB25" s="38">
        <f t="shared" si="0"/>
        <v>0</v>
      </c>
      <c r="BC25" s="38">
        <f t="shared" si="0"/>
        <v>0</v>
      </c>
      <c r="BT25" s="31"/>
    </row>
    <row r="26" spans="1:72" s="30" customFormat="1" ht="26.25" customHeight="1" x14ac:dyDescent="0.25">
      <c r="A26" s="36" t="s">
        <v>79</v>
      </c>
      <c r="B26" s="36" t="s">
        <v>80</v>
      </c>
      <c r="C26" s="37" t="s">
        <v>78</v>
      </c>
      <c r="D26" s="39">
        <f>D27+D28+D29+D30+D31+D32</f>
        <v>3356.4882461551742</v>
      </c>
      <c r="E26" s="39">
        <f t="shared" ref="E26:BC26" si="1">E27+E28+E29+E30+E31+E32</f>
        <v>1029.9380125399998</v>
      </c>
      <c r="F26" s="39">
        <f t="shared" si="1"/>
        <v>297.38628868999996</v>
      </c>
      <c r="G26" s="39">
        <f t="shared" si="1"/>
        <v>530.53651147999994</v>
      </c>
      <c r="H26" s="39">
        <f t="shared" si="1"/>
        <v>145.26717388000003</v>
      </c>
      <c r="I26" s="39">
        <f t="shared" si="1"/>
        <v>56.748038490000013</v>
      </c>
      <c r="J26" s="39">
        <f t="shared" si="1"/>
        <v>303.64004535000004</v>
      </c>
      <c r="K26" s="39">
        <f t="shared" si="1"/>
        <v>3.5437299699999998</v>
      </c>
      <c r="L26" s="39">
        <f t="shared" si="1"/>
        <v>229.33194265999998</v>
      </c>
      <c r="M26" s="39">
        <f t="shared" si="1"/>
        <v>51.208996120000002</v>
      </c>
      <c r="N26" s="39">
        <f t="shared" si="1"/>
        <v>19.55537660000001</v>
      </c>
      <c r="O26" s="39">
        <f t="shared" si="1"/>
        <v>498.54830084999998</v>
      </c>
      <c r="P26" s="39">
        <f t="shared" si="1"/>
        <v>258.76649863</v>
      </c>
      <c r="Q26" s="39">
        <f t="shared" si="1"/>
        <v>167.51960159000001</v>
      </c>
      <c r="R26" s="39">
        <f t="shared" si="1"/>
        <v>45.883865459999996</v>
      </c>
      <c r="S26" s="39">
        <f t="shared" si="1"/>
        <v>26.37833517</v>
      </c>
      <c r="T26" s="39">
        <f t="shared" si="1"/>
        <v>227.74966634</v>
      </c>
      <c r="U26" s="39">
        <f t="shared" si="1"/>
        <v>35.076060090000006</v>
      </c>
      <c r="V26" s="39">
        <f t="shared" si="1"/>
        <v>133.68496722999998</v>
      </c>
      <c r="W26" s="39">
        <f t="shared" si="1"/>
        <v>48.174312300000004</v>
      </c>
      <c r="X26" s="39">
        <f t="shared" si="1"/>
        <v>10.814326720000007</v>
      </c>
      <c r="Y26" s="39">
        <f t="shared" si="1"/>
        <v>0</v>
      </c>
      <c r="Z26" s="39">
        <f t="shared" si="1"/>
        <v>0</v>
      </c>
      <c r="AA26" s="39">
        <f t="shared" si="1"/>
        <v>0</v>
      </c>
      <c r="AB26" s="39">
        <f t="shared" si="1"/>
        <v>0</v>
      </c>
      <c r="AC26" s="39">
        <f t="shared" si="1"/>
        <v>0</v>
      </c>
      <c r="AD26" s="39">
        <f t="shared" si="1"/>
        <v>2651.6128158087131</v>
      </c>
      <c r="AE26" s="39">
        <f t="shared" si="1"/>
        <v>648.71436509</v>
      </c>
      <c r="AF26" s="39">
        <f t="shared" si="1"/>
        <v>121.03290548</v>
      </c>
      <c r="AG26" s="39">
        <f t="shared" si="1"/>
        <v>350.01756269999998</v>
      </c>
      <c r="AH26" s="39">
        <f t="shared" si="1"/>
        <v>139.72173814999999</v>
      </c>
      <c r="AI26" s="39">
        <f t="shared" si="1"/>
        <v>37.942158759999998</v>
      </c>
      <c r="AJ26" s="39">
        <f t="shared" si="1"/>
        <v>195.39949659999999</v>
      </c>
      <c r="AK26" s="39">
        <f t="shared" si="1"/>
        <v>8.4782429600000011</v>
      </c>
      <c r="AL26" s="39">
        <f t="shared" si="1"/>
        <v>134.86322999999999</v>
      </c>
      <c r="AM26" s="39">
        <f t="shared" si="1"/>
        <v>41.760294379999998</v>
      </c>
      <c r="AN26" s="39">
        <f t="shared" si="1"/>
        <v>10.297729259999999</v>
      </c>
      <c r="AO26" s="39">
        <f t="shared" si="1"/>
        <v>259.66710218999998</v>
      </c>
      <c r="AP26" s="39">
        <f t="shared" si="1"/>
        <v>64.631567739999994</v>
      </c>
      <c r="AQ26" s="39">
        <f t="shared" si="1"/>
        <v>134.20154286000002</v>
      </c>
      <c r="AR26" s="39">
        <f t="shared" si="1"/>
        <v>39.594151250000003</v>
      </c>
      <c r="AS26" s="39">
        <f t="shared" si="1"/>
        <v>21.239840340000001</v>
      </c>
      <c r="AT26" s="39">
        <f t="shared" si="1"/>
        <v>193.6477663</v>
      </c>
      <c r="AU26" s="39">
        <f t="shared" si="1"/>
        <v>47.92309478</v>
      </c>
      <c r="AV26" s="39">
        <f t="shared" si="1"/>
        <v>80.952789839999994</v>
      </c>
      <c r="AW26" s="39">
        <f t="shared" si="1"/>
        <v>58.367292520000007</v>
      </c>
      <c r="AX26" s="39">
        <f t="shared" si="1"/>
        <v>6.4045891599999996</v>
      </c>
      <c r="AY26" s="39">
        <f t="shared" si="1"/>
        <v>0</v>
      </c>
      <c r="AZ26" s="39">
        <f t="shared" si="1"/>
        <v>0</v>
      </c>
      <c r="BA26" s="39">
        <f t="shared" si="1"/>
        <v>0</v>
      </c>
      <c r="BB26" s="39">
        <f t="shared" si="1"/>
        <v>0</v>
      </c>
      <c r="BC26" s="39">
        <f t="shared" si="1"/>
        <v>0</v>
      </c>
      <c r="BT26" s="31"/>
    </row>
    <row r="27" spans="1:72" s="34" customFormat="1" ht="26.25" customHeight="1" x14ac:dyDescent="0.25">
      <c r="A27" s="40" t="s">
        <v>81</v>
      </c>
      <c r="B27" s="40" t="s">
        <v>82</v>
      </c>
      <c r="C27" s="41" t="s">
        <v>78</v>
      </c>
      <c r="D27" s="42">
        <f>D50</f>
        <v>42.913515677297731</v>
      </c>
      <c r="E27" s="42">
        <f t="shared" ref="E27:BC27" si="2">E50</f>
        <v>12.371456149999998</v>
      </c>
      <c r="F27" s="42">
        <f t="shared" si="2"/>
        <v>0.62346950000000001</v>
      </c>
      <c r="G27" s="42">
        <f t="shared" si="2"/>
        <v>8.7328075199999979</v>
      </c>
      <c r="H27" s="42">
        <f t="shared" si="2"/>
        <v>2.73530278</v>
      </c>
      <c r="I27" s="42">
        <f t="shared" si="2"/>
        <v>0.27987634999999994</v>
      </c>
      <c r="J27" s="42">
        <f t="shared" si="2"/>
        <v>7.7124881299999997</v>
      </c>
      <c r="K27" s="42">
        <f t="shared" si="2"/>
        <v>0.35850435999999997</v>
      </c>
      <c r="L27" s="42">
        <f t="shared" si="2"/>
        <v>5.6059091199999997</v>
      </c>
      <c r="M27" s="42">
        <f t="shared" si="2"/>
        <v>1.5363985</v>
      </c>
      <c r="N27" s="42">
        <f t="shared" si="2"/>
        <v>0.21167614999999998</v>
      </c>
      <c r="O27" s="42">
        <f t="shared" si="2"/>
        <v>0</v>
      </c>
      <c r="P27" s="42">
        <f t="shared" si="2"/>
        <v>0</v>
      </c>
      <c r="Q27" s="42">
        <f t="shared" si="2"/>
        <v>0</v>
      </c>
      <c r="R27" s="42">
        <f t="shared" si="2"/>
        <v>0</v>
      </c>
      <c r="S27" s="42">
        <f t="shared" si="2"/>
        <v>0</v>
      </c>
      <c r="T27" s="42">
        <f t="shared" si="2"/>
        <v>4.6589680200000005</v>
      </c>
      <c r="U27" s="42">
        <f t="shared" si="2"/>
        <v>0.26496513999999999</v>
      </c>
      <c r="V27" s="42">
        <f t="shared" si="2"/>
        <v>3.1268984</v>
      </c>
      <c r="W27" s="42">
        <f t="shared" si="2"/>
        <v>1.19890428</v>
      </c>
      <c r="X27" s="42">
        <f t="shared" si="2"/>
        <v>6.8200199999999989E-2</v>
      </c>
      <c r="Y27" s="42">
        <f t="shared" si="2"/>
        <v>0</v>
      </c>
      <c r="Z27" s="42">
        <f t="shared" si="2"/>
        <v>0</v>
      </c>
      <c r="AA27" s="42">
        <f t="shared" si="2"/>
        <v>0</v>
      </c>
      <c r="AB27" s="42">
        <f t="shared" si="2"/>
        <v>0</v>
      </c>
      <c r="AC27" s="42">
        <f t="shared" si="2"/>
        <v>0</v>
      </c>
      <c r="AD27" s="42">
        <f t="shared" si="2"/>
        <v>34.512467324077782</v>
      </c>
      <c r="AE27" s="42">
        <f t="shared" si="2"/>
        <v>6.2710945799999998</v>
      </c>
      <c r="AF27" s="42">
        <f t="shared" si="2"/>
        <v>0.20398958</v>
      </c>
      <c r="AG27" s="42">
        <f t="shared" si="2"/>
        <v>5.967041</v>
      </c>
      <c r="AH27" s="42">
        <f t="shared" si="2"/>
        <v>7.2239999999999999E-2</v>
      </c>
      <c r="AI27" s="42">
        <f t="shared" si="2"/>
        <v>2.7824000000000002E-2</v>
      </c>
      <c r="AJ27" s="42">
        <f t="shared" si="2"/>
        <v>2.1483825800000003</v>
      </c>
      <c r="AK27" s="42">
        <f t="shared" si="2"/>
        <v>8.9225579999999999E-2</v>
      </c>
      <c r="AL27" s="42">
        <f t="shared" si="2"/>
        <v>1.959093</v>
      </c>
      <c r="AM27" s="42">
        <f t="shared" si="2"/>
        <v>7.2239999999999999E-2</v>
      </c>
      <c r="AN27" s="42">
        <f t="shared" si="2"/>
        <v>2.7824000000000002E-2</v>
      </c>
      <c r="AO27" s="42">
        <f t="shared" si="2"/>
        <v>1.2448090000000001</v>
      </c>
      <c r="AP27" s="42">
        <f t="shared" si="2"/>
        <v>0</v>
      </c>
      <c r="AQ27" s="42">
        <f t="shared" si="2"/>
        <v>1.2448090000000001</v>
      </c>
      <c r="AR27" s="42">
        <f t="shared" si="2"/>
        <v>0</v>
      </c>
      <c r="AS27" s="42">
        <f t="shared" si="2"/>
        <v>0</v>
      </c>
      <c r="AT27" s="42">
        <f t="shared" si="2"/>
        <v>2.8779029999999999</v>
      </c>
      <c r="AU27" s="42">
        <f t="shared" si="2"/>
        <v>0.114764</v>
      </c>
      <c r="AV27" s="42">
        <f t="shared" si="2"/>
        <v>2.7631389999999998</v>
      </c>
      <c r="AW27" s="42">
        <f t="shared" si="2"/>
        <v>0</v>
      </c>
      <c r="AX27" s="42">
        <f t="shared" si="2"/>
        <v>0</v>
      </c>
      <c r="AY27" s="42">
        <f t="shared" si="2"/>
        <v>0</v>
      </c>
      <c r="AZ27" s="42">
        <f t="shared" si="2"/>
        <v>0</v>
      </c>
      <c r="BA27" s="42">
        <f t="shared" si="2"/>
        <v>0</v>
      </c>
      <c r="BB27" s="42">
        <f t="shared" si="2"/>
        <v>0</v>
      </c>
      <c r="BC27" s="42">
        <f t="shared" si="2"/>
        <v>0</v>
      </c>
      <c r="BT27" s="35"/>
    </row>
    <row r="28" spans="1:72" s="34" customFormat="1" ht="26.25" customHeight="1" x14ac:dyDescent="0.25">
      <c r="A28" s="40" t="s">
        <v>83</v>
      </c>
      <c r="B28" s="40" t="s">
        <v>84</v>
      </c>
      <c r="C28" s="41" t="s">
        <v>78</v>
      </c>
      <c r="D28" s="42">
        <f>D75</f>
        <v>1607.3791308111465</v>
      </c>
      <c r="E28" s="42">
        <f t="shared" ref="E28:BC28" si="3">E75</f>
        <v>267.06696435000003</v>
      </c>
      <c r="F28" s="42">
        <f t="shared" si="3"/>
        <v>9.475225609999999</v>
      </c>
      <c r="G28" s="42">
        <f t="shared" si="3"/>
        <v>195.29609999000002</v>
      </c>
      <c r="H28" s="42">
        <f t="shared" si="3"/>
        <v>24.359643010000003</v>
      </c>
      <c r="I28" s="42">
        <f t="shared" si="3"/>
        <v>37.935995740000003</v>
      </c>
      <c r="J28" s="42">
        <f t="shared" si="3"/>
        <v>96.630295480000001</v>
      </c>
      <c r="K28" s="42">
        <f t="shared" si="3"/>
        <v>3.1852256099999998</v>
      </c>
      <c r="L28" s="42">
        <f t="shared" si="3"/>
        <v>64.617130340000003</v>
      </c>
      <c r="M28" s="42">
        <f t="shared" si="3"/>
        <v>14.209643010000001</v>
      </c>
      <c r="N28" s="42">
        <f t="shared" si="3"/>
        <v>14.61829652000001</v>
      </c>
      <c r="O28" s="42">
        <f t="shared" si="3"/>
        <v>150.74830743000001</v>
      </c>
      <c r="P28" s="42">
        <f t="shared" si="3"/>
        <v>6.29</v>
      </c>
      <c r="Q28" s="42">
        <f t="shared" si="3"/>
        <v>117.19</v>
      </c>
      <c r="R28" s="42">
        <f t="shared" si="3"/>
        <v>10.15</v>
      </c>
      <c r="S28" s="42">
        <f t="shared" si="3"/>
        <v>17.118307430000002</v>
      </c>
      <c r="T28" s="42">
        <f t="shared" si="3"/>
        <v>19.688361440000001</v>
      </c>
      <c r="U28" s="42">
        <f t="shared" si="3"/>
        <v>0</v>
      </c>
      <c r="V28" s="42">
        <f t="shared" si="3"/>
        <v>13.48896965</v>
      </c>
      <c r="W28" s="42">
        <f t="shared" si="3"/>
        <v>0</v>
      </c>
      <c r="X28" s="42">
        <f t="shared" si="3"/>
        <v>6.1993917900000008</v>
      </c>
      <c r="Y28" s="42">
        <f t="shared" si="3"/>
        <v>0</v>
      </c>
      <c r="Z28" s="42">
        <f t="shared" si="3"/>
        <v>0</v>
      </c>
      <c r="AA28" s="42">
        <f t="shared" si="3"/>
        <v>0</v>
      </c>
      <c r="AB28" s="42">
        <f t="shared" si="3"/>
        <v>0</v>
      </c>
      <c r="AC28" s="42">
        <f t="shared" si="3"/>
        <v>0</v>
      </c>
      <c r="AD28" s="42">
        <f t="shared" si="3"/>
        <v>1228.3452550477691</v>
      </c>
      <c r="AE28" s="42">
        <f t="shared" si="3"/>
        <v>107.43522122</v>
      </c>
      <c r="AF28" s="42">
        <f t="shared" si="3"/>
        <v>0</v>
      </c>
      <c r="AG28" s="42">
        <f t="shared" si="3"/>
        <v>87.151766360000011</v>
      </c>
      <c r="AH28" s="42">
        <f t="shared" si="3"/>
        <v>0.69737897999999998</v>
      </c>
      <c r="AI28" s="42">
        <f t="shared" si="3"/>
        <v>19.586075879999999</v>
      </c>
      <c r="AJ28" s="42">
        <f t="shared" si="3"/>
        <v>31.535723319999999</v>
      </c>
      <c r="AK28" s="42">
        <f t="shared" si="3"/>
        <v>0</v>
      </c>
      <c r="AL28" s="42">
        <f t="shared" si="3"/>
        <v>25.160360000000001</v>
      </c>
      <c r="AM28" s="42">
        <f t="shared" si="3"/>
        <v>0</v>
      </c>
      <c r="AN28" s="42">
        <f t="shared" si="3"/>
        <v>6.3753633199999999</v>
      </c>
      <c r="AO28" s="42">
        <f t="shared" si="3"/>
        <v>61.202464899999995</v>
      </c>
      <c r="AP28" s="42">
        <f t="shared" si="3"/>
        <v>0</v>
      </c>
      <c r="AQ28" s="42">
        <f t="shared" si="3"/>
        <v>50.750598320000002</v>
      </c>
      <c r="AR28" s="42">
        <f t="shared" si="3"/>
        <v>0</v>
      </c>
      <c r="AS28" s="42">
        <f t="shared" si="3"/>
        <v>10.451866579999999</v>
      </c>
      <c r="AT28" s="42">
        <f t="shared" si="3"/>
        <v>14.697032999999999</v>
      </c>
      <c r="AU28" s="42">
        <f t="shared" si="3"/>
        <v>0</v>
      </c>
      <c r="AV28" s="42">
        <f t="shared" si="3"/>
        <v>11.240808039999999</v>
      </c>
      <c r="AW28" s="42">
        <f t="shared" si="3"/>
        <v>0.69737897999999998</v>
      </c>
      <c r="AX28" s="42">
        <f t="shared" si="3"/>
        <v>2.7588459799999998</v>
      </c>
      <c r="AY28" s="42">
        <f t="shared" si="3"/>
        <v>0</v>
      </c>
      <c r="AZ28" s="42">
        <f t="shared" si="3"/>
        <v>0</v>
      </c>
      <c r="BA28" s="42">
        <f t="shared" si="3"/>
        <v>0</v>
      </c>
      <c r="BB28" s="42">
        <f t="shared" si="3"/>
        <v>0</v>
      </c>
      <c r="BC28" s="42">
        <f t="shared" si="3"/>
        <v>0</v>
      </c>
      <c r="BT28" s="35"/>
    </row>
    <row r="29" spans="1:72" s="44" customFormat="1" ht="26.25" customHeight="1" x14ac:dyDescent="0.3">
      <c r="A29" s="40" t="s">
        <v>85</v>
      </c>
      <c r="B29" s="40" t="s">
        <v>86</v>
      </c>
      <c r="C29" s="41" t="s">
        <v>78</v>
      </c>
      <c r="D29" s="42">
        <f>D94</f>
        <v>0</v>
      </c>
      <c r="E29" s="42">
        <f t="shared" ref="E29:BC29" si="4">E94</f>
        <v>0</v>
      </c>
      <c r="F29" s="42">
        <f t="shared" si="4"/>
        <v>0</v>
      </c>
      <c r="G29" s="42">
        <f t="shared" si="4"/>
        <v>0</v>
      </c>
      <c r="H29" s="42">
        <f t="shared" si="4"/>
        <v>0</v>
      </c>
      <c r="I29" s="42">
        <f t="shared" si="4"/>
        <v>0</v>
      </c>
      <c r="J29" s="42">
        <f t="shared" si="4"/>
        <v>0</v>
      </c>
      <c r="K29" s="42">
        <f t="shared" si="4"/>
        <v>0</v>
      </c>
      <c r="L29" s="42">
        <f t="shared" si="4"/>
        <v>0</v>
      </c>
      <c r="M29" s="42">
        <f t="shared" si="4"/>
        <v>0</v>
      </c>
      <c r="N29" s="42">
        <f t="shared" si="4"/>
        <v>0</v>
      </c>
      <c r="O29" s="42">
        <f t="shared" si="4"/>
        <v>0</v>
      </c>
      <c r="P29" s="42">
        <f t="shared" si="4"/>
        <v>0</v>
      </c>
      <c r="Q29" s="42">
        <f t="shared" si="4"/>
        <v>0</v>
      </c>
      <c r="R29" s="42">
        <f t="shared" si="4"/>
        <v>0</v>
      </c>
      <c r="S29" s="42">
        <f t="shared" si="4"/>
        <v>0</v>
      </c>
      <c r="T29" s="42">
        <f t="shared" si="4"/>
        <v>0</v>
      </c>
      <c r="U29" s="42">
        <f t="shared" si="4"/>
        <v>0</v>
      </c>
      <c r="V29" s="42">
        <f t="shared" si="4"/>
        <v>0</v>
      </c>
      <c r="W29" s="42">
        <f t="shared" si="4"/>
        <v>0</v>
      </c>
      <c r="X29" s="42">
        <f t="shared" si="4"/>
        <v>0</v>
      </c>
      <c r="Y29" s="42">
        <f t="shared" si="4"/>
        <v>0</v>
      </c>
      <c r="Z29" s="42">
        <f t="shared" si="4"/>
        <v>0</v>
      </c>
      <c r="AA29" s="42">
        <f t="shared" si="4"/>
        <v>0</v>
      </c>
      <c r="AB29" s="42">
        <f t="shared" si="4"/>
        <v>0</v>
      </c>
      <c r="AC29" s="42">
        <f t="shared" si="4"/>
        <v>0</v>
      </c>
      <c r="AD29" s="42">
        <f t="shared" si="4"/>
        <v>0</v>
      </c>
      <c r="AE29" s="42">
        <f t="shared" si="4"/>
        <v>0</v>
      </c>
      <c r="AF29" s="42">
        <f t="shared" si="4"/>
        <v>0</v>
      </c>
      <c r="AG29" s="42">
        <f t="shared" si="4"/>
        <v>0</v>
      </c>
      <c r="AH29" s="42">
        <f t="shared" si="4"/>
        <v>0</v>
      </c>
      <c r="AI29" s="42">
        <f t="shared" si="4"/>
        <v>0</v>
      </c>
      <c r="AJ29" s="42">
        <f t="shared" si="4"/>
        <v>0</v>
      </c>
      <c r="AK29" s="42">
        <f t="shared" si="4"/>
        <v>0</v>
      </c>
      <c r="AL29" s="42">
        <f t="shared" si="4"/>
        <v>0</v>
      </c>
      <c r="AM29" s="42">
        <f t="shared" si="4"/>
        <v>0</v>
      </c>
      <c r="AN29" s="42">
        <f t="shared" si="4"/>
        <v>0</v>
      </c>
      <c r="AO29" s="42">
        <f t="shared" si="4"/>
        <v>0</v>
      </c>
      <c r="AP29" s="42">
        <f t="shared" si="4"/>
        <v>0</v>
      </c>
      <c r="AQ29" s="42">
        <f t="shared" si="4"/>
        <v>0</v>
      </c>
      <c r="AR29" s="42">
        <f t="shared" si="4"/>
        <v>0</v>
      </c>
      <c r="AS29" s="42">
        <f t="shared" si="4"/>
        <v>0</v>
      </c>
      <c r="AT29" s="42">
        <f t="shared" si="4"/>
        <v>0</v>
      </c>
      <c r="AU29" s="42">
        <f t="shared" si="4"/>
        <v>0</v>
      </c>
      <c r="AV29" s="42">
        <f t="shared" si="4"/>
        <v>0</v>
      </c>
      <c r="AW29" s="42">
        <f t="shared" si="4"/>
        <v>0</v>
      </c>
      <c r="AX29" s="42">
        <f t="shared" si="4"/>
        <v>0</v>
      </c>
      <c r="AY29" s="42">
        <f t="shared" si="4"/>
        <v>0</v>
      </c>
      <c r="AZ29" s="42">
        <f t="shared" si="4"/>
        <v>0</v>
      </c>
      <c r="BA29" s="42">
        <f t="shared" si="4"/>
        <v>0</v>
      </c>
      <c r="BB29" s="42">
        <f t="shared" si="4"/>
        <v>0</v>
      </c>
      <c r="BC29" s="42">
        <f t="shared" si="4"/>
        <v>0</v>
      </c>
      <c r="BD29" s="43"/>
      <c r="BF29" s="45"/>
      <c r="BT29" s="46"/>
    </row>
    <row r="30" spans="1:72" s="44" customFormat="1" ht="26.25" customHeight="1" x14ac:dyDescent="0.3">
      <c r="A30" s="40" t="s">
        <v>87</v>
      </c>
      <c r="B30" s="40" t="s">
        <v>88</v>
      </c>
      <c r="C30" s="41" t="s">
        <v>78</v>
      </c>
      <c r="D30" s="42">
        <f t="shared" ref="D30:BC30" si="5">D97</f>
        <v>1706.1955996667298</v>
      </c>
      <c r="E30" s="42">
        <f t="shared" si="5"/>
        <v>439.7995272</v>
      </c>
      <c r="F30" s="42">
        <f t="shared" si="5"/>
        <v>0</v>
      </c>
      <c r="G30" s="42">
        <f t="shared" si="5"/>
        <v>326.50760396999993</v>
      </c>
      <c r="H30" s="42">
        <f t="shared" si="5"/>
        <v>94.759756830000001</v>
      </c>
      <c r="I30" s="42">
        <f t="shared" si="5"/>
        <v>18.532166400000005</v>
      </c>
      <c r="J30" s="42">
        <f t="shared" si="5"/>
        <v>193.05867076000001</v>
      </c>
      <c r="K30" s="42">
        <f t="shared" si="5"/>
        <v>0</v>
      </c>
      <c r="L30" s="42">
        <f t="shared" si="5"/>
        <v>159.10890319999999</v>
      </c>
      <c r="M30" s="42">
        <f t="shared" si="5"/>
        <v>29.224363630000003</v>
      </c>
      <c r="N30" s="42">
        <f t="shared" si="5"/>
        <v>4.7254039299999988</v>
      </c>
      <c r="O30" s="42">
        <f t="shared" si="5"/>
        <v>82.700021709999987</v>
      </c>
      <c r="P30" s="42">
        <f t="shared" si="5"/>
        <v>0</v>
      </c>
      <c r="Q30" s="42">
        <f t="shared" si="5"/>
        <v>50.329601590000003</v>
      </c>
      <c r="R30" s="42">
        <f t="shared" si="5"/>
        <v>23.11039238</v>
      </c>
      <c r="S30" s="42">
        <f t="shared" si="5"/>
        <v>9.2600277399999964</v>
      </c>
      <c r="T30" s="42">
        <f t="shared" si="5"/>
        <v>164.04083473</v>
      </c>
      <c r="U30" s="42">
        <f t="shared" si="5"/>
        <v>0</v>
      </c>
      <c r="V30" s="42">
        <f t="shared" si="5"/>
        <v>117.06909917999999</v>
      </c>
      <c r="W30" s="42">
        <f t="shared" si="5"/>
        <v>42.425000820000001</v>
      </c>
      <c r="X30" s="42">
        <f t="shared" si="5"/>
        <v>4.5467347300000078</v>
      </c>
      <c r="Y30" s="42">
        <f t="shared" si="5"/>
        <v>0</v>
      </c>
      <c r="Z30" s="42">
        <f t="shared" si="5"/>
        <v>0</v>
      </c>
      <c r="AA30" s="42">
        <f t="shared" si="5"/>
        <v>0</v>
      </c>
      <c r="AB30" s="42">
        <f t="shared" si="5"/>
        <v>0</v>
      </c>
      <c r="AC30" s="42">
        <f t="shared" si="5"/>
        <v>0</v>
      </c>
      <c r="AD30" s="42">
        <f t="shared" si="5"/>
        <v>1388.7550934368662</v>
      </c>
      <c r="AE30" s="42">
        <f t="shared" si="5"/>
        <v>382.35326887999997</v>
      </c>
      <c r="AF30" s="42">
        <f t="shared" si="5"/>
        <v>0</v>
      </c>
      <c r="AG30" s="42">
        <f t="shared" si="5"/>
        <v>256.89875533999998</v>
      </c>
      <c r="AH30" s="42">
        <f t="shared" si="5"/>
        <v>107.12625466</v>
      </c>
      <c r="AI30" s="42">
        <f t="shared" si="5"/>
        <v>18.32825888</v>
      </c>
      <c r="AJ30" s="42">
        <f t="shared" si="5"/>
        <v>142.50751366</v>
      </c>
      <c r="AK30" s="42">
        <f t="shared" si="5"/>
        <v>0</v>
      </c>
      <c r="AL30" s="42">
        <f t="shared" si="5"/>
        <v>107.74377699999999</v>
      </c>
      <c r="AM30" s="42">
        <f t="shared" si="5"/>
        <v>30.869194719999999</v>
      </c>
      <c r="AN30" s="42">
        <f t="shared" si="5"/>
        <v>3.8945419399999994</v>
      </c>
      <c r="AO30" s="42">
        <f t="shared" si="5"/>
        <v>128.03830852999999</v>
      </c>
      <c r="AP30" s="42">
        <f t="shared" si="5"/>
        <v>0</v>
      </c>
      <c r="AQ30" s="42">
        <f t="shared" si="5"/>
        <v>82.206135540000005</v>
      </c>
      <c r="AR30" s="42">
        <f t="shared" si="5"/>
        <v>35.044199230000004</v>
      </c>
      <c r="AS30" s="42">
        <f t="shared" si="5"/>
        <v>10.78797376</v>
      </c>
      <c r="AT30" s="42">
        <f t="shared" si="5"/>
        <v>111.80744668999999</v>
      </c>
      <c r="AU30" s="42">
        <f t="shared" si="5"/>
        <v>0</v>
      </c>
      <c r="AV30" s="42">
        <f t="shared" si="5"/>
        <v>66.948842799999994</v>
      </c>
      <c r="AW30" s="42">
        <f t="shared" si="5"/>
        <v>41.212860710000001</v>
      </c>
      <c r="AX30" s="42">
        <f t="shared" si="5"/>
        <v>3.6457431799999998</v>
      </c>
      <c r="AY30" s="42">
        <f t="shared" si="5"/>
        <v>0</v>
      </c>
      <c r="AZ30" s="42">
        <f t="shared" si="5"/>
        <v>0</v>
      </c>
      <c r="BA30" s="42">
        <f t="shared" si="5"/>
        <v>0</v>
      </c>
      <c r="BB30" s="42">
        <f t="shared" si="5"/>
        <v>0</v>
      </c>
      <c r="BC30" s="42">
        <f t="shared" si="5"/>
        <v>0</v>
      </c>
      <c r="BD30" s="14"/>
      <c r="BT30" s="46"/>
    </row>
    <row r="31" spans="1:72" s="44" customFormat="1" ht="26.25" customHeight="1" x14ac:dyDescent="0.3">
      <c r="A31" s="40" t="s">
        <v>89</v>
      </c>
      <c r="B31" s="40" t="s">
        <v>90</v>
      </c>
      <c r="C31" s="41" t="s">
        <v>78</v>
      </c>
      <c r="D31" s="42">
        <f t="shared" ref="D31:BC32" si="6">D114</f>
        <v>0</v>
      </c>
      <c r="E31" s="42">
        <f t="shared" si="6"/>
        <v>0</v>
      </c>
      <c r="F31" s="42">
        <f t="shared" si="6"/>
        <v>0</v>
      </c>
      <c r="G31" s="42">
        <f t="shared" si="6"/>
        <v>0</v>
      </c>
      <c r="H31" s="42">
        <f t="shared" si="6"/>
        <v>0</v>
      </c>
      <c r="I31" s="42">
        <f t="shared" si="6"/>
        <v>0</v>
      </c>
      <c r="J31" s="42">
        <f t="shared" si="6"/>
        <v>0</v>
      </c>
      <c r="K31" s="42">
        <f t="shared" si="6"/>
        <v>0</v>
      </c>
      <c r="L31" s="42">
        <f t="shared" si="6"/>
        <v>0</v>
      </c>
      <c r="M31" s="42">
        <f t="shared" si="6"/>
        <v>0</v>
      </c>
      <c r="N31" s="42">
        <f t="shared" si="6"/>
        <v>0</v>
      </c>
      <c r="O31" s="42">
        <f t="shared" si="6"/>
        <v>0</v>
      </c>
      <c r="P31" s="42">
        <f t="shared" si="6"/>
        <v>0</v>
      </c>
      <c r="Q31" s="42">
        <f t="shared" si="6"/>
        <v>0</v>
      </c>
      <c r="R31" s="42">
        <f t="shared" si="6"/>
        <v>0</v>
      </c>
      <c r="S31" s="42">
        <f t="shared" si="6"/>
        <v>0</v>
      </c>
      <c r="T31" s="42">
        <f t="shared" si="6"/>
        <v>0</v>
      </c>
      <c r="U31" s="42">
        <f t="shared" si="6"/>
        <v>0</v>
      </c>
      <c r="V31" s="42">
        <f t="shared" si="6"/>
        <v>0</v>
      </c>
      <c r="W31" s="42">
        <f t="shared" si="6"/>
        <v>0</v>
      </c>
      <c r="X31" s="42">
        <f t="shared" si="6"/>
        <v>0</v>
      </c>
      <c r="Y31" s="42">
        <f t="shared" si="6"/>
        <v>0</v>
      </c>
      <c r="Z31" s="42">
        <f t="shared" si="6"/>
        <v>0</v>
      </c>
      <c r="AA31" s="42">
        <f t="shared" si="6"/>
        <v>0</v>
      </c>
      <c r="AB31" s="42">
        <f t="shared" si="6"/>
        <v>0</v>
      </c>
      <c r="AC31" s="42">
        <f t="shared" si="6"/>
        <v>0</v>
      </c>
      <c r="AD31" s="42">
        <f t="shared" si="6"/>
        <v>0</v>
      </c>
      <c r="AE31" s="42">
        <f t="shared" si="6"/>
        <v>0</v>
      </c>
      <c r="AF31" s="42">
        <f t="shared" si="6"/>
        <v>0</v>
      </c>
      <c r="AG31" s="42">
        <f t="shared" si="6"/>
        <v>0</v>
      </c>
      <c r="AH31" s="42">
        <f t="shared" si="6"/>
        <v>0</v>
      </c>
      <c r="AI31" s="42">
        <f t="shared" si="6"/>
        <v>0</v>
      </c>
      <c r="AJ31" s="42">
        <f t="shared" si="6"/>
        <v>0</v>
      </c>
      <c r="AK31" s="42">
        <f t="shared" si="6"/>
        <v>0</v>
      </c>
      <c r="AL31" s="42">
        <f t="shared" si="6"/>
        <v>0</v>
      </c>
      <c r="AM31" s="42">
        <f t="shared" si="6"/>
        <v>0</v>
      </c>
      <c r="AN31" s="42">
        <f t="shared" si="6"/>
        <v>0</v>
      </c>
      <c r="AO31" s="42">
        <f t="shared" si="6"/>
        <v>0</v>
      </c>
      <c r="AP31" s="42">
        <f t="shared" si="6"/>
        <v>0</v>
      </c>
      <c r="AQ31" s="42">
        <f t="shared" si="6"/>
        <v>0</v>
      </c>
      <c r="AR31" s="42">
        <f t="shared" si="6"/>
        <v>0</v>
      </c>
      <c r="AS31" s="42">
        <f t="shared" si="6"/>
        <v>0</v>
      </c>
      <c r="AT31" s="42">
        <f t="shared" si="6"/>
        <v>0</v>
      </c>
      <c r="AU31" s="42">
        <f t="shared" si="6"/>
        <v>0</v>
      </c>
      <c r="AV31" s="42">
        <f t="shared" si="6"/>
        <v>0</v>
      </c>
      <c r="AW31" s="42">
        <f t="shared" si="6"/>
        <v>0</v>
      </c>
      <c r="AX31" s="42">
        <f t="shared" si="6"/>
        <v>0</v>
      </c>
      <c r="AY31" s="42">
        <f t="shared" si="6"/>
        <v>0</v>
      </c>
      <c r="AZ31" s="42">
        <f t="shared" si="6"/>
        <v>0</v>
      </c>
      <c r="BA31" s="42">
        <f t="shared" si="6"/>
        <v>0</v>
      </c>
      <c r="BB31" s="42">
        <f t="shared" si="6"/>
        <v>0</v>
      </c>
      <c r="BC31" s="42">
        <f t="shared" si="6"/>
        <v>0</v>
      </c>
      <c r="BD31" s="14"/>
      <c r="BT31" s="46"/>
    </row>
    <row r="32" spans="1:72" s="44" customFormat="1" ht="26.25" customHeight="1" x14ac:dyDescent="0.3">
      <c r="A32" s="40" t="s">
        <v>91</v>
      </c>
      <c r="B32" s="40" t="s">
        <v>92</v>
      </c>
      <c r="C32" s="41" t="s">
        <v>78</v>
      </c>
      <c r="D32" s="42">
        <f t="shared" si="6"/>
        <v>0</v>
      </c>
      <c r="E32" s="42">
        <f t="shared" si="6"/>
        <v>310.70006483999998</v>
      </c>
      <c r="F32" s="42">
        <f t="shared" si="6"/>
        <v>287.28759357999996</v>
      </c>
      <c r="G32" s="42">
        <f t="shared" si="6"/>
        <v>0</v>
      </c>
      <c r="H32" s="42">
        <f t="shared" si="6"/>
        <v>23.412471260000004</v>
      </c>
      <c r="I32" s="42">
        <f t="shared" si="6"/>
        <v>0</v>
      </c>
      <c r="J32" s="42">
        <f t="shared" si="6"/>
        <v>6.2385909800000006</v>
      </c>
      <c r="K32" s="42">
        <f t="shared" si="6"/>
        <v>0</v>
      </c>
      <c r="L32" s="42">
        <f t="shared" si="6"/>
        <v>0</v>
      </c>
      <c r="M32" s="42">
        <f t="shared" si="6"/>
        <v>6.2385909800000006</v>
      </c>
      <c r="N32" s="42">
        <f t="shared" si="6"/>
        <v>0</v>
      </c>
      <c r="O32" s="42">
        <f t="shared" si="6"/>
        <v>265.09997170999998</v>
      </c>
      <c r="P32" s="42">
        <f t="shared" si="6"/>
        <v>252.47649862999998</v>
      </c>
      <c r="Q32" s="42">
        <f t="shared" si="6"/>
        <v>0</v>
      </c>
      <c r="R32" s="42">
        <f t="shared" si="6"/>
        <v>12.62347308</v>
      </c>
      <c r="S32" s="42">
        <f t="shared" si="6"/>
        <v>0</v>
      </c>
      <c r="T32" s="42">
        <f t="shared" si="6"/>
        <v>39.361502150000007</v>
      </c>
      <c r="U32" s="42">
        <f t="shared" si="6"/>
        <v>34.811094950000005</v>
      </c>
      <c r="V32" s="42">
        <f t="shared" si="6"/>
        <v>0</v>
      </c>
      <c r="W32" s="42">
        <f t="shared" si="6"/>
        <v>4.5504072000000004</v>
      </c>
      <c r="X32" s="42">
        <f t="shared" si="6"/>
        <v>0</v>
      </c>
      <c r="Y32" s="42">
        <f t="shared" si="6"/>
        <v>0</v>
      </c>
      <c r="Z32" s="42">
        <f t="shared" si="6"/>
        <v>0</v>
      </c>
      <c r="AA32" s="42">
        <f t="shared" si="6"/>
        <v>0</v>
      </c>
      <c r="AB32" s="42">
        <f t="shared" si="6"/>
        <v>0</v>
      </c>
      <c r="AC32" s="42">
        <f t="shared" si="6"/>
        <v>0</v>
      </c>
      <c r="AD32" s="42">
        <f t="shared" si="6"/>
        <v>0</v>
      </c>
      <c r="AE32" s="42">
        <f t="shared" si="6"/>
        <v>152.65478041</v>
      </c>
      <c r="AF32" s="42">
        <f t="shared" si="6"/>
        <v>120.8289159</v>
      </c>
      <c r="AG32" s="42">
        <f t="shared" si="6"/>
        <v>0</v>
      </c>
      <c r="AH32" s="42">
        <f t="shared" si="6"/>
        <v>31.825864509999995</v>
      </c>
      <c r="AI32" s="42">
        <f t="shared" si="6"/>
        <v>0</v>
      </c>
      <c r="AJ32" s="42">
        <f t="shared" si="6"/>
        <v>19.20787704</v>
      </c>
      <c r="AK32" s="42">
        <f t="shared" si="6"/>
        <v>8.3890173800000003</v>
      </c>
      <c r="AL32" s="42">
        <f t="shared" si="6"/>
        <v>0</v>
      </c>
      <c r="AM32" s="42">
        <f t="shared" si="6"/>
        <v>10.818859659999999</v>
      </c>
      <c r="AN32" s="42">
        <f t="shared" si="6"/>
        <v>0</v>
      </c>
      <c r="AO32" s="42">
        <f t="shared" si="6"/>
        <v>69.181519759999986</v>
      </c>
      <c r="AP32" s="42">
        <f t="shared" si="6"/>
        <v>64.631567739999994</v>
      </c>
      <c r="AQ32" s="42">
        <f t="shared" si="6"/>
        <v>0</v>
      </c>
      <c r="AR32" s="42">
        <f t="shared" si="6"/>
        <v>4.5499520199999992</v>
      </c>
      <c r="AS32" s="42">
        <f t="shared" si="6"/>
        <v>0</v>
      </c>
      <c r="AT32" s="42">
        <f t="shared" si="6"/>
        <v>64.265383610000001</v>
      </c>
      <c r="AU32" s="42">
        <f t="shared" si="6"/>
        <v>47.808330779999999</v>
      </c>
      <c r="AV32" s="42">
        <f t="shared" si="6"/>
        <v>0</v>
      </c>
      <c r="AW32" s="42">
        <f t="shared" si="6"/>
        <v>16.457052829999999</v>
      </c>
      <c r="AX32" s="42">
        <f t="shared" si="6"/>
        <v>0</v>
      </c>
      <c r="AY32" s="42">
        <f t="shared" si="6"/>
        <v>0</v>
      </c>
      <c r="AZ32" s="42">
        <f t="shared" si="6"/>
        <v>0</v>
      </c>
      <c r="BA32" s="42">
        <f t="shared" si="6"/>
        <v>0</v>
      </c>
      <c r="BB32" s="42">
        <f t="shared" si="6"/>
        <v>0</v>
      </c>
      <c r="BC32" s="42">
        <f t="shared" si="6"/>
        <v>0</v>
      </c>
      <c r="BD32" s="14"/>
      <c r="BT32" s="46"/>
    </row>
    <row r="33" spans="1:72" s="44" customFormat="1" ht="26.25" customHeight="1" x14ac:dyDescent="0.3">
      <c r="A33" s="40" t="s">
        <v>93</v>
      </c>
      <c r="B33" s="40" t="s">
        <v>94</v>
      </c>
      <c r="C33" s="41" t="s">
        <v>78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14"/>
      <c r="BT33" s="46"/>
    </row>
    <row r="34" spans="1:72" s="44" customFormat="1" ht="26.25" customHeight="1" x14ac:dyDescent="0.3">
      <c r="A34" s="40" t="s">
        <v>95</v>
      </c>
      <c r="B34" s="40" t="s">
        <v>96</v>
      </c>
      <c r="C34" s="41" t="s">
        <v>78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14"/>
      <c r="BT34" s="46"/>
    </row>
    <row r="35" spans="1:72" s="44" customFormat="1" ht="26.25" customHeight="1" x14ac:dyDescent="0.3">
      <c r="A35" s="40" t="s">
        <v>97</v>
      </c>
      <c r="B35" s="40" t="s">
        <v>98</v>
      </c>
      <c r="C35" s="41" t="s">
        <v>78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14"/>
      <c r="BT35" s="46"/>
    </row>
    <row r="36" spans="1:72" s="44" customFormat="1" ht="26.25" customHeight="1" x14ac:dyDescent="0.3">
      <c r="A36" s="40" t="s">
        <v>99</v>
      </c>
      <c r="B36" s="40" t="s">
        <v>100</v>
      </c>
      <c r="C36" s="41" t="s">
        <v>78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14"/>
      <c r="BT36" s="46"/>
    </row>
    <row r="37" spans="1:72" s="44" customFormat="1" ht="26.25" customHeight="1" x14ac:dyDescent="0.3">
      <c r="A37" s="40" t="s">
        <v>101</v>
      </c>
      <c r="B37" s="40" t="s">
        <v>102</v>
      </c>
      <c r="C37" s="41" t="s">
        <v>78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14"/>
      <c r="BT37" s="46"/>
    </row>
    <row r="38" spans="1:72" s="44" customFormat="1" ht="26.25" customHeight="1" x14ac:dyDescent="0.3">
      <c r="A38" s="40" t="s">
        <v>103</v>
      </c>
      <c r="B38" s="40" t="s">
        <v>104</v>
      </c>
      <c r="C38" s="41" t="s">
        <v>78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14"/>
      <c r="BT38" s="46"/>
    </row>
    <row r="39" spans="1:72" s="44" customFormat="1" ht="26.25" customHeight="1" x14ac:dyDescent="0.3">
      <c r="A39" s="40" t="s">
        <v>105</v>
      </c>
      <c r="B39" s="40" t="s">
        <v>90</v>
      </c>
      <c r="C39" s="41" t="s">
        <v>78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14"/>
      <c r="BT39" s="46"/>
    </row>
    <row r="40" spans="1:72" s="44" customFormat="1" ht="26.25" customHeight="1" x14ac:dyDescent="0.3">
      <c r="A40" s="40" t="s">
        <v>106</v>
      </c>
      <c r="B40" s="40" t="s">
        <v>92</v>
      </c>
      <c r="C40" s="41" t="s">
        <v>78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14"/>
      <c r="BT40" s="46"/>
    </row>
    <row r="41" spans="1:72" s="44" customFormat="1" ht="26.25" customHeight="1" x14ac:dyDescent="0.3">
      <c r="A41" s="40" t="s">
        <v>107</v>
      </c>
      <c r="B41" s="40" t="s">
        <v>108</v>
      </c>
      <c r="C41" s="41" t="s">
        <v>78</v>
      </c>
      <c r="D41" s="42">
        <f>D223</f>
        <v>55.087602082146496</v>
      </c>
      <c r="E41" s="42">
        <f t="shared" ref="E41:BC42" si="7">E223</f>
        <v>0</v>
      </c>
      <c r="F41" s="42">
        <f t="shared" si="7"/>
        <v>0</v>
      </c>
      <c r="G41" s="42">
        <f t="shared" si="7"/>
        <v>0</v>
      </c>
      <c r="H41" s="42">
        <f t="shared" si="7"/>
        <v>0</v>
      </c>
      <c r="I41" s="42">
        <f t="shared" si="7"/>
        <v>0</v>
      </c>
      <c r="J41" s="42">
        <f t="shared" si="7"/>
        <v>0</v>
      </c>
      <c r="K41" s="42">
        <f t="shared" si="7"/>
        <v>0</v>
      </c>
      <c r="L41" s="42">
        <f t="shared" si="7"/>
        <v>0</v>
      </c>
      <c r="M41" s="42">
        <f t="shared" si="7"/>
        <v>0</v>
      </c>
      <c r="N41" s="42">
        <f t="shared" si="7"/>
        <v>0</v>
      </c>
      <c r="O41" s="42">
        <f t="shared" si="7"/>
        <v>0</v>
      </c>
      <c r="P41" s="42">
        <f t="shared" si="7"/>
        <v>0</v>
      </c>
      <c r="Q41" s="42">
        <f t="shared" si="7"/>
        <v>0</v>
      </c>
      <c r="R41" s="42">
        <f t="shared" si="7"/>
        <v>0</v>
      </c>
      <c r="S41" s="42">
        <f t="shared" si="7"/>
        <v>0</v>
      </c>
      <c r="T41" s="42">
        <f t="shared" si="7"/>
        <v>0</v>
      </c>
      <c r="U41" s="42">
        <f t="shared" si="7"/>
        <v>0</v>
      </c>
      <c r="V41" s="42">
        <f t="shared" si="7"/>
        <v>0</v>
      </c>
      <c r="W41" s="42">
        <f t="shared" si="7"/>
        <v>0</v>
      </c>
      <c r="X41" s="42">
        <f t="shared" si="7"/>
        <v>0</v>
      </c>
      <c r="Y41" s="42">
        <f t="shared" si="7"/>
        <v>0</v>
      </c>
      <c r="Z41" s="42">
        <f t="shared" si="7"/>
        <v>0</v>
      </c>
      <c r="AA41" s="42">
        <f t="shared" si="7"/>
        <v>0</v>
      </c>
      <c r="AB41" s="42">
        <f t="shared" si="7"/>
        <v>0</v>
      </c>
      <c r="AC41" s="42">
        <f t="shared" si="7"/>
        <v>0</v>
      </c>
      <c r="AD41" s="42">
        <f t="shared" si="7"/>
        <v>45.906335068455412</v>
      </c>
      <c r="AE41" s="42">
        <f t="shared" si="7"/>
        <v>0</v>
      </c>
      <c r="AF41" s="42">
        <f t="shared" si="7"/>
        <v>0</v>
      </c>
      <c r="AG41" s="42">
        <f t="shared" si="7"/>
        <v>0</v>
      </c>
      <c r="AH41" s="42">
        <f t="shared" si="7"/>
        <v>0</v>
      </c>
      <c r="AI41" s="42">
        <f t="shared" si="7"/>
        <v>0</v>
      </c>
      <c r="AJ41" s="42">
        <f t="shared" si="7"/>
        <v>0</v>
      </c>
      <c r="AK41" s="42">
        <f t="shared" si="7"/>
        <v>0</v>
      </c>
      <c r="AL41" s="42">
        <f t="shared" si="7"/>
        <v>0</v>
      </c>
      <c r="AM41" s="42">
        <f t="shared" si="7"/>
        <v>0</v>
      </c>
      <c r="AN41" s="42">
        <f t="shared" si="7"/>
        <v>0</v>
      </c>
      <c r="AO41" s="42">
        <f t="shared" si="7"/>
        <v>0</v>
      </c>
      <c r="AP41" s="42">
        <f t="shared" si="7"/>
        <v>0</v>
      </c>
      <c r="AQ41" s="42">
        <f t="shared" si="7"/>
        <v>0</v>
      </c>
      <c r="AR41" s="42">
        <f t="shared" si="7"/>
        <v>0</v>
      </c>
      <c r="AS41" s="42">
        <f t="shared" si="7"/>
        <v>0</v>
      </c>
      <c r="AT41" s="42">
        <f t="shared" si="7"/>
        <v>0</v>
      </c>
      <c r="AU41" s="42">
        <f t="shared" si="7"/>
        <v>0</v>
      </c>
      <c r="AV41" s="42">
        <f t="shared" si="7"/>
        <v>0</v>
      </c>
      <c r="AW41" s="42">
        <f t="shared" si="7"/>
        <v>0</v>
      </c>
      <c r="AX41" s="42">
        <f t="shared" si="7"/>
        <v>0</v>
      </c>
      <c r="AY41" s="42">
        <f t="shared" si="7"/>
        <v>0</v>
      </c>
      <c r="AZ41" s="42">
        <f t="shared" si="7"/>
        <v>0</v>
      </c>
      <c r="BA41" s="42">
        <f t="shared" si="7"/>
        <v>0</v>
      </c>
      <c r="BB41" s="42">
        <f t="shared" si="7"/>
        <v>0</v>
      </c>
      <c r="BC41" s="42">
        <f t="shared" si="7"/>
        <v>0</v>
      </c>
      <c r="BD41" s="14"/>
      <c r="BT41" s="46"/>
    </row>
    <row r="42" spans="1:72" s="44" customFormat="1" ht="26.25" customHeight="1" x14ac:dyDescent="0.3">
      <c r="A42" s="40" t="s">
        <v>109</v>
      </c>
      <c r="B42" s="40" t="s">
        <v>98</v>
      </c>
      <c r="C42" s="41" t="s">
        <v>78</v>
      </c>
      <c r="D42" s="42">
        <f>D224</f>
        <v>0</v>
      </c>
      <c r="E42" s="42">
        <f t="shared" si="7"/>
        <v>0</v>
      </c>
      <c r="F42" s="42">
        <f t="shared" si="7"/>
        <v>0</v>
      </c>
      <c r="G42" s="42">
        <f t="shared" si="7"/>
        <v>0</v>
      </c>
      <c r="H42" s="42">
        <f t="shared" si="7"/>
        <v>0</v>
      </c>
      <c r="I42" s="42">
        <f t="shared" si="7"/>
        <v>0</v>
      </c>
      <c r="J42" s="42">
        <f t="shared" si="7"/>
        <v>0</v>
      </c>
      <c r="K42" s="42">
        <f t="shared" si="7"/>
        <v>0</v>
      </c>
      <c r="L42" s="42">
        <f t="shared" si="7"/>
        <v>0</v>
      </c>
      <c r="M42" s="42">
        <f t="shared" si="7"/>
        <v>0</v>
      </c>
      <c r="N42" s="42">
        <f t="shared" si="7"/>
        <v>0</v>
      </c>
      <c r="O42" s="42">
        <f t="shared" si="7"/>
        <v>0</v>
      </c>
      <c r="P42" s="42">
        <f t="shared" si="7"/>
        <v>0</v>
      </c>
      <c r="Q42" s="42">
        <f t="shared" si="7"/>
        <v>0</v>
      </c>
      <c r="R42" s="42">
        <f t="shared" si="7"/>
        <v>0</v>
      </c>
      <c r="S42" s="42">
        <f t="shared" si="7"/>
        <v>0</v>
      </c>
      <c r="T42" s="42">
        <f t="shared" si="7"/>
        <v>0</v>
      </c>
      <c r="U42" s="42">
        <f t="shared" si="7"/>
        <v>0</v>
      </c>
      <c r="V42" s="42">
        <f t="shared" si="7"/>
        <v>0</v>
      </c>
      <c r="W42" s="42">
        <f t="shared" si="7"/>
        <v>0</v>
      </c>
      <c r="X42" s="42">
        <f t="shared" si="7"/>
        <v>0</v>
      </c>
      <c r="Y42" s="42">
        <f t="shared" si="7"/>
        <v>0</v>
      </c>
      <c r="Z42" s="42">
        <f t="shared" si="7"/>
        <v>0</v>
      </c>
      <c r="AA42" s="42">
        <f t="shared" si="7"/>
        <v>0</v>
      </c>
      <c r="AB42" s="42">
        <f t="shared" si="7"/>
        <v>0</v>
      </c>
      <c r="AC42" s="42">
        <f t="shared" si="7"/>
        <v>0</v>
      </c>
      <c r="AD42" s="42">
        <f t="shared" si="7"/>
        <v>0</v>
      </c>
      <c r="AE42" s="42">
        <f t="shared" si="7"/>
        <v>0</v>
      </c>
      <c r="AF42" s="42">
        <f t="shared" si="7"/>
        <v>0</v>
      </c>
      <c r="AG42" s="42">
        <f t="shared" si="7"/>
        <v>0</v>
      </c>
      <c r="AH42" s="42">
        <f t="shared" si="7"/>
        <v>0</v>
      </c>
      <c r="AI42" s="42">
        <f t="shared" si="7"/>
        <v>0</v>
      </c>
      <c r="AJ42" s="42">
        <f t="shared" si="7"/>
        <v>0</v>
      </c>
      <c r="AK42" s="42">
        <f t="shared" si="7"/>
        <v>0</v>
      </c>
      <c r="AL42" s="42">
        <f t="shared" si="7"/>
        <v>0</v>
      </c>
      <c r="AM42" s="42">
        <f t="shared" si="7"/>
        <v>0</v>
      </c>
      <c r="AN42" s="42">
        <f t="shared" si="7"/>
        <v>0</v>
      </c>
      <c r="AO42" s="42">
        <f t="shared" si="7"/>
        <v>0</v>
      </c>
      <c r="AP42" s="42">
        <f t="shared" si="7"/>
        <v>0</v>
      </c>
      <c r="AQ42" s="42">
        <f t="shared" si="7"/>
        <v>0</v>
      </c>
      <c r="AR42" s="42">
        <f t="shared" si="7"/>
        <v>0</v>
      </c>
      <c r="AS42" s="42">
        <f t="shared" si="7"/>
        <v>0</v>
      </c>
      <c r="AT42" s="42">
        <f t="shared" si="7"/>
        <v>0</v>
      </c>
      <c r="AU42" s="42">
        <f t="shared" si="7"/>
        <v>0</v>
      </c>
      <c r="AV42" s="42">
        <f t="shared" si="7"/>
        <v>0</v>
      </c>
      <c r="AW42" s="42">
        <f t="shared" si="7"/>
        <v>0</v>
      </c>
      <c r="AX42" s="42">
        <f t="shared" si="7"/>
        <v>0</v>
      </c>
      <c r="AY42" s="42">
        <f t="shared" si="7"/>
        <v>0</v>
      </c>
      <c r="AZ42" s="42">
        <f t="shared" si="7"/>
        <v>0</v>
      </c>
      <c r="BA42" s="42">
        <f t="shared" si="7"/>
        <v>0</v>
      </c>
      <c r="BB42" s="42">
        <f t="shared" si="7"/>
        <v>0</v>
      </c>
      <c r="BC42" s="42">
        <f t="shared" si="7"/>
        <v>0</v>
      </c>
      <c r="BD42" s="14"/>
      <c r="BT42" s="46"/>
    </row>
    <row r="43" spans="1:72" s="44" customFormat="1" ht="26.25" customHeight="1" x14ac:dyDescent="0.3">
      <c r="A43" s="40" t="s">
        <v>110</v>
      </c>
      <c r="B43" s="40" t="s">
        <v>111</v>
      </c>
      <c r="C43" s="41" t="s">
        <v>78</v>
      </c>
      <c r="D43" s="42">
        <f>D230</f>
        <v>0</v>
      </c>
      <c r="E43" s="42">
        <f t="shared" ref="E43:BC43" si="8">E230</f>
        <v>0</v>
      </c>
      <c r="F43" s="42">
        <f t="shared" si="8"/>
        <v>0</v>
      </c>
      <c r="G43" s="42">
        <f t="shared" si="8"/>
        <v>0</v>
      </c>
      <c r="H43" s="42">
        <f t="shared" si="8"/>
        <v>0</v>
      </c>
      <c r="I43" s="42">
        <f t="shared" si="8"/>
        <v>0</v>
      </c>
      <c r="J43" s="42">
        <f t="shared" si="8"/>
        <v>0</v>
      </c>
      <c r="K43" s="42">
        <f t="shared" si="8"/>
        <v>0</v>
      </c>
      <c r="L43" s="42">
        <f t="shared" si="8"/>
        <v>0</v>
      </c>
      <c r="M43" s="42">
        <f t="shared" si="8"/>
        <v>0</v>
      </c>
      <c r="N43" s="42">
        <f t="shared" si="8"/>
        <v>0</v>
      </c>
      <c r="O43" s="42">
        <f t="shared" si="8"/>
        <v>0</v>
      </c>
      <c r="P43" s="42">
        <f t="shared" si="8"/>
        <v>0</v>
      </c>
      <c r="Q43" s="42">
        <f t="shared" si="8"/>
        <v>0</v>
      </c>
      <c r="R43" s="42">
        <f t="shared" si="8"/>
        <v>0</v>
      </c>
      <c r="S43" s="42">
        <f t="shared" si="8"/>
        <v>0</v>
      </c>
      <c r="T43" s="42">
        <f t="shared" si="8"/>
        <v>0</v>
      </c>
      <c r="U43" s="42">
        <f t="shared" si="8"/>
        <v>0</v>
      </c>
      <c r="V43" s="42">
        <f t="shared" si="8"/>
        <v>0</v>
      </c>
      <c r="W43" s="42">
        <f t="shared" si="8"/>
        <v>0</v>
      </c>
      <c r="X43" s="42">
        <f t="shared" si="8"/>
        <v>0</v>
      </c>
      <c r="Y43" s="42">
        <f t="shared" si="8"/>
        <v>0</v>
      </c>
      <c r="Z43" s="42">
        <f t="shared" si="8"/>
        <v>0</v>
      </c>
      <c r="AA43" s="42">
        <f t="shared" si="8"/>
        <v>0</v>
      </c>
      <c r="AB43" s="42">
        <f t="shared" si="8"/>
        <v>0</v>
      </c>
      <c r="AC43" s="42">
        <f t="shared" si="8"/>
        <v>0</v>
      </c>
      <c r="AD43" s="42">
        <f t="shared" si="8"/>
        <v>0</v>
      </c>
      <c r="AE43" s="42">
        <f t="shared" si="8"/>
        <v>0</v>
      </c>
      <c r="AF43" s="42">
        <f t="shared" si="8"/>
        <v>0</v>
      </c>
      <c r="AG43" s="42">
        <f t="shared" si="8"/>
        <v>0</v>
      </c>
      <c r="AH43" s="42">
        <f t="shared" si="8"/>
        <v>0</v>
      </c>
      <c r="AI43" s="42">
        <f t="shared" si="8"/>
        <v>0</v>
      </c>
      <c r="AJ43" s="42">
        <f t="shared" si="8"/>
        <v>0</v>
      </c>
      <c r="AK43" s="42">
        <f t="shared" si="8"/>
        <v>0</v>
      </c>
      <c r="AL43" s="42">
        <f t="shared" si="8"/>
        <v>0</v>
      </c>
      <c r="AM43" s="42">
        <f t="shared" si="8"/>
        <v>0</v>
      </c>
      <c r="AN43" s="42">
        <f t="shared" si="8"/>
        <v>0</v>
      </c>
      <c r="AO43" s="42">
        <f t="shared" si="8"/>
        <v>0</v>
      </c>
      <c r="AP43" s="42">
        <f t="shared" si="8"/>
        <v>0</v>
      </c>
      <c r="AQ43" s="42">
        <f t="shared" si="8"/>
        <v>0</v>
      </c>
      <c r="AR43" s="42">
        <f t="shared" si="8"/>
        <v>0</v>
      </c>
      <c r="AS43" s="42">
        <f t="shared" si="8"/>
        <v>0</v>
      </c>
      <c r="AT43" s="42">
        <f t="shared" si="8"/>
        <v>0</v>
      </c>
      <c r="AU43" s="42">
        <f t="shared" si="8"/>
        <v>0</v>
      </c>
      <c r="AV43" s="42">
        <f t="shared" si="8"/>
        <v>0</v>
      </c>
      <c r="AW43" s="42">
        <f t="shared" si="8"/>
        <v>0</v>
      </c>
      <c r="AX43" s="42">
        <f t="shared" si="8"/>
        <v>0</v>
      </c>
      <c r="AY43" s="42">
        <f t="shared" si="8"/>
        <v>0</v>
      </c>
      <c r="AZ43" s="42">
        <f t="shared" si="8"/>
        <v>0</v>
      </c>
      <c r="BA43" s="42">
        <f t="shared" si="8"/>
        <v>0</v>
      </c>
      <c r="BB43" s="42">
        <f t="shared" si="8"/>
        <v>0</v>
      </c>
      <c r="BC43" s="42">
        <f t="shared" si="8"/>
        <v>0</v>
      </c>
      <c r="BD43" s="14"/>
      <c r="BT43" s="46"/>
    </row>
    <row r="44" spans="1:72" s="44" customFormat="1" ht="26.25" customHeight="1" x14ac:dyDescent="0.3">
      <c r="A44" s="40" t="s">
        <v>112</v>
      </c>
      <c r="B44" s="40" t="s">
        <v>113</v>
      </c>
      <c r="C44" s="41" t="s">
        <v>78</v>
      </c>
      <c r="D44" s="42">
        <f>D237</f>
        <v>0</v>
      </c>
      <c r="E44" s="42">
        <f t="shared" ref="E44:BC44" si="9">E237</f>
        <v>0</v>
      </c>
      <c r="F44" s="42">
        <f t="shared" si="9"/>
        <v>0</v>
      </c>
      <c r="G44" s="42">
        <f t="shared" si="9"/>
        <v>0</v>
      </c>
      <c r="H44" s="42">
        <f t="shared" si="9"/>
        <v>0</v>
      </c>
      <c r="I44" s="42">
        <f t="shared" si="9"/>
        <v>0</v>
      </c>
      <c r="J44" s="42">
        <f t="shared" si="9"/>
        <v>0</v>
      </c>
      <c r="K44" s="42">
        <f t="shared" si="9"/>
        <v>0</v>
      </c>
      <c r="L44" s="42">
        <f t="shared" si="9"/>
        <v>0</v>
      </c>
      <c r="M44" s="42">
        <f t="shared" si="9"/>
        <v>0</v>
      </c>
      <c r="N44" s="42">
        <f t="shared" si="9"/>
        <v>0</v>
      </c>
      <c r="O44" s="42">
        <f t="shared" si="9"/>
        <v>0</v>
      </c>
      <c r="P44" s="42">
        <f t="shared" si="9"/>
        <v>0</v>
      </c>
      <c r="Q44" s="42">
        <f t="shared" si="9"/>
        <v>0</v>
      </c>
      <c r="R44" s="42">
        <f t="shared" si="9"/>
        <v>0</v>
      </c>
      <c r="S44" s="42">
        <f t="shared" si="9"/>
        <v>0</v>
      </c>
      <c r="T44" s="42">
        <f t="shared" si="9"/>
        <v>0</v>
      </c>
      <c r="U44" s="42">
        <f t="shared" si="9"/>
        <v>0</v>
      </c>
      <c r="V44" s="42">
        <f t="shared" si="9"/>
        <v>0</v>
      </c>
      <c r="W44" s="42">
        <f t="shared" si="9"/>
        <v>0</v>
      </c>
      <c r="X44" s="42">
        <f t="shared" si="9"/>
        <v>0</v>
      </c>
      <c r="Y44" s="42">
        <f t="shared" si="9"/>
        <v>0</v>
      </c>
      <c r="Z44" s="42">
        <f t="shared" si="9"/>
        <v>0</v>
      </c>
      <c r="AA44" s="42">
        <f t="shared" si="9"/>
        <v>0</v>
      </c>
      <c r="AB44" s="42">
        <f t="shared" si="9"/>
        <v>0</v>
      </c>
      <c r="AC44" s="42">
        <f t="shared" si="9"/>
        <v>0</v>
      </c>
      <c r="AD44" s="42">
        <f t="shared" si="9"/>
        <v>0</v>
      </c>
      <c r="AE44" s="42">
        <f t="shared" si="9"/>
        <v>0</v>
      </c>
      <c r="AF44" s="42">
        <f t="shared" si="9"/>
        <v>0</v>
      </c>
      <c r="AG44" s="42">
        <f t="shared" si="9"/>
        <v>0</v>
      </c>
      <c r="AH44" s="42">
        <f t="shared" si="9"/>
        <v>0</v>
      </c>
      <c r="AI44" s="42">
        <f t="shared" si="9"/>
        <v>0</v>
      </c>
      <c r="AJ44" s="42">
        <f t="shared" si="9"/>
        <v>0</v>
      </c>
      <c r="AK44" s="42">
        <f t="shared" si="9"/>
        <v>0</v>
      </c>
      <c r="AL44" s="42">
        <f t="shared" si="9"/>
        <v>0</v>
      </c>
      <c r="AM44" s="42">
        <f t="shared" si="9"/>
        <v>0</v>
      </c>
      <c r="AN44" s="42">
        <f t="shared" si="9"/>
        <v>0</v>
      </c>
      <c r="AO44" s="42">
        <f t="shared" si="9"/>
        <v>0</v>
      </c>
      <c r="AP44" s="42">
        <f t="shared" si="9"/>
        <v>0</v>
      </c>
      <c r="AQ44" s="42">
        <f t="shared" si="9"/>
        <v>0</v>
      </c>
      <c r="AR44" s="42">
        <f t="shared" si="9"/>
        <v>0</v>
      </c>
      <c r="AS44" s="42">
        <f t="shared" si="9"/>
        <v>0</v>
      </c>
      <c r="AT44" s="42">
        <f t="shared" si="9"/>
        <v>0</v>
      </c>
      <c r="AU44" s="42">
        <f t="shared" si="9"/>
        <v>0</v>
      </c>
      <c r="AV44" s="42">
        <f t="shared" si="9"/>
        <v>0</v>
      </c>
      <c r="AW44" s="42">
        <f t="shared" si="9"/>
        <v>0</v>
      </c>
      <c r="AX44" s="42">
        <f t="shared" si="9"/>
        <v>0</v>
      </c>
      <c r="AY44" s="42">
        <f t="shared" si="9"/>
        <v>0</v>
      </c>
      <c r="AZ44" s="42">
        <f t="shared" si="9"/>
        <v>0</v>
      </c>
      <c r="BA44" s="42">
        <f t="shared" si="9"/>
        <v>0</v>
      </c>
      <c r="BB44" s="42">
        <f t="shared" si="9"/>
        <v>0</v>
      </c>
      <c r="BC44" s="42">
        <f t="shared" si="9"/>
        <v>0</v>
      </c>
      <c r="BD44" s="14"/>
      <c r="BT44" s="46"/>
    </row>
    <row r="45" spans="1:72" s="44" customFormat="1" ht="26.25" customHeight="1" x14ac:dyDescent="0.3">
      <c r="A45" s="40" t="s">
        <v>114</v>
      </c>
      <c r="B45" s="40" t="s">
        <v>90</v>
      </c>
      <c r="C45" s="41" t="s">
        <v>78</v>
      </c>
      <c r="D45" s="42">
        <f>D244</f>
        <v>0</v>
      </c>
      <c r="E45" s="42">
        <f t="shared" ref="E45:BC46" si="10">E244</f>
        <v>0</v>
      </c>
      <c r="F45" s="42">
        <f t="shared" si="10"/>
        <v>0</v>
      </c>
      <c r="G45" s="42">
        <f t="shared" si="10"/>
        <v>0</v>
      </c>
      <c r="H45" s="42">
        <f t="shared" si="10"/>
        <v>0</v>
      </c>
      <c r="I45" s="42">
        <f t="shared" si="10"/>
        <v>0</v>
      </c>
      <c r="J45" s="42">
        <f t="shared" si="10"/>
        <v>0</v>
      </c>
      <c r="K45" s="42">
        <f t="shared" si="10"/>
        <v>0</v>
      </c>
      <c r="L45" s="42">
        <f t="shared" si="10"/>
        <v>0</v>
      </c>
      <c r="M45" s="42">
        <f t="shared" si="10"/>
        <v>0</v>
      </c>
      <c r="N45" s="42">
        <f t="shared" si="10"/>
        <v>0</v>
      </c>
      <c r="O45" s="42">
        <f t="shared" si="10"/>
        <v>0</v>
      </c>
      <c r="P45" s="42">
        <f t="shared" si="10"/>
        <v>0</v>
      </c>
      <c r="Q45" s="42">
        <f t="shared" si="10"/>
        <v>0</v>
      </c>
      <c r="R45" s="42">
        <f t="shared" si="10"/>
        <v>0</v>
      </c>
      <c r="S45" s="42">
        <f t="shared" si="10"/>
        <v>0</v>
      </c>
      <c r="T45" s="42">
        <f t="shared" si="10"/>
        <v>0</v>
      </c>
      <c r="U45" s="42">
        <f t="shared" si="10"/>
        <v>0</v>
      </c>
      <c r="V45" s="42">
        <f t="shared" si="10"/>
        <v>0</v>
      </c>
      <c r="W45" s="42">
        <f t="shared" si="10"/>
        <v>0</v>
      </c>
      <c r="X45" s="42">
        <f t="shared" si="10"/>
        <v>0</v>
      </c>
      <c r="Y45" s="42">
        <f t="shared" si="10"/>
        <v>0</v>
      </c>
      <c r="Z45" s="42">
        <f t="shared" si="10"/>
        <v>0</v>
      </c>
      <c r="AA45" s="42">
        <f t="shared" si="10"/>
        <v>0</v>
      </c>
      <c r="AB45" s="42">
        <f t="shared" si="10"/>
        <v>0</v>
      </c>
      <c r="AC45" s="42">
        <f t="shared" si="10"/>
        <v>0</v>
      </c>
      <c r="AD45" s="42">
        <f t="shared" si="10"/>
        <v>0</v>
      </c>
      <c r="AE45" s="42">
        <f t="shared" si="10"/>
        <v>0</v>
      </c>
      <c r="AF45" s="42">
        <f t="shared" si="10"/>
        <v>0</v>
      </c>
      <c r="AG45" s="42">
        <f t="shared" si="10"/>
        <v>0</v>
      </c>
      <c r="AH45" s="42">
        <f t="shared" si="10"/>
        <v>0</v>
      </c>
      <c r="AI45" s="42">
        <f t="shared" si="10"/>
        <v>0</v>
      </c>
      <c r="AJ45" s="42">
        <f t="shared" si="10"/>
        <v>0</v>
      </c>
      <c r="AK45" s="42">
        <f t="shared" si="10"/>
        <v>0</v>
      </c>
      <c r="AL45" s="42">
        <f t="shared" si="10"/>
        <v>0</v>
      </c>
      <c r="AM45" s="42">
        <f t="shared" si="10"/>
        <v>0</v>
      </c>
      <c r="AN45" s="42">
        <f t="shared" si="10"/>
        <v>0</v>
      </c>
      <c r="AO45" s="42">
        <f t="shared" si="10"/>
        <v>0</v>
      </c>
      <c r="AP45" s="42">
        <f t="shared" si="10"/>
        <v>0</v>
      </c>
      <c r="AQ45" s="42">
        <f t="shared" si="10"/>
        <v>0</v>
      </c>
      <c r="AR45" s="42">
        <f t="shared" si="10"/>
        <v>0</v>
      </c>
      <c r="AS45" s="42">
        <f t="shared" si="10"/>
        <v>0</v>
      </c>
      <c r="AT45" s="42">
        <f t="shared" si="10"/>
        <v>0</v>
      </c>
      <c r="AU45" s="42">
        <f t="shared" si="10"/>
        <v>0</v>
      </c>
      <c r="AV45" s="42">
        <f t="shared" si="10"/>
        <v>0</v>
      </c>
      <c r="AW45" s="42">
        <f t="shared" si="10"/>
        <v>0</v>
      </c>
      <c r="AX45" s="42">
        <f t="shared" si="10"/>
        <v>0</v>
      </c>
      <c r="AY45" s="42">
        <f t="shared" si="10"/>
        <v>0</v>
      </c>
      <c r="AZ45" s="42">
        <f t="shared" si="10"/>
        <v>0</v>
      </c>
      <c r="BA45" s="42">
        <f t="shared" si="10"/>
        <v>0</v>
      </c>
      <c r="BB45" s="42">
        <f t="shared" si="10"/>
        <v>0</v>
      </c>
      <c r="BC45" s="42">
        <f t="shared" si="10"/>
        <v>0</v>
      </c>
      <c r="BD45" s="14"/>
      <c r="BT45" s="46"/>
    </row>
    <row r="46" spans="1:72" s="44" customFormat="1" ht="26.25" customHeight="1" x14ac:dyDescent="0.3">
      <c r="A46" s="40" t="s">
        <v>115</v>
      </c>
      <c r="B46" s="40" t="s">
        <v>92</v>
      </c>
      <c r="C46" s="41" t="s">
        <v>78</v>
      </c>
      <c r="D46" s="42">
        <f>D245</f>
        <v>55.087602082146496</v>
      </c>
      <c r="E46" s="42">
        <f t="shared" si="10"/>
        <v>0</v>
      </c>
      <c r="F46" s="42">
        <f t="shared" si="10"/>
        <v>0</v>
      </c>
      <c r="G46" s="42">
        <f t="shared" si="10"/>
        <v>0</v>
      </c>
      <c r="H46" s="42">
        <f t="shared" si="10"/>
        <v>0</v>
      </c>
      <c r="I46" s="42">
        <f t="shared" si="10"/>
        <v>0</v>
      </c>
      <c r="J46" s="42">
        <f t="shared" si="10"/>
        <v>0</v>
      </c>
      <c r="K46" s="42">
        <f t="shared" si="10"/>
        <v>0</v>
      </c>
      <c r="L46" s="42">
        <f t="shared" si="10"/>
        <v>0</v>
      </c>
      <c r="M46" s="42">
        <f t="shared" si="10"/>
        <v>0</v>
      </c>
      <c r="N46" s="42">
        <f t="shared" si="10"/>
        <v>0</v>
      </c>
      <c r="O46" s="42">
        <f t="shared" si="10"/>
        <v>0</v>
      </c>
      <c r="P46" s="42">
        <f t="shared" si="10"/>
        <v>0</v>
      </c>
      <c r="Q46" s="42">
        <f t="shared" si="10"/>
        <v>0</v>
      </c>
      <c r="R46" s="42">
        <f t="shared" si="10"/>
        <v>0</v>
      </c>
      <c r="S46" s="42">
        <f t="shared" si="10"/>
        <v>0</v>
      </c>
      <c r="T46" s="42">
        <f t="shared" si="10"/>
        <v>0</v>
      </c>
      <c r="U46" s="42">
        <f t="shared" si="10"/>
        <v>0</v>
      </c>
      <c r="V46" s="42">
        <f t="shared" si="10"/>
        <v>0</v>
      </c>
      <c r="W46" s="42">
        <f t="shared" si="10"/>
        <v>0</v>
      </c>
      <c r="X46" s="42">
        <f t="shared" si="10"/>
        <v>0</v>
      </c>
      <c r="Y46" s="42">
        <f t="shared" si="10"/>
        <v>0</v>
      </c>
      <c r="Z46" s="42">
        <f t="shared" si="10"/>
        <v>0</v>
      </c>
      <c r="AA46" s="42">
        <f t="shared" si="10"/>
        <v>0</v>
      </c>
      <c r="AB46" s="42">
        <f t="shared" si="10"/>
        <v>0</v>
      </c>
      <c r="AC46" s="42">
        <f t="shared" si="10"/>
        <v>0</v>
      </c>
      <c r="AD46" s="42">
        <f t="shared" si="10"/>
        <v>45.906335068455412</v>
      </c>
      <c r="AE46" s="42">
        <f t="shared" si="10"/>
        <v>0</v>
      </c>
      <c r="AF46" s="42">
        <f t="shared" si="10"/>
        <v>0</v>
      </c>
      <c r="AG46" s="42">
        <f t="shared" si="10"/>
        <v>0</v>
      </c>
      <c r="AH46" s="42">
        <f t="shared" si="10"/>
        <v>0</v>
      </c>
      <c r="AI46" s="42">
        <f t="shared" si="10"/>
        <v>0</v>
      </c>
      <c r="AJ46" s="42">
        <f t="shared" si="10"/>
        <v>0</v>
      </c>
      <c r="AK46" s="42">
        <f t="shared" si="10"/>
        <v>0</v>
      </c>
      <c r="AL46" s="42">
        <f t="shared" si="10"/>
        <v>0</v>
      </c>
      <c r="AM46" s="42">
        <f t="shared" si="10"/>
        <v>0</v>
      </c>
      <c r="AN46" s="42">
        <f t="shared" si="10"/>
        <v>0</v>
      </c>
      <c r="AO46" s="42">
        <f t="shared" si="10"/>
        <v>0</v>
      </c>
      <c r="AP46" s="42">
        <f t="shared" si="10"/>
        <v>0</v>
      </c>
      <c r="AQ46" s="42">
        <f t="shared" si="10"/>
        <v>0</v>
      </c>
      <c r="AR46" s="42">
        <f t="shared" si="10"/>
        <v>0</v>
      </c>
      <c r="AS46" s="42">
        <f t="shared" si="10"/>
        <v>0</v>
      </c>
      <c r="AT46" s="42">
        <f t="shared" si="10"/>
        <v>0</v>
      </c>
      <c r="AU46" s="42">
        <f t="shared" si="10"/>
        <v>0</v>
      </c>
      <c r="AV46" s="42">
        <f t="shared" si="10"/>
        <v>0</v>
      </c>
      <c r="AW46" s="42">
        <f t="shared" si="10"/>
        <v>0</v>
      </c>
      <c r="AX46" s="42">
        <f t="shared" si="10"/>
        <v>0</v>
      </c>
      <c r="AY46" s="42">
        <f t="shared" si="10"/>
        <v>0</v>
      </c>
      <c r="AZ46" s="42">
        <f t="shared" si="10"/>
        <v>0</v>
      </c>
      <c r="BA46" s="42">
        <f t="shared" si="10"/>
        <v>0</v>
      </c>
      <c r="BB46" s="42">
        <f t="shared" si="10"/>
        <v>0</v>
      </c>
      <c r="BC46" s="42">
        <f t="shared" si="10"/>
        <v>0</v>
      </c>
      <c r="BD46" s="14"/>
      <c r="BT46" s="46"/>
    </row>
    <row r="47" spans="1:72" s="44" customFormat="1" ht="26.25" customHeight="1" x14ac:dyDescent="0.3">
      <c r="A47" s="40" t="s">
        <v>116</v>
      </c>
      <c r="B47" s="40" t="s">
        <v>117</v>
      </c>
      <c r="C47" s="41" t="s">
        <v>78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14"/>
      <c r="BT47" s="46"/>
    </row>
    <row r="48" spans="1:72" s="44" customFormat="1" ht="26.25" customHeight="1" x14ac:dyDescent="0.3">
      <c r="A48" s="47" t="s">
        <v>118</v>
      </c>
      <c r="B48" s="47" t="s">
        <v>119</v>
      </c>
      <c r="C48" s="47" t="s">
        <v>78</v>
      </c>
      <c r="D48" s="42">
        <f t="shared" ref="D48:BC48" si="11">SUM(D49,D184,D223,D250)</f>
        <v>3411.5758482373208</v>
      </c>
      <c r="E48" s="42">
        <f t="shared" si="11"/>
        <v>1029.9380125399998</v>
      </c>
      <c r="F48" s="42">
        <f t="shared" si="11"/>
        <v>297.38628868999996</v>
      </c>
      <c r="G48" s="42">
        <f t="shared" si="11"/>
        <v>530.53651147999994</v>
      </c>
      <c r="H48" s="42">
        <f t="shared" si="11"/>
        <v>145.26717388000003</v>
      </c>
      <c r="I48" s="42">
        <f t="shared" si="11"/>
        <v>56.748038490000013</v>
      </c>
      <c r="J48" s="42">
        <f t="shared" si="11"/>
        <v>303.64004535000004</v>
      </c>
      <c r="K48" s="42">
        <f t="shared" si="11"/>
        <v>3.5437299699999998</v>
      </c>
      <c r="L48" s="42">
        <f t="shared" si="11"/>
        <v>229.33194265999998</v>
      </c>
      <c r="M48" s="42">
        <f t="shared" si="11"/>
        <v>51.208996120000002</v>
      </c>
      <c r="N48" s="42">
        <f t="shared" si="11"/>
        <v>19.55537660000001</v>
      </c>
      <c r="O48" s="42">
        <f t="shared" si="11"/>
        <v>498.54830084999998</v>
      </c>
      <c r="P48" s="42">
        <f t="shared" si="11"/>
        <v>258.76649863</v>
      </c>
      <c r="Q48" s="42">
        <f t="shared" si="11"/>
        <v>167.51960159000001</v>
      </c>
      <c r="R48" s="42">
        <f t="shared" si="11"/>
        <v>45.883865459999996</v>
      </c>
      <c r="S48" s="42">
        <f t="shared" si="11"/>
        <v>26.37833517</v>
      </c>
      <c r="T48" s="42">
        <f t="shared" si="11"/>
        <v>227.74966634</v>
      </c>
      <c r="U48" s="42">
        <f t="shared" si="11"/>
        <v>35.076060090000006</v>
      </c>
      <c r="V48" s="42">
        <f t="shared" si="11"/>
        <v>133.68496722999998</v>
      </c>
      <c r="W48" s="42">
        <f t="shared" si="11"/>
        <v>48.174312300000004</v>
      </c>
      <c r="X48" s="42">
        <f t="shared" si="11"/>
        <v>10.814326720000007</v>
      </c>
      <c r="Y48" s="42">
        <f t="shared" si="11"/>
        <v>0</v>
      </c>
      <c r="Z48" s="42">
        <f t="shared" si="11"/>
        <v>0</v>
      </c>
      <c r="AA48" s="42">
        <f t="shared" si="11"/>
        <v>0</v>
      </c>
      <c r="AB48" s="42">
        <f t="shared" si="11"/>
        <v>0</v>
      </c>
      <c r="AC48" s="42">
        <f t="shared" si="11"/>
        <v>0</v>
      </c>
      <c r="AD48" s="42">
        <f t="shared" si="11"/>
        <v>2697.5191508771686</v>
      </c>
      <c r="AE48" s="42">
        <f t="shared" si="11"/>
        <v>648.71436509</v>
      </c>
      <c r="AF48" s="42">
        <f t="shared" si="11"/>
        <v>121.03290548</v>
      </c>
      <c r="AG48" s="42">
        <f t="shared" si="11"/>
        <v>350.01756269999998</v>
      </c>
      <c r="AH48" s="42">
        <f t="shared" si="11"/>
        <v>139.72173814999999</v>
      </c>
      <c r="AI48" s="42">
        <f t="shared" si="11"/>
        <v>37.942158759999998</v>
      </c>
      <c r="AJ48" s="42">
        <f t="shared" si="11"/>
        <v>195.39949659999999</v>
      </c>
      <c r="AK48" s="42">
        <f t="shared" si="11"/>
        <v>8.4782429600000011</v>
      </c>
      <c r="AL48" s="42">
        <f t="shared" si="11"/>
        <v>134.86322999999999</v>
      </c>
      <c r="AM48" s="42">
        <f t="shared" si="11"/>
        <v>41.760294379999998</v>
      </c>
      <c r="AN48" s="42">
        <f t="shared" si="11"/>
        <v>10.297729259999999</v>
      </c>
      <c r="AO48" s="42">
        <f t="shared" si="11"/>
        <v>259.66710218999998</v>
      </c>
      <c r="AP48" s="42">
        <f t="shared" si="11"/>
        <v>64.631567739999994</v>
      </c>
      <c r="AQ48" s="42">
        <f t="shared" si="11"/>
        <v>134.20154286000002</v>
      </c>
      <c r="AR48" s="42">
        <f t="shared" si="11"/>
        <v>39.594151250000003</v>
      </c>
      <c r="AS48" s="42">
        <f t="shared" si="11"/>
        <v>21.239840340000001</v>
      </c>
      <c r="AT48" s="42">
        <f t="shared" si="11"/>
        <v>193.6477663</v>
      </c>
      <c r="AU48" s="42">
        <f t="shared" si="11"/>
        <v>47.92309478</v>
      </c>
      <c r="AV48" s="42">
        <f t="shared" si="11"/>
        <v>80.952789839999994</v>
      </c>
      <c r="AW48" s="42">
        <f t="shared" si="11"/>
        <v>58.367292520000007</v>
      </c>
      <c r="AX48" s="42">
        <f t="shared" si="11"/>
        <v>6.4045891599999996</v>
      </c>
      <c r="AY48" s="42">
        <f t="shared" si="11"/>
        <v>0</v>
      </c>
      <c r="AZ48" s="42">
        <f t="shared" si="11"/>
        <v>0</v>
      </c>
      <c r="BA48" s="42">
        <f t="shared" si="11"/>
        <v>0</v>
      </c>
      <c r="BB48" s="42">
        <f t="shared" si="11"/>
        <v>0</v>
      </c>
      <c r="BC48" s="42">
        <f t="shared" si="11"/>
        <v>0</v>
      </c>
      <c r="BD48" s="14"/>
      <c r="BT48" s="46"/>
    </row>
    <row r="49" spans="1:72" s="44" customFormat="1" ht="26.25" customHeight="1" x14ac:dyDescent="0.3">
      <c r="A49" s="47" t="s">
        <v>120</v>
      </c>
      <c r="B49" s="47" t="s">
        <v>121</v>
      </c>
      <c r="C49" s="47" t="s">
        <v>78</v>
      </c>
      <c r="D49" s="42">
        <f t="shared" ref="D49:BC49" si="12">D50+D75+D94+D97+D114+D115</f>
        <v>3356.4882461551742</v>
      </c>
      <c r="E49" s="42">
        <f t="shared" si="12"/>
        <v>1029.9380125399998</v>
      </c>
      <c r="F49" s="42">
        <f t="shared" si="12"/>
        <v>297.38628868999996</v>
      </c>
      <c r="G49" s="42">
        <f t="shared" si="12"/>
        <v>530.53651147999994</v>
      </c>
      <c r="H49" s="42">
        <f t="shared" si="12"/>
        <v>145.26717388000003</v>
      </c>
      <c r="I49" s="42">
        <f t="shared" si="12"/>
        <v>56.748038490000013</v>
      </c>
      <c r="J49" s="42">
        <f t="shared" si="12"/>
        <v>303.64004535000004</v>
      </c>
      <c r="K49" s="42">
        <f t="shared" si="12"/>
        <v>3.5437299699999998</v>
      </c>
      <c r="L49" s="42">
        <f t="shared" si="12"/>
        <v>229.33194265999998</v>
      </c>
      <c r="M49" s="42">
        <f t="shared" si="12"/>
        <v>51.208996120000002</v>
      </c>
      <c r="N49" s="42">
        <f t="shared" si="12"/>
        <v>19.55537660000001</v>
      </c>
      <c r="O49" s="42">
        <f t="shared" si="12"/>
        <v>498.54830084999998</v>
      </c>
      <c r="P49" s="42">
        <f t="shared" si="12"/>
        <v>258.76649863</v>
      </c>
      <c r="Q49" s="42">
        <f t="shared" si="12"/>
        <v>167.51960159000001</v>
      </c>
      <c r="R49" s="42">
        <f t="shared" si="12"/>
        <v>45.883865459999996</v>
      </c>
      <c r="S49" s="42">
        <f t="shared" si="12"/>
        <v>26.37833517</v>
      </c>
      <c r="T49" s="42">
        <f t="shared" si="12"/>
        <v>227.74966634</v>
      </c>
      <c r="U49" s="42">
        <f t="shared" si="12"/>
        <v>35.076060090000006</v>
      </c>
      <c r="V49" s="42">
        <f t="shared" si="12"/>
        <v>133.68496722999998</v>
      </c>
      <c r="W49" s="42">
        <f t="shared" si="12"/>
        <v>48.174312300000004</v>
      </c>
      <c r="X49" s="42">
        <f t="shared" si="12"/>
        <v>10.814326720000007</v>
      </c>
      <c r="Y49" s="42">
        <f t="shared" si="12"/>
        <v>0</v>
      </c>
      <c r="Z49" s="42">
        <f t="shared" si="12"/>
        <v>0</v>
      </c>
      <c r="AA49" s="42">
        <f t="shared" si="12"/>
        <v>0</v>
      </c>
      <c r="AB49" s="42">
        <f t="shared" si="12"/>
        <v>0</v>
      </c>
      <c r="AC49" s="42">
        <f t="shared" si="12"/>
        <v>0</v>
      </c>
      <c r="AD49" s="42">
        <f t="shared" si="12"/>
        <v>2651.6128158087131</v>
      </c>
      <c r="AE49" s="42">
        <f t="shared" si="12"/>
        <v>648.71436509</v>
      </c>
      <c r="AF49" s="42">
        <f t="shared" si="12"/>
        <v>121.03290548</v>
      </c>
      <c r="AG49" s="42">
        <f t="shared" si="12"/>
        <v>350.01756269999998</v>
      </c>
      <c r="AH49" s="42">
        <f t="shared" si="12"/>
        <v>139.72173814999999</v>
      </c>
      <c r="AI49" s="42">
        <f t="shared" si="12"/>
        <v>37.942158759999998</v>
      </c>
      <c r="AJ49" s="42">
        <f t="shared" si="12"/>
        <v>195.39949659999999</v>
      </c>
      <c r="AK49" s="42">
        <f t="shared" si="12"/>
        <v>8.4782429600000011</v>
      </c>
      <c r="AL49" s="42">
        <f t="shared" si="12"/>
        <v>134.86322999999999</v>
      </c>
      <c r="AM49" s="42">
        <f t="shared" si="12"/>
        <v>41.760294379999998</v>
      </c>
      <c r="AN49" s="42">
        <f t="shared" si="12"/>
        <v>10.297729259999999</v>
      </c>
      <c r="AO49" s="42">
        <f t="shared" si="12"/>
        <v>259.66710218999998</v>
      </c>
      <c r="AP49" s="42">
        <f t="shared" si="12"/>
        <v>64.631567739999994</v>
      </c>
      <c r="AQ49" s="42">
        <f t="shared" si="12"/>
        <v>134.20154286000002</v>
      </c>
      <c r="AR49" s="42">
        <f t="shared" si="12"/>
        <v>39.594151250000003</v>
      </c>
      <c r="AS49" s="42">
        <f t="shared" si="12"/>
        <v>21.239840340000001</v>
      </c>
      <c r="AT49" s="42">
        <f t="shared" si="12"/>
        <v>193.6477663</v>
      </c>
      <c r="AU49" s="42">
        <f t="shared" si="12"/>
        <v>47.92309478</v>
      </c>
      <c r="AV49" s="42">
        <f t="shared" si="12"/>
        <v>80.952789839999994</v>
      </c>
      <c r="AW49" s="42">
        <f t="shared" si="12"/>
        <v>58.367292520000007</v>
      </c>
      <c r="AX49" s="42">
        <f t="shared" si="12"/>
        <v>6.4045891599999996</v>
      </c>
      <c r="AY49" s="42">
        <f t="shared" si="12"/>
        <v>0</v>
      </c>
      <c r="AZ49" s="42">
        <f t="shared" si="12"/>
        <v>0</v>
      </c>
      <c r="BA49" s="42">
        <f t="shared" si="12"/>
        <v>0</v>
      </c>
      <c r="BB49" s="42">
        <f t="shared" si="12"/>
        <v>0</v>
      </c>
      <c r="BC49" s="42">
        <f t="shared" si="12"/>
        <v>0</v>
      </c>
      <c r="BD49" s="14"/>
      <c r="BT49" s="46"/>
    </row>
    <row r="50" spans="1:72" s="44" customFormat="1" ht="26.25" customHeight="1" x14ac:dyDescent="0.3">
      <c r="A50" s="47" t="s">
        <v>122</v>
      </c>
      <c r="B50" s="47" t="s">
        <v>123</v>
      </c>
      <c r="C50" s="47" t="s">
        <v>78</v>
      </c>
      <c r="D50" s="42">
        <f t="shared" ref="D50:BC50" si="13">D51+D58+D61+D70</f>
        <v>42.913515677297731</v>
      </c>
      <c r="E50" s="42">
        <f t="shared" si="13"/>
        <v>12.371456149999998</v>
      </c>
      <c r="F50" s="42">
        <f t="shared" si="13"/>
        <v>0.62346950000000001</v>
      </c>
      <c r="G50" s="42">
        <f t="shared" si="13"/>
        <v>8.7328075199999979</v>
      </c>
      <c r="H50" s="42">
        <f t="shared" si="13"/>
        <v>2.73530278</v>
      </c>
      <c r="I50" s="42">
        <f t="shared" si="13"/>
        <v>0.27987634999999994</v>
      </c>
      <c r="J50" s="42">
        <f t="shared" si="13"/>
        <v>7.7124881299999997</v>
      </c>
      <c r="K50" s="42">
        <f t="shared" si="13"/>
        <v>0.35850435999999997</v>
      </c>
      <c r="L50" s="42">
        <f t="shared" si="13"/>
        <v>5.6059091199999997</v>
      </c>
      <c r="M50" s="42">
        <f t="shared" si="13"/>
        <v>1.5363985</v>
      </c>
      <c r="N50" s="42">
        <f t="shared" si="13"/>
        <v>0.21167614999999998</v>
      </c>
      <c r="O50" s="42">
        <f t="shared" si="13"/>
        <v>0</v>
      </c>
      <c r="P50" s="42">
        <f t="shared" si="13"/>
        <v>0</v>
      </c>
      <c r="Q50" s="42">
        <f t="shared" si="13"/>
        <v>0</v>
      </c>
      <c r="R50" s="42">
        <f t="shared" si="13"/>
        <v>0</v>
      </c>
      <c r="S50" s="42">
        <f t="shared" si="13"/>
        <v>0</v>
      </c>
      <c r="T50" s="42">
        <f t="shared" si="13"/>
        <v>4.6589680200000005</v>
      </c>
      <c r="U50" s="42">
        <f t="shared" si="13"/>
        <v>0.26496513999999999</v>
      </c>
      <c r="V50" s="42">
        <f t="shared" si="13"/>
        <v>3.1268984</v>
      </c>
      <c r="W50" s="42">
        <f t="shared" si="13"/>
        <v>1.19890428</v>
      </c>
      <c r="X50" s="42">
        <f t="shared" si="13"/>
        <v>6.8200199999999989E-2</v>
      </c>
      <c r="Y50" s="42">
        <f t="shared" si="13"/>
        <v>0</v>
      </c>
      <c r="Z50" s="42">
        <f t="shared" si="13"/>
        <v>0</v>
      </c>
      <c r="AA50" s="42">
        <f t="shared" si="13"/>
        <v>0</v>
      </c>
      <c r="AB50" s="42">
        <f t="shared" si="13"/>
        <v>0</v>
      </c>
      <c r="AC50" s="42">
        <f t="shared" si="13"/>
        <v>0</v>
      </c>
      <c r="AD50" s="42">
        <f t="shared" si="13"/>
        <v>34.512467324077782</v>
      </c>
      <c r="AE50" s="42">
        <f t="shared" si="13"/>
        <v>6.2710945799999998</v>
      </c>
      <c r="AF50" s="42">
        <f t="shared" si="13"/>
        <v>0.20398958</v>
      </c>
      <c r="AG50" s="42">
        <f t="shared" si="13"/>
        <v>5.967041</v>
      </c>
      <c r="AH50" s="42">
        <f t="shared" si="13"/>
        <v>7.2239999999999999E-2</v>
      </c>
      <c r="AI50" s="42">
        <f t="shared" si="13"/>
        <v>2.7824000000000002E-2</v>
      </c>
      <c r="AJ50" s="42">
        <f t="shared" si="13"/>
        <v>2.1483825800000003</v>
      </c>
      <c r="AK50" s="42">
        <f t="shared" si="13"/>
        <v>8.9225579999999999E-2</v>
      </c>
      <c r="AL50" s="42">
        <f t="shared" si="13"/>
        <v>1.959093</v>
      </c>
      <c r="AM50" s="42">
        <f t="shared" si="13"/>
        <v>7.2239999999999999E-2</v>
      </c>
      <c r="AN50" s="42">
        <f t="shared" si="13"/>
        <v>2.7824000000000002E-2</v>
      </c>
      <c r="AO50" s="42">
        <f t="shared" si="13"/>
        <v>1.2448090000000001</v>
      </c>
      <c r="AP50" s="42">
        <f t="shared" si="13"/>
        <v>0</v>
      </c>
      <c r="AQ50" s="42">
        <f t="shared" si="13"/>
        <v>1.2448090000000001</v>
      </c>
      <c r="AR50" s="42">
        <f t="shared" si="13"/>
        <v>0</v>
      </c>
      <c r="AS50" s="42">
        <f t="shared" si="13"/>
        <v>0</v>
      </c>
      <c r="AT50" s="42">
        <f t="shared" si="13"/>
        <v>2.8779029999999999</v>
      </c>
      <c r="AU50" s="42">
        <f t="shared" si="13"/>
        <v>0.114764</v>
      </c>
      <c r="AV50" s="42">
        <f t="shared" si="13"/>
        <v>2.7631389999999998</v>
      </c>
      <c r="AW50" s="42">
        <f t="shared" si="13"/>
        <v>0</v>
      </c>
      <c r="AX50" s="42">
        <f t="shared" si="13"/>
        <v>0</v>
      </c>
      <c r="AY50" s="42">
        <f t="shared" si="13"/>
        <v>0</v>
      </c>
      <c r="AZ50" s="42">
        <f t="shared" si="13"/>
        <v>0</v>
      </c>
      <c r="BA50" s="42">
        <f t="shared" si="13"/>
        <v>0</v>
      </c>
      <c r="BB50" s="42">
        <f t="shared" si="13"/>
        <v>0</v>
      </c>
      <c r="BC50" s="42">
        <f t="shared" si="13"/>
        <v>0</v>
      </c>
      <c r="BD50" s="14"/>
      <c r="BT50" s="46"/>
    </row>
    <row r="51" spans="1:72" s="44" customFormat="1" ht="26.25" customHeight="1" x14ac:dyDescent="0.3">
      <c r="A51" s="47" t="s">
        <v>124</v>
      </c>
      <c r="B51" s="48" t="s">
        <v>125</v>
      </c>
      <c r="C51" s="47" t="s">
        <v>78</v>
      </c>
      <c r="D51" s="42">
        <f>SUM(D52,D53,D54)</f>
        <v>42.913515677297731</v>
      </c>
      <c r="E51" s="42">
        <f t="shared" ref="E51:BC51" si="14">SUM(E52,E53,E54)</f>
        <v>11.456900739999998</v>
      </c>
      <c r="F51" s="42">
        <f t="shared" si="14"/>
        <v>0.55599038000000001</v>
      </c>
      <c r="G51" s="42">
        <f t="shared" si="14"/>
        <v>8.3247618999999986</v>
      </c>
      <c r="H51" s="42">
        <f t="shared" si="14"/>
        <v>2.3177485</v>
      </c>
      <c r="I51" s="42">
        <f t="shared" si="14"/>
        <v>0.25839995999999998</v>
      </c>
      <c r="J51" s="42">
        <f t="shared" si="14"/>
        <v>7.7124881299999997</v>
      </c>
      <c r="K51" s="42">
        <f t="shared" si="14"/>
        <v>0.35850435999999997</v>
      </c>
      <c r="L51" s="42">
        <f t="shared" si="14"/>
        <v>5.6059091199999997</v>
      </c>
      <c r="M51" s="42">
        <f t="shared" si="14"/>
        <v>1.5363985</v>
      </c>
      <c r="N51" s="42">
        <f t="shared" si="14"/>
        <v>0.21167614999999998</v>
      </c>
      <c r="O51" s="42">
        <f t="shared" si="14"/>
        <v>0</v>
      </c>
      <c r="P51" s="42">
        <f t="shared" si="14"/>
        <v>0</v>
      </c>
      <c r="Q51" s="42">
        <f t="shared" si="14"/>
        <v>0</v>
      </c>
      <c r="R51" s="42">
        <f t="shared" si="14"/>
        <v>0</v>
      </c>
      <c r="S51" s="42">
        <f t="shared" si="14"/>
        <v>0</v>
      </c>
      <c r="T51" s="42">
        <f t="shared" si="14"/>
        <v>3.7444126100000004</v>
      </c>
      <c r="U51" s="42">
        <f t="shared" si="14"/>
        <v>0.19748601999999998</v>
      </c>
      <c r="V51" s="42">
        <f t="shared" si="14"/>
        <v>2.7188527799999997</v>
      </c>
      <c r="W51" s="42">
        <f t="shared" si="14"/>
        <v>0.78134999999999999</v>
      </c>
      <c r="X51" s="42">
        <f t="shared" si="14"/>
        <v>4.6723810000000032E-2</v>
      </c>
      <c r="Y51" s="42">
        <f t="shared" si="14"/>
        <v>0</v>
      </c>
      <c r="Z51" s="42">
        <f t="shared" si="14"/>
        <v>0</v>
      </c>
      <c r="AA51" s="42">
        <f t="shared" si="14"/>
        <v>0</v>
      </c>
      <c r="AB51" s="42">
        <f t="shared" si="14"/>
        <v>0</v>
      </c>
      <c r="AC51" s="42">
        <f t="shared" si="14"/>
        <v>0</v>
      </c>
      <c r="AD51" s="42">
        <f t="shared" si="14"/>
        <v>34.512467324077782</v>
      </c>
      <c r="AE51" s="42">
        <f t="shared" si="14"/>
        <v>6.1942845799999997</v>
      </c>
      <c r="AF51" s="42">
        <f t="shared" si="14"/>
        <v>0.20398958</v>
      </c>
      <c r="AG51" s="42">
        <f t="shared" si="14"/>
        <v>5.9624709999999999</v>
      </c>
      <c r="AH51" s="42">
        <f t="shared" si="14"/>
        <v>0</v>
      </c>
      <c r="AI51" s="42">
        <f t="shared" si="14"/>
        <v>2.7824000000000002E-2</v>
      </c>
      <c r="AJ51" s="42">
        <f t="shared" si="14"/>
        <v>2.0715725800000002</v>
      </c>
      <c r="AK51" s="42">
        <f t="shared" si="14"/>
        <v>8.9225579999999999E-2</v>
      </c>
      <c r="AL51" s="42">
        <f t="shared" si="14"/>
        <v>1.954523</v>
      </c>
      <c r="AM51" s="42">
        <f t="shared" si="14"/>
        <v>0</v>
      </c>
      <c r="AN51" s="42">
        <f t="shared" si="14"/>
        <v>2.7824000000000002E-2</v>
      </c>
      <c r="AO51" s="42">
        <f t="shared" si="14"/>
        <v>1.2448090000000001</v>
      </c>
      <c r="AP51" s="42">
        <f t="shared" si="14"/>
        <v>0</v>
      </c>
      <c r="AQ51" s="42">
        <f t="shared" si="14"/>
        <v>1.2448090000000001</v>
      </c>
      <c r="AR51" s="42">
        <f t="shared" si="14"/>
        <v>0</v>
      </c>
      <c r="AS51" s="42">
        <f t="shared" si="14"/>
        <v>0</v>
      </c>
      <c r="AT51" s="42">
        <f t="shared" si="14"/>
        <v>2.8779029999999999</v>
      </c>
      <c r="AU51" s="42">
        <f t="shared" si="14"/>
        <v>0.114764</v>
      </c>
      <c r="AV51" s="42">
        <f t="shared" si="14"/>
        <v>2.7631389999999998</v>
      </c>
      <c r="AW51" s="42">
        <f t="shared" si="14"/>
        <v>0</v>
      </c>
      <c r="AX51" s="42">
        <f t="shared" si="14"/>
        <v>0</v>
      </c>
      <c r="AY51" s="42">
        <f t="shared" si="14"/>
        <v>0</v>
      </c>
      <c r="AZ51" s="42">
        <f t="shared" si="14"/>
        <v>0</v>
      </c>
      <c r="BA51" s="42">
        <f t="shared" si="14"/>
        <v>0</v>
      </c>
      <c r="BB51" s="42">
        <f t="shared" si="14"/>
        <v>0</v>
      </c>
      <c r="BC51" s="42">
        <f t="shared" si="14"/>
        <v>0</v>
      </c>
      <c r="BD51" s="14"/>
      <c r="BT51" s="46"/>
    </row>
    <row r="52" spans="1:72" s="44" customFormat="1" ht="49.5" customHeight="1" x14ac:dyDescent="0.3">
      <c r="A52" s="49" t="s">
        <v>126</v>
      </c>
      <c r="B52" s="50" t="s">
        <v>127</v>
      </c>
      <c r="C52" s="51" t="s">
        <v>126</v>
      </c>
      <c r="D52" s="52">
        <v>35.190762470230531</v>
      </c>
      <c r="E52" s="52">
        <v>5.9072783399999995</v>
      </c>
      <c r="F52" s="52">
        <f t="shared" ref="F52:I53" si="15">K52+P52+U52+Z52</f>
        <v>0.27207658000000001</v>
      </c>
      <c r="G52" s="52">
        <f t="shared" si="15"/>
        <v>4.00120305</v>
      </c>
      <c r="H52" s="52">
        <f t="shared" si="15"/>
        <v>1.4540449</v>
      </c>
      <c r="I52" s="52">
        <f t="shared" si="15"/>
        <v>0.1799538099999998</v>
      </c>
      <c r="J52" s="52">
        <v>4.38647893</v>
      </c>
      <c r="K52" s="52">
        <v>0.17035942000000001</v>
      </c>
      <c r="L52" s="52">
        <v>2.5821208000000002</v>
      </c>
      <c r="M52" s="52">
        <v>1.4540449</v>
      </c>
      <c r="N52" s="52">
        <f>J52-M52-L52-K52</f>
        <v>0.1799538099999998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42">
        <v>1.52079941</v>
      </c>
      <c r="U52" s="52">
        <v>0.10171716</v>
      </c>
      <c r="V52" s="52">
        <v>1.41908225</v>
      </c>
      <c r="W52" s="52">
        <v>0</v>
      </c>
      <c r="X52" s="52">
        <f>T52-U52-V52-W52</f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27.714019834427781</v>
      </c>
      <c r="AE52" s="52">
        <v>4.2119375799999998</v>
      </c>
      <c r="AF52" s="52">
        <f t="shared" ref="AF52:AI53" si="16">AK52+AP52+AU52+AZ52</f>
        <v>0.20398958</v>
      </c>
      <c r="AG52" s="52">
        <f t="shared" si="16"/>
        <v>4.0079479999999998</v>
      </c>
      <c r="AH52" s="52">
        <f t="shared" si="16"/>
        <v>0</v>
      </c>
      <c r="AI52" s="52">
        <f t="shared" si="16"/>
        <v>0</v>
      </c>
      <c r="AJ52" s="52">
        <v>8.9225579999999999E-2</v>
      </c>
      <c r="AK52" s="42">
        <v>8.9225579999999999E-2</v>
      </c>
      <c r="AL52" s="42">
        <v>0</v>
      </c>
      <c r="AM52" s="42">
        <v>0</v>
      </c>
      <c r="AN52" s="42">
        <v>0</v>
      </c>
      <c r="AO52" s="52">
        <v>1.2448090000000001</v>
      </c>
      <c r="AP52" s="42">
        <v>0</v>
      </c>
      <c r="AQ52" s="42">
        <f>AO52</f>
        <v>1.2448090000000001</v>
      </c>
      <c r="AR52" s="42">
        <v>0</v>
      </c>
      <c r="AS52" s="42">
        <v>0</v>
      </c>
      <c r="AT52" s="52">
        <v>2.8779029999999999</v>
      </c>
      <c r="AU52" s="42">
        <v>0.114764</v>
      </c>
      <c r="AV52" s="42">
        <v>2.7631389999999998</v>
      </c>
      <c r="AW52" s="42">
        <v>0</v>
      </c>
      <c r="AX52" s="42">
        <v>0</v>
      </c>
      <c r="AY52" s="52">
        <v>0</v>
      </c>
      <c r="AZ52" s="42">
        <v>0</v>
      </c>
      <c r="BA52" s="42">
        <v>0</v>
      </c>
      <c r="BB52" s="42">
        <v>0</v>
      </c>
      <c r="BC52" s="42">
        <v>0</v>
      </c>
      <c r="BD52" s="14"/>
      <c r="BT52" s="46"/>
    </row>
    <row r="53" spans="1:72" s="44" customFormat="1" ht="47.25" x14ac:dyDescent="0.3">
      <c r="A53" s="49" t="s">
        <v>128</v>
      </c>
      <c r="B53" s="50" t="s">
        <v>129</v>
      </c>
      <c r="C53" s="51" t="s">
        <v>128</v>
      </c>
      <c r="D53" s="52">
        <v>7.7227532070671989</v>
      </c>
      <c r="E53" s="52">
        <v>0.78134999999999999</v>
      </c>
      <c r="F53" s="52">
        <f t="shared" si="15"/>
        <v>0</v>
      </c>
      <c r="G53" s="52">
        <f t="shared" si="15"/>
        <v>0</v>
      </c>
      <c r="H53" s="52">
        <f t="shared" si="15"/>
        <v>0.78134999999999999</v>
      </c>
      <c r="I53" s="52">
        <f t="shared" si="15"/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42">
        <v>0.78134999999999999</v>
      </c>
      <c r="U53" s="52">
        <v>0</v>
      </c>
      <c r="V53" s="52">
        <v>0</v>
      </c>
      <c r="W53" s="52">
        <v>0.78134999999999999</v>
      </c>
      <c r="X53" s="52">
        <f>T53-U53-V53-W53</f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6.79844748965</v>
      </c>
      <c r="AE53" s="52">
        <v>0</v>
      </c>
      <c r="AF53" s="52">
        <f t="shared" si="16"/>
        <v>0</v>
      </c>
      <c r="AG53" s="52">
        <f t="shared" si="16"/>
        <v>0</v>
      </c>
      <c r="AH53" s="52">
        <f t="shared" si="16"/>
        <v>0</v>
      </c>
      <c r="AI53" s="52">
        <f t="shared" si="16"/>
        <v>0</v>
      </c>
      <c r="AJ53" s="52">
        <v>0</v>
      </c>
      <c r="AK53" s="42">
        <v>0</v>
      </c>
      <c r="AL53" s="42">
        <v>0</v>
      </c>
      <c r="AM53" s="42">
        <v>0</v>
      </c>
      <c r="AN53" s="42">
        <v>0</v>
      </c>
      <c r="AO53" s="52">
        <v>0</v>
      </c>
      <c r="AP53" s="42">
        <v>0</v>
      </c>
      <c r="AQ53" s="42">
        <v>0</v>
      </c>
      <c r="AR53" s="42">
        <v>0</v>
      </c>
      <c r="AS53" s="42">
        <v>0</v>
      </c>
      <c r="AT53" s="52">
        <v>0</v>
      </c>
      <c r="AU53" s="42">
        <v>0</v>
      </c>
      <c r="AV53" s="42">
        <v>0</v>
      </c>
      <c r="AW53" s="42">
        <v>0</v>
      </c>
      <c r="AX53" s="42">
        <v>0</v>
      </c>
      <c r="AY53" s="52">
        <v>0</v>
      </c>
      <c r="AZ53" s="42">
        <v>0</v>
      </c>
      <c r="BA53" s="42">
        <v>0</v>
      </c>
      <c r="BB53" s="42">
        <v>0</v>
      </c>
      <c r="BC53" s="42">
        <v>0</v>
      </c>
      <c r="BD53" s="14"/>
      <c r="BT53" s="46"/>
    </row>
    <row r="54" spans="1:72" s="44" customFormat="1" ht="26.25" customHeight="1" x14ac:dyDescent="0.3">
      <c r="A54" s="47" t="s">
        <v>130</v>
      </c>
      <c r="B54" s="48" t="s">
        <v>131</v>
      </c>
      <c r="C54" s="47" t="s">
        <v>78</v>
      </c>
      <c r="D54" s="42">
        <f>SUM(D55:D57)</f>
        <v>0</v>
      </c>
      <c r="E54" s="42">
        <f t="shared" ref="E54:BC54" si="17">SUM(E55:E57)</f>
        <v>4.7682723999999999</v>
      </c>
      <c r="F54" s="42">
        <f t="shared" si="17"/>
        <v>0.28391379999999999</v>
      </c>
      <c r="G54" s="42">
        <f t="shared" si="17"/>
        <v>4.3235588499999995</v>
      </c>
      <c r="H54" s="42">
        <f t="shared" si="17"/>
        <v>8.2353599999999999E-2</v>
      </c>
      <c r="I54" s="42">
        <f t="shared" si="17"/>
        <v>7.8446150000000214E-2</v>
      </c>
      <c r="J54" s="42">
        <f t="shared" si="17"/>
        <v>3.3260091999999997</v>
      </c>
      <c r="K54" s="42">
        <f t="shared" si="17"/>
        <v>0.18814493999999998</v>
      </c>
      <c r="L54" s="42">
        <f t="shared" si="17"/>
        <v>3.02378832</v>
      </c>
      <c r="M54" s="42">
        <f t="shared" si="17"/>
        <v>8.2353599999999999E-2</v>
      </c>
      <c r="N54" s="42">
        <f t="shared" si="17"/>
        <v>3.1722340000000175E-2</v>
      </c>
      <c r="O54" s="42">
        <f t="shared" si="17"/>
        <v>0</v>
      </c>
      <c r="P54" s="42">
        <f t="shared" si="17"/>
        <v>0</v>
      </c>
      <c r="Q54" s="42">
        <f t="shared" si="17"/>
        <v>0</v>
      </c>
      <c r="R54" s="42">
        <f t="shared" si="17"/>
        <v>0</v>
      </c>
      <c r="S54" s="42">
        <f t="shared" si="17"/>
        <v>0</v>
      </c>
      <c r="T54" s="42">
        <f t="shared" si="17"/>
        <v>1.4422632</v>
      </c>
      <c r="U54" s="42">
        <f t="shared" si="17"/>
        <v>9.5768859999999997E-2</v>
      </c>
      <c r="V54" s="42">
        <f t="shared" si="17"/>
        <v>1.29977053</v>
      </c>
      <c r="W54" s="42">
        <f t="shared" si="17"/>
        <v>0</v>
      </c>
      <c r="X54" s="42">
        <f t="shared" si="17"/>
        <v>4.6723810000000032E-2</v>
      </c>
      <c r="Y54" s="42">
        <f t="shared" si="17"/>
        <v>0</v>
      </c>
      <c r="Z54" s="42">
        <f t="shared" si="17"/>
        <v>0</v>
      </c>
      <c r="AA54" s="42">
        <f t="shared" si="17"/>
        <v>0</v>
      </c>
      <c r="AB54" s="42">
        <f t="shared" si="17"/>
        <v>0</v>
      </c>
      <c r="AC54" s="42">
        <f t="shared" si="17"/>
        <v>0</v>
      </c>
      <c r="AD54" s="42">
        <f t="shared" si="17"/>
        <v>0</v>
      </c>
      <c r="AE54" s="42">
        <f t="shared" si="17"/>
        <v>1.9823470000000001</v>
      </c>
      <c r="AF54" s="42">
        <f t="shared" si="17"/>
        <v>0</v>
      </c>
      <c r="AG54" s="42">
        <f t="shared" si="17"/>
        <v>1.954523</v>
      </c>
      <c r="AH54" s="42">
        <f t="shared" si="17"/>
        <v>0</v>
      </c>
      <c r="AI54" s="42">
        <f t="shared" si="17"/>
        <v>2.7824000000000002E-2</v>
      </c>
      <c r="AJ54" s="42">
        <f t="shared" si="17"/>
        <v>1.9823470000000001</v>
      </c>
      <c r="AK54" s="42">
        <f t="shared" si="17"/>
        <v>0</v>
      </c>
      <c r="AL54" s="42">
        <f t="shared" si="17"/>
        <v>1.954523</v>
      </c>
      <c r="AM54" s="42">
        <f t="shared" si="17"/>
        <v>0</v>
      </c>
      <c r="AN54" s="42">
        <f t="shared" si="17"/>
        <v>2.7824000000000002E-2</v>
      </c>
      <c r="AO54" s="42">
        <f t="shared" si="17"/>
        <v>0</v>
      </c>
      <c r="AP54" s="42">
        <f t="shared" si="17"/>
        <v>0</v>
      </c>
      <c r="AQ54" s="42">
        <f t="shared" si="17"/>
        <v>0</v>
      </c>
      <c r="AR54" s="42">
        <f t="shared" si="17"/>
        <v>0</v>
      </c>
      <c r="AS54" s="42">
        <f t="shared" si="17"/>
        <v>0</v>
      </c>
      <c r="AT54" s="42">
        <f t="shared" si="17"/>
        <v>0</v>
      </c>
      <c r="AU54" s="42">
        <f t="shared" si="17"/>
        <v>0</v>
      </c>
      <c r="AV54" s="42">
        <f t="shared" si="17"/>
        <v>0</v>
      </c>
      <c r="AW54" s="42">
        <f t="shared" si="17"/>
        <v>0</v>
      </c>
      <c r="AX54" s="42">
        <f t="shared" si="17"/>
        <v>0</v>
      </c>
      <c r="AY54" s="42">
        <f t="shared" si="17"/>
        <v>0</v>
      </c>
      <c r="AZ54" s="42">
        <f t="shared" si="17"/>
        <v>0</v>
      </c>
      <c r="BA54" s="42">
        <f t="shared" si="17"/>
        <v>0</v>
      </c>
      <c r="BB54" s="42">
        <f t="shared" si="17"/>
        <v>0</v>
      </c>
      <c r="BC54" s="42">
        <f t="shared" si="17"/>
        <v>0</v>
      </c>
      <c r="BD54" s="14"/>
      <c r="BT54" s="46"/>
    </row>
    <row r="55" spans="1:72" s="44" customFormat="1" ht="26.25" customHeight="1" x14ac:dyDescent="0.3">
      <c r="A55" s="49" t="s">
        <v>130</v>
      </c>
      <c r="B55" s="50" t="s">
        <v>132</v>
      </c>
      <c r="C55" s="51" t="s">
        <v>133</v>
      </c>
      <c r="D55" s="52">
        <v>0</v>
      </c>
      <c r="E55" s="52">
        <v>2.3952163799999999</v>
      </c>
      <c r="F55" s="52">
        <f t="shared" ref="F55:I57" si="18">K55+P55+U55+Z55</f>
        <v>4.7774400000000002E-2</v>
      </c>
      <c r="G55" s="52">
        <f t="shared" si="18"/>
        <v>2.2333660399999999</v>
      </c>
      <c r="H55" s="52">
        <f t="shared" si="18"/>
        <v>8.2353599999999999E-2</v>
      </c>
      <c r="I55" s="52">
        <f t="shared" si="18"/>
        <v>3.1722340000000175E-2</v>
      </c>
      <c r="J55" s="52">
        <v>2.3952163799999999</v>
      </c>
      <c r="K55" s="52">
        <v>4.7774400000000002E-2</v>
      </c>
      <c r="L55" s="52">
        <v>2.2333660399999999</v>
      </c>
      <c r="M55" s="52">
        <v>8.2353599999999999E-2</v>
      </c>
      <c r="N55" s="52">
        <f>J55-M55-L55-K55</f>
        <v>3.1722340000000175E-2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f>T55-U55-V55-W55</f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1.9823470000000001</v>
      </c>
      <c r="AF55" s="52">
        <f t="shared" ref="AF55:AI57" si="19">AK55+AP55+AU55+AZ55</f>
        <v>0</v>
      </c>
      <c r="AG55" s="52">
        <f t="shared" si="19"/>
        <v>1.954523</v>
      </c>
      <c r="AH55" s="52">
        <f t="shared" si="19"/>
        <v>0</v>
      </c>
      <c r="AI55" s="52">
        <f t="shared" si="19"/>
        <v>2.7824000000000002E-2</v>
      </c>
      <c r="AJ55" s="52">
        <v>1.9823470000000001</v>
      </c>
      <c r="AK55" s="42">
        <v>0</v>
      </c>
      <c r="AL55" s="42">
        <v>1.954523</v>
      </c>
      <c r="AM55" s="42">
        <v>0</v>
      </c>
      <c r="AN55" s="42">
        <v>2.7824000000000002E-2</v>
      </c>
      <c r="AO55" s="52">
        <v>0</v>
      </c>
      <c r="AP55" s="42">
        <v>0</v>
      </c>
      <c r="AQ55" s="42">
        <v>0</v>
      </c>
      <c r="AR55" s="42">
        <v>0</v>
      </c>
      <c r="AS55" s="42">
        <v>0</v>
      </c>
      <c r="AT55" s="52">
        <v>0</v>
      </c>
      <c r="AU55" s="42">
        <v>0</v>
      </c>
      <c r="AV55" s="42">
        <v>0</v>
      </c>
      <c r="AW55" s="42">
        <v>0</v>
      </c>
      <c r="AX55" s="42">
        <v>0</v>
      </c>
      <c r="AY55" s="52">
        <v>0</v>
      </c>
      <c r="AZ55" s="42">
        <v>0</v>
      </c>
      <c r="BA55" s="42">
        <v>0</v>
      </c>
      <c r="BB55" s="42">
        <v>0</v>
      </c>
      <c r="BC55" s="42">
        <v>0</v>
      </c>
      <c r="BD55" s="14"/>
      <c r="BT55" s="46"/>
    </row>
    <row r="56" spans="1:72" s="44" customFormat="1" ht="26.25" customHeight="1" x14ac:dyDescent="0.3">
      <c r="A56" s="49" t="s">
        <v>130</v>
      </c>
      <c r="B56" s="50" t="s">
        <v>134</v>
      </c>
      <c r="C56" s="51" t="s">
        <v>135</v>
      </c>
      <c r="D56" s="52">
        <v>0</v>
      </c>
      <c r="E56" s="52">
        <v>0.93079281999999997</v>
      </c>
      <c r="F56" s="52">
        <f t="shared" si="18"/>
        <v>0.14037053999999999</v>
      </c>
      <c r="G56" s="52">
        <f t="shared" si="18"/>
        <v>0.79042228000000003</v>
      </c>
      <c r="H56" s="52">
        <f t="shared" si="18"/>
        <v>0</v>
      </c>
      <c r="I56" s="52">
        <f t="shared" si="18"/>
        <v>0</v>
      </c>
      <c r="J56" s="52">
        <v>0.93079281999999997</v>
      </c>
      <c r="K56" s="52">
        <v>0.14037053999999999</v>
      </c>
      <c r="L56" s="52">
        <v>0.79042228000000003</v>
      </c>
      <c r="M56" s="52">
        <v>0</v>
      </c>
      <c r="N56" s="52">
        <f>J56-M56-L56-K56</f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f>T56-U56-V56-W56</f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2">
        <v>0</v>
      </c>
      <c r="AF56" s="52">
        <f t="shared" si="19"/>
        <v>0</v>
      </c>
      <c r="AG56" s="52">
        <f t="shared" si="19"/>
        <v>0</v>
      </c>
      <c r="AH56" s="52">
        <f t="shared" si="19"/>
        <v>0</v>
      </c>
      <c r="AI56" s="52">
        <f t="shared" si="19"/>
        <v>0</v>
      </c>
      <c r="AJ56" s="52">
        <v>0</v>
      </c>
      <c r="AK56" s="42">
        <v>0</v>
      </c>
      <c r="AL56" s="42">
        <v>0</v>
      </c>
      <c r="AM56" s="42">
        <v>0</v>
      </c>
      <c r="AN56" s="42">
        <v>0</v>
      </c>
      <c r="AO56" s="52">
        <v>0</v>
      </c>
      <c r="AP56" s="42">
        <v>0</v>
      </c>
      <c r="AQ56" s="42">
        <v>0</v>
      </c>
      <c r="AR56" s="42">
        <v>0</v>
      </c>
      <c r="AS56" s="42">
        <v>0</v>
      </c>
      <c r="AT56" s="52">
        <v>0</v>
      </c>
      <c r="AU56" s="42">
        <v>0</v>
      </c>
      <c r="AV56" s="42">
        <v>0</v>
      </c>
      <c r="AW56" s="42">
        <v>0</v>
      </c>
      <c r="AX56" s="42">
        <v>0</v>
      </c>
      <c r="AY56" s="52">
        <v>0</v>
      </c>
      <c r="AZ56" s="42">
        <v>0</v>
      </c>
      <c r="BA56" s="42">
        <v>0</v>
      </c>
      <c r="BB56" s="42">
        <v>0</v>
      </c>
      <c r="BC56" s="42">
        <v>0</v>
      </c>
      <c r="BD56" s="14"/>
      <c r="BT56" s="46"/>
    </row>
    <row r="57" spans="1:72" s="44" customFormat="1" ht="78.75" x14ac:dyDescent="0.3">
      <c r="A57" s="49" t="s">
        <v>130</v>
      </c>
      <c r="B57" s="50" t="s">
        <v>136</v>
      </c>
      <c r="C57" s="51" t="s">
        <v>137</v>
      </c>
      <c r="D57" s="52">
        <v>0</v>
      </c>
      <c r="E57" s="52">
        <v>1.4422632</v>
      </c>
      <c r="F57" s="52">
        <f t="shared" si="18"/>
        <v>9.5768859999999997E-2</v>
      </c>
      <c r="G57" s="52">
        <f t="shared" si="18"/>
        <v>1.29977053</v>
      </c>
      <c r="H57" s="52">
        <f t="shared" si="18"/>
        <v>0</v>
      </c>
      <c r="I57" s="52">
        <f t="shared" si="18"/>
        <v>4.6723810000000032E-2</v>
      </c>
      <c r="J57" s="52">
        <v>0</v>
      </c>
      <c r="K57" s="52">
        <v>0</v>
      </c>
      <c r="L57" s="52">
        <v>0</v>
      </c>
      <c r="M57" s="52">
        <v>0</v>
      </c>
      <c r="N57" s="52">
        <f>J57-M57-L57-K57</f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42">
        <v>1.4422632</v>
      </c>
      <c r="U57" s="52">
        <v>9.5768859999999997E-2</v>
      </c>
      <c r="V57" s="52">
        <v>1.29977053</v>
      </c>
      <c r="W57" s="52">
        <v>0</v>
      </c>
      <c r="X57" s="52">
        <f>T57-U57-V57-W57</f>
        <v>4.6723810000000032E-2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</v>
      </c>
      <c r="AE57" s="52">
        <v>0</v>
      </c>
      <c r="AF57" s="52">
        <f t="shared" si="19"/>
        <v>0</v>
      </c>
      <c r="AG57" s="52">
        <f t="shared" si="19"/>
        <v>0</v>
      </c>
      <c r="AH57" s="52">
        <f t="shared" si="19"/>
        <v>0</v>
      </c>
      <c r="AI57" s="52">
        <f t="shared" si="19"/>
        <v>0</v>
      </c>
      <c r="AJ57" s="52">
        <v>0</v>
      </c>
      <c r="AK57" s="42">
        <v>0</v>
      </c>
      <c r="AL57" s="42">
        <v>0</v>
      </c>
      <c r="AM57" s="42">
        <v>0</v>
      </c>
      <c r="AN57" s="42">
        <v>0</v>
      </c>
      <c r="AO57" s="52">
        <v>0</v>
      </c>
      <c r="AP57" s="42">
        <v>0</v>
      </c>
      <c r="AQ57" s="42">
        <v>0</v>
      </c>
      <c r="AR57" s="42">
        <v>0</v>
      </c>
      <c r="AS57" s="42">
        <v>0</v>
      </c>
      <c r="AT57" s="52">
        <v>0</v>
      </c>
      <c r="AU57" s="42">
        <v>0</v>
      </c>
      <c r="AV57" s="42">
        <v>0</v>
      </c>
      <c r="AW57" s="42">
        <v>0</v>
      </c>
      <c r="AX57" s="42">
        <v>0</v>
      </c>
      <c r="AY57" s="52">
        <v>0</v>
      </c>
      <c r="AZ57" s="42">
        <v>0</v>
      </c>
      <c r="BA57" s="42">
        <v>0</v>
      </c>
      <c r="BB57" s="42">
        <v>0</v>
      </c>
      <c r="BC57" s="42">
        <v>0</v>
      </c>
      <c r="BD57" s="14"/>
      <c r="BT57" s="46"/>
    </row>
    <row r="58" spans="1:72" s="44" customFormat="1" ht="26.25" customHeight="1" x14ac:dyDescent="0.3">
      <c r="A58" s="47" t="s">
        <v>138</v>
      </c>
      <c r="B58" s="48" t="s">
        <v>139</v>
      </c>
      <c r="C58" s="47" t="s">
        <v>78</v>
      </c>
      <c r="D58" s="52">
        <f t="shared" ref="D58:BC58" si="20">D59+D60</f>
        <v>0</v>
      </c>
      <c r="E58" s="52">
        <f t="shared" si="20"/>
        <v>0</v>
      </c>
      <c r="F58" s="52">
        <f t="shared" si="20"/>
        <v>0</v>
      </c>
      <c r="G58" s="52">
        <f t="shared" si="20"/>
        <v>0</v>
      </c>
      <c r="H58" s="52">
        <f t="shared" si="20"/>
        <v>0</v>
      </c>
      <c r="I58" s="52">
        <f t="shared" si="20"/>
        <v>0</v>
      </c>
      <c r="J58" s="52">
        <f t="shared" si="20"/>
        <v>0</v>
      </c>
      <c r="K58" s="52">
        <f t="shared" si="20"/>
        <v>0</v>
      </c>
      <c r="L58" s="52">
        <f t="shared" si="20"/>
        <v>0</v>
      </c>
      <c r="M58" s="52">
        <f t="shared" si="20"/>
        <v>0</v>
      </c>
      <c r="N58" s="52">
        <f t="shared" si="20"/>
        <v>0</v>
      </c>
      <c r="O58" s="52">
        <f t="shared" si="20"/>
        <v>0</v>
      </c>
      <c r="P58" s="52">
        <f t="shared" si="20"/>
        <v>0</v>
      </c>
      <c r="Q58" s="52">
        <f t="shared" si="20"/>
        <v>0</v>
      </c>
      <c r="R58" s="52">
        <f t="shared" si="20"/>
        <v>0</v>
      </c>
      <c r="S58" s="52">
        <f t="shared" si="20"/>
        <v>0</v>
      </c>
      <c r="T58" s="52">
        <f t="shared" si="20"/>
        <v>0</v>
      </c>
      <c r="U58" s="52">
        <f t="shared" si="20"/>
        <v>0</v>
      </c>
      <c r="V58" s="52">
        <f t="shared" si="20"/>
        <v>0</v>
      </c>
      <c r="W58" s="52">
        <f t="shared" si="20"/>
        <v>0</v>
      </c>
      <c r="X58" s="52">
        <f t="shared" si="20"/>
        <v>0</v>
      </c>
      <c r="Y58" s="52">
        <f t="shared" si="20"/>
        <v>0</v>
      </c>
      <c r="Z58" s="52">
        <f t="shared" si="20"/>
        <v>0</v>
      </c>
      <c r="AA58" s="52">
        <f t="shared" si="20"/>
        <v>0</v>
      </c>
      <c r="AB58" s="52">
        <f t="shared" si="20"/>
        <v>0</v>
      </c>
      <c r="AC58" s="52">
        <f t="shared" si="20"/>
        <v>0</v>
      </c>
      <c r="AD58" s="52">
        <f t="shared" si="20"/>
        <v>0</v>
      </c>
      <c r="AE58" s="52">
        <f t="shared" si="20"/>
        <v>0</v>
      </c>
      <c r="AF58" s="52">
        <f t="shared" si="20"/>
        <v>0</v>
      </c>
      <c r="AG58" s="52">
        <f t="shared" si="20"/>
        <v>0</v>
      </c>
      <c r="AH58" s="52">
        <f t="shared" si="20"/>
        <v>0</v>
      </c>
      <c r="AI58" s="52">
        <f t="shared" si="20"/>
        <v>0</v>
      </c>
      <c r="AJ58" s="52">
        <f t="shared" si="20"/>
        <v>0</v>
      </c>
      <c r="AK58" s="52">
        <f t="shared" si="20"/>
        <v>0</v>
      </c>
      <c r="AL58" s="52">
        <f t="shared" si="20"/>
        <v>0</v>
      </c>
      <c r="AM58" s="52">
        <f t="shared" si="20"/>
        <v>0</v>
      </c>
      <c r="AN58" s="52">
        <f t="shared" si="20"/>
        <v>0</v>
      </c>
      <c r="AO58" s="52">
        <f t="shared" si="20"/>
        <v>0</v>
      </c>
      <c r="AP58" s="52">
        <f t="shared" si="20"/>
        <v>0</v>
      </c>
      <c r="AQ58" s="52">
        <f t="shared" si="20"/>
        <v>0</v>
      </c>
      <c r="AR58" s="52">
        <f t="shared" si="20"/>
        <v>0</v>
      </c>
      <c r="AS58" s="52">
        <f t="shared" si="20"/>
        <v>0</v>
      </c>
      <c r="AT58" s="52">
        <f t="shared" si="20"/>
        <v>0</v>
      </c>
      <c r="AU58" s="52">
        <f t="shared" si="20"/>
        <v>0</v>
      </c>
      <c r="AV58" s="52">
        <f t="shared" si="20"/>
        <v>0</v>
      </c>
      <c r="AW58" s="52">
        <f t="shared" si="20"/>
        <v>0</v>
      </c>
      <c r="AX58" s="52">
        <f t="shared" si="20"/>
        <v>0</v>
      </c>
      <c r="AY58" s="52">
        <f t="shared" si="20"/>
        <v>0</v>
      </c>
      <c r="AZ58" s="52">
        <f t="shared" si="20"/>
        <v>0</v>
      </c>
      <c r="BA58" s="52">
        <f t="shared" si="20"/>
        <v>0</v>
      </c>
      <c r="BB58" s="52">
        <f t="shared" si="20"/>
        <v>0</v>
      </c>
      <c r="BC58" s="52">
        <f t="shared" si="20"/>
        <v>0</v>
      </c>
      <c r="BD58" s="14"/>
      <c r="BT58" s="46"/>
    </row>
    <row r="59" spans="1:72" s="44" customFormat="1" ht="26.25" customHeight="1" x14ac:dyDescent="0.3">
      <c r="A59" s="47" t="s">
        <v>140</v>
      </c>
      <c r="B59" s="48" t="s">
        <v>141</v>
      </c>
      <c r="C59" s="47" t="s">
        <v>78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v>0</v>
      </c>
      <c r="AG59" s="52">
        <v>0</v>
      </c>
      <c r="AH59" s="52">
        <v>0</v>
      </c>
      <c r="AI59" s="52">
        <v>0</v>
      </c>
      <c r="AJ59" s="52">
        <v>0</v>
      </c>
      <c r="AK59" s="52">
        <v>0</v>
      </c>
      <c r="AL59" s="52">
        <v>0</v>
      </c>
      <c r="AM59" s="52">
        <v>0</v>
      </c>
      <c r="AN59" s="52">
        <v>0</v>
      </c>
      <c r="AO59" s="52">
        <v>0</v>
      </c>
      <c r="AP59" s="52">
        <v>0</v>
      </c>
      <c r="AQ59" s="52">
        <v>0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14"/>
      <c r="BT59" s="46"/>
    </row>
    <row r="60" spans="1:72" s="44" customFormat="1" ht="26.25" customHeight="1" x14ac:dyDescent="0.3">
      <c r="A60" s="47" t="s">
        <v>142</v>
      </c>
      <c r="B60" s="48" t="s">
        <v>143</v>
      </c>
      <c r="C60" s="47" t="s">
        <v>78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0</v>
      </c>
      <c r="BD60" s="14"/>
      <c r="BT60" s="46"/>
    </row>
    <row r="61" spans="1:72" s="44" customFormat="1" ht="26.25" customHeight="1" x14ac:dyDescent="0.3">
      <c r="A61" s="47" t="s">
        <v>144</v>
      </c>
      <c r="B61" s="48" t="s">
        <v>145</v>
      </c>
      <c r="C61" s="47" t="s">
        <v>78</v>
      </c>
      <c r="D61" s="52">
        <f t="shared" ref="D61:BC61" si="21">D62+D66</f>
        <v>0</v>
      </c>
      <c r="E61" s="52">
        <f t="shared" si="21"/>
        <v>0</v>
      </c>
      <c r="F61" s="52">
        <f t="shared" si="21"/>
        <v>0</v>
      </c>
      <c r="G61" s="52">
        <f t="shared" si="21"/>
        <v>0</v>
      </c>
      <c r="H61" s="52">
        <f t="shared" si="21"/>
        <v>0</v>
      </c>
      <c r="I61" s="52">
        <f t="shared" si="21"/>
        <v>0</v>
      </c>
      <c r="J61" s="52">
        <f t="shared" si="21"/>
        <v>0</v>
      </c>
      <c r="K61" s="52">
        <f t="shared" si="21"/>
        <v>0</v>
      </c>
      <c r="L61" s="52">
        <f t="shared" si="21"/>
        <v>0</v>
      </c>
      <c r="M61" s="52">
        <f t="shared" si="21"/>
        <v>0</v>
      </c>
      <c r="N61" s="52">
        <f t="shared" si="21"/>
        <v>0</v>
      </c>
      <c r="O61" s="52">
        <f t="shared" si="21"/>
        <v>0</v>
      </c>
      <c r="P61" s="52">
        <f t="shared" si="21"/>
        <v>0</v>
      </c>
      <c r="Q61" s="52">
        <f t="shared" si="21"/>
        <v>0</v>
      </c>
      <c r="R61" s="52">
        <f t="shared" si="21"/>
        <v>0</v>
      </c>
      <c r="S61" s="52">
        <f t="shared" si="21"/>
        <v>0</v>
      </c>
      <c r="T61" s="52">
        <f t="shared" si="21"/>
        <v>0</v>
      </c>
      <c r="U61" s="52">
        <f t="shared" si="21"/>
        <v>0</v>
      </c>
      <c r="V61" s="52">
        <f t="shared" si="21"/>
        <v>0</v>
      </c>
      <c r="W61" s="52">
        <f t="shared" si="21"/>
        <v>0</v>
      </c>
      <c r="X61" s="52">
        <f t="shared" si="21"/>
        <v>0</v>
      </c>
      <c r="Y61" s="52">
        <f t="shared" si="21"/>
        <v>0</v>
      </c>
      <c r="Z61" s="52">
        <f t="shared" si="21"/>
        <v>0</v>
      </c>
      <c r="AA61" s="52">
        <f t="shared" si="21"/>
        <v>0</v>
      </c>
      <c r="AB61" s="52">
        <f t="shared" si="21"/>
        <v>0</v>
      </c>
      <c r="AC61" s="52">
        <f t="shared" si="21"/>
        <v>0</v>
      </c>
      <c r="AD61" s="52">
        <f t="shared" si="21"/>
        <v>0</v>
      </c>
      <c r="AE61" s="52">
        <f t="shared" si="21"/>
        <v>0</v>
      </c>
      <c r="AF61" s="52">
        <f t="shared" si="21"/>
        <v>0</v>
      </c>
      <c r="AG61" s="52">
        <f t="shared" si="21"/>
        <v>0</v>
      </c>
      <c r="AH61" s="52">
        <f t="shared" si="21"/>
        <v>0</v>
      </c>
      <c r="AI61" s="52">
        <f t="shared" si="21"/>
        <v>0</v>
      </c>
      <c r="AJ61" s="52">
        <f t="shared" si="21"/>
        <v>0</v>
      </c>
      <c r="AK61" s="52">
        <f t="shared" si="21"/>
        <v>0</v>
      </c>
      <c r="AL61" s="52">
        <f t="shared" si="21"/>
        <v>0</v>
      </c>
      <c r="AM61" s="52">
        <f t="shared" si="21"/>
        <v>0</v>
      </c>
      <c r="AN61" s="52">
        <f t="shared" si="21"/>
        <v>0</v>
      </c>
      <c r="AO61" s="52">
        <f t="shared" si="21"/>
        <v>0</v>
      </c>
      <c r="AP61" s="52">
        <f t="shared" si="21"/>
        <v>0</v>
      </c>
      <c r="AQ61" s="52">
        <f t="shared" si="21"/>
        <v>0</v>
      </c>
      <c r="AR61" s="52">
        <f t="shared" si="21"/>
        <v>0</v>
      </c>
      <c r="AS61" s="52">
        <f t="shared" si="21"/>
        <v>0</v>
      </c>
      <c r="AT61" s="52">
        <f t="shared" si="21"/>
        <v>0</v>
      </c>
      <c r="AU61" s="52">
        <f t="shared" si="21"/>
        <v>0</v>
      </c>
      <c r="AV61" s="52">
        <f t="shared" si="21"/>
        <v>0</v>
      </c>
      <c r="AW61" s="52">
        <f t="shared" si="21"/>
        <v>0</v>
      </c>
      <c r="AX61" s="52">
        <f t="shared" si="21"/>
        <v>0</v>
      </c>
      <c r="AY61" s="52">
        <f t="shared" si="21"/>
        <v>0</v>
      </c>
      <c r="AZ61" s="52">
        <f t="shared" si="21"/>
        <v>0</v>
      </c>
      <c r="BA61" s="52">
        <f t="shared" si="21"/>
        <v>0</v>
      </c>
      <c r="BB61" s="52">
        <f t="shared" si="21"/>
        <v>0</v>
      </c>
      <c r="BC61" s="52">
        <f t="shared" si="21"/>
        <v>0</v>
      </c>
      <c r="BD61" s="14"/>
      <c r="BT61" s="46"/>
    </row>
    <row r="62" spans="1:72" s="44" customFormat="1" ht="26.25" customHeight="1" x14ac:dyDescent="0.3">
      <c r="A62" s="47" t="s">
        <v>146</v>
      </c>
      <c r="B62" s="53" t="s">
        <v>147</v>
      </c>
      <c r="C62" s="47" t="s">
        <v>78</v>
      </c>
      <c r="D62" s="52">
        <f t="shared" ref="D62:BC62" si="22">D63+D64+D65</f>
        <v>0</v>
      </c>
      <c r="E62" s="52">
        <f t="shared" si="22"/>
        <v>0</v>
      </c>
      <c r="F62" s="52">
        <f t="shared" si="22"/>
        <v>0</v>
      </c>
      <c r="G62" s="52">
        <f t="shared" si="22"/>
        <v>0</v>
      </c>
      <c r="H62" s="52">
        <f t="shared" si="22"/>
        <v>0</v>
      </c>
      <c r="I62" s="52">
        <f t="shared" si="22"/>
        <v>0</v>
      </c>
      <c r="J62" s="52">
        <f t="shared" si="22"/>
        <v>0</v>
      </c>
      <c r="K62" s="52">
        <f t="shared" si="22"/>
        <v>0</v>
      </c>
      <c r="L62" s="52">
        <f t="shared" si="22"/>
        <v>0</v>
      </c>
      <c r="M62" s="52">
        <f t="shared" si="22"/>
        <v>0</v>
      </c>
      <c r="N62" s="52">
        <f t="shared" si="22"/>
        <v>0</v>
      </c>
      <c r="O62" s="52">
        <f t="shared" si="22"/>
        <v>0</v>
      </c>
      <c r="P62" s="52">
        <f t="shared" si="22"/>
        <v>0</v>
      </c>
      <c r="Q62" s="52">
        <f t="shared" si="22"/>
        <v>0</v>
      </c>
      <c r="R62" s="52">
        <f t="shared" si="22"/>
        <v>0</v>
      </c>
      <c r="S62" s="52">
        <f t="shared" si="22"/>
        <v>0</v>
      </c>
      <c r="T62" s="52">
        <f t="shared" si="22"/>
        <v>0</v>
      </c>
      <c r="U62" s="52">
        <f t="shared" si="22"/>
        <v>0</v>
      </c>
      <c r="V62" s="52">
        <f t="shared" si="22"/>
        <v>0</v>
      </c>
      <c r="W62" s="52">
        <f t="shared" si="22"/>
        <v>0</v>
      </c>
      <c r="X62" s="52">
        <f t="shared" si="22"/>
        <v>0</v>
      </c>
      <c r="Y62" s="52">
        <f t="shared" si="22"/>
        <v>0</v>
      </c>
      <c r="Z62" s="52">
        <f t="shared" si="22"/>
        <v>0</v>
      </c>
      <c r="AA62" s="52">
        <f t="shared" si="22"/>
        <v>0</v>
      </c>
      <c r="AB62" s="52">
        <f t="shared" si="22"/>
        <v>0</v>
      </c>
      <c r="AC62" s="52">
        <f t="shared" si="22"/>
        <v>0</v>
      </c>
      <c r="AD62" s="52">
        <f t="shared" si="22"/>
        <v>0</v>
      </c>
      <c r="AE62" s="52">
        <f t="shared" si="22"/>
        <v>0</v>
      </c>
      <c r="AF62" s="52">
        <f t="shared" si="22"/>
        <v>0</v>
      </c>
      <c r="AG62" s="52">
        <f t="shared" si="22"/>
        <v>0</v>
      </c>
      <c r="AH62" s="52">
        <f t="shared" si="22"/>
        <v>0</v>
      </c>
      <c r="AI62" s="52">
        <f t="shared" si="22"/>
        <v>0</v>
      </c>
      <c r="AJ62" s="52">
        <f t="shared" si="22"/>
        <v>0</v>
      </c>
      <c r="AK62" s="52">
        <f t="shared" si="22"/>
        <v>0</v>
      </c>
      <c r="AL62" s="52">
        <f t="shared" si="22"/>
        <v>0</v>
      </c>
      <c r="AM62" s="52">
        <f t="shared" si="22"/>
        <v>0</v>
      </c>
      <c r="AN62" s="52">
        <f t="shared" si="22"/>
        <v>0</v>
      </c>
      <c r="AO62" s="52">
        <f t="shared" si="22"/>
        <v>0</v>
      </c>
      <c r="AP62" s="52">
        <f t="shared" si="22"/>
        <v>0</v>
      </c>
      <c r="AQ62" s="52">
        <f t="shared" si="22"/>
        <v>0</v>
      </c>
      <c r="AR62" s="52">
        <f t="shared" si="22"/>
        <v>0</v>
      </c>
      <c r="AS62" s="52">
        <f t="shared" si="22"/>
        <v>0</v>
      </c>
      <c r="AT62" s="52">
        <f t="shared" si="22"/>
        <v>0</v>
      </c>
      <c r="AU62" s="52">
        <f t="shared" si="22"/>
        <v>0</v>
      </c>
      <c r="AV62" s="52">
        <f t="shared" si="22"/>
        <v>0</v>
      </c>
      <c r="AW62" s="52">
        <f t="shared" si="22"/>
        <v>0</v>
      </c>
      <c r="AX62" s="52">
        <f t="shared" si="22"/>
        <v>0</v>
      </c>
      <c r="AY62" s="52">
        <f t="shared" si="22"/>
        <v>0</v>
      </c>
      <c r="AZ62" s="52">
        <f t="shared" si="22"/>
        <v>0</v>
      </c>
      <c r="BA62" s="52">
        <f t="shared" si="22"/>
        <v>0</v>
      </c>
      <c r="BB62" s="52">
        <f t="shared" si="22"/>
        <v>0</v>
      </c>
      <c r="BC62" s="52">
        <f t="shared" si="22"/>
        <v>0</v>
      </c>
      <c r="BD62" s="14"/>
      <c r="BT62" s="46"/>
    </row>
    <row r="63" spans="1:72" s="44" customFormat="1" ht="26.25" customHeight="1" x14ac:dyDescent="0.3">
      <c r="A63" s="47" t="s">
        <v>146</v>
      </c>
      <c r="B63" s="48" t="s">
        <v>148</v>
      </c>
      <c r="C63" s="47" t="s">
        <v>78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14"/>
      <c r="BT63" s="46"/>
    </row>
    <row r="64" spans="1:72" s="44" customFormat="1" ht="26.25" customHeight="1" x14ac:dyDescent="0.3">
      <c r="A64" s="47" t="s">
        <v>146</v>
      </c>
      <c r="B64" s="48" t="s">
        <v>149</v>
      </c>
      <c r="C64" s="47" t="s">
        <v>78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0</v>
      </c>
      <c r="AJ64" s="52">
        <v>0</v>
      </c>
      <c r="AK64" s="52">
        <v>0</v>
      </c>
      <c r="AL64" s="52">
        <v>0</v>
      </c>
      <c r="AM64" s="52">
        <v>0</v>
      </c>
      <c r="AN64" s="52">
        <v>0</v>
      </c>
      <c r="AO64" s="52">
        <v>0</v>
      </c>
      <c r="AP64" s="52">
        <v>0</v>
      </c>
      <c r="AQ64" s="52">
        <v>0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0</v>
      </c>
      <c r="AX64" s="52">
        <v>0</v>
      </c>
      <c r="AY64" s="52">
        <v>0</v>
      </c>
      <c r="AZ64" s="52">
        <v>0</v>
      </c>
      <c r="BA64" s="52">
        <v>0</v>
      </c>
      <c r="BB64" s="52">
        <v>0</v>
      </c>
      <c r="BC64" s="52">
        <v>0</v>
      </c>
      <c r="BD64" s="14"/>
      <c r="BT64" s="46"/>
    </row>
    <row r="65" spans="1:72" s="44" customFormat="1" ht="26.25" customHeight="1" x14ac:dyDescent="0.3">
      <c r="A65" s="47" t="s">
        <v>146</v>
      </c>
      <c r="B65" s="48" t="s">
        <v>150</v>
      </c>
      <c r="C65" s="47" t="s">
        <v>78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0</v>
      </c>
      <c r="AG65" s="52">
        <v>0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0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14"/>
      <c r="BT65" s="46"/>
    </row>
    <row r="66" spans="1:72" s="44" customFormat="1" ht="26.25" customHeight="1" x14ac:dyDescent="0.3">
      <c r="A66" s="47" t="s">
        <v>151</v>
      </c>
      <c r="B66" s="48" t="s">
        <v>147</v>
      </c>
      <c r="C66" s="47" t="s">
        <v>78</v>
      </c>
      <c r="D66" s="52">
        <f t="shared" ref="D66:BC66" si="23">D67+D68+D69</f>
        <v>0</v>
      </c>
      <c r="E66" s="52">
        <f t="shared" si="23"/>
        <v>0</v>
      </c>
      <c r="F66" s="52">
        <f t="shared" si="23"/>
        <v>0</v>
      </c>
      <c r="G66" s="52">
        <f t="shared" si="23"/>
        <v>0</v>
      </c>
      <c r="H66" s="52">
        <f t="shared" si="23"/>
        <v>0</v>
      </c>
      <c r="I66" s="52">
        <f t="shared" si="23"/>
        <v>0</v>
      </c>
      <c r="J66" s="52">
        <f t="shared" si="23"/>
        <v>0</v>
      </c>
      <c r="K66" s="52">
        <f t="shared" si="23"/>
        <v>0</v>
      </c>
      <c r="L66" s="52">
        <f t="shared" si="23"/>
        <v>0</v>
      </c>
      <c r="M66" s="52">
        <f t="shared" si="23"/>
        <v>0</v>
      </c>
      <c r="N66" s="52">
        <f t="shared" si="23"/>
        <v>0</v>
      </c>
      <c r="O66" s="52">
        <f t="shared" si="23"/>
        <v>0</v>
      </c>
      <c r="P66" s="52">
        <f t="shared" si="23"/>
        <v>0</v>
      </c>
      <c r="Q66" s="54">
        <f t="shared" si="23"/>
        <v>0</v>
      </c>
      <c r="R66" s="52">
        <f t="shared" si="23"/>
        <v>0</v>
      </c>
      <c r="S66" s="54">
        <f t="shared" si="23"/>
        <v>0</v>
      </c>
      <c r="T66" s="52">
        <f t="shared" si="23"/>
        <v>0</v>
      </c>
      <c r="U66" s="52">
        <f t="shared" si="23"/>
        <v>0</v>
      </c>
      <c r="V66" s="52">
        <f t="shared" si="23"/>
        <v>0</v>
      </c>
      <c r="W66" s="52">
        <f t="shared" si="23"/>
        <v>0</v>
      </c>
      <c r="X66" s="52">
        <f t="shared" si="23"/>
        <v>0</v>
      </c>
      <c r="Y66" s="52">
        <f t="shared" si="23"/>
        <v>0</v>
      </c>
      <c r="Z66" s="52">
        <f t="shared" si="23"/>
        <v>0</v>
      </c>
      <c r="AA66" s="52">
        <f t="shared" si="23"/>
        <v>0</v>
      </c>
      <c r="AB66" s="52">
        <f t="shared" si="23"/>
        <v>0</v>
      </c>
      <c r="AC66" s="52">
        <f t="shared" si="23"/>
        <v>0</v>
      </c>
      <c r="AD66" s="52">
        <f t="shared" si="23"/>
        <v>0</v>
      </c>
      <c r="AE66" s="52">
        <f t="shared" si="23"/>
        <v>0</v>
      </c>
      <c r="AF66" s="52">
        <f t="shared" si="23"/>
        <v>0</v>
      </c>
      <c r="AG66" s="52">
        <f t="shared" si="23"/>
        <v>0</v>
      </c>
      <c r="AH66" s="52">
        <f t="shared" si="23"/>
        <v>0</v>
      </c>
      <c r="AI66" s="52">
        <f t="shared" si="23"/>
        <v>0</v>
      </c>
      <c r="AJ66" s="52">
        <f t="shared" si="23"/>
        <v>0</v>
      </c>
      <c r="AK66" s="52">
        <f t="shared" si="23"/>
        <v>0</v>
      </c>
      <c r="AL66" s="52">
        <f t="shared" si="23"/>
        <v>0</v>
      </c>
      <c r="AM66" s="52">
        <f t="shared" si="23"/>
        <v>0</v>
      </c>
      <c r="AN66" s="52">
        <f t="shared" si="23"/>
        <v>0</v>
      </c>
      <c r="AO66" s="52">
        <f t="shared" si="23"/>
        <v>0</v>
      </c>
      <c r="AP66" s="52">
        <f t="shared" si="23"/>
        <v>0</v>
      </c>
      <c r="AQ66" s="52">
        <f t="shared" si="23"/>
        <v>0</v>
      </c>
      <c r="AR66" s="52">
        <f t="shared" si="23"/>
        <v>0</v>
      </c>
      <c r="AS66" s="52">
        <f t="shared" si="23"/>
        <v>0</v>
      </c>
      <c r="AT66" s="52">
        <f t="shared" si="23"/>
        <v>0</v>
      </c>
      <c r="AU66" s="52">
        <f t="shared" si="23"/>
        <v>0</v>
      </c>
      <c r="AV66" s="52">
        <f t="shared" si="23"/>
        <v>0</v>
      </c>
      <c r="AW66" s="52">
        <f t="shared" si="23"/>
        <v>0</v>
      </c>
      <c r="AX66" s="52">
        <f t="shared" si="23"/>
        <v>0</v>
      </c>
      <c r="AY66" s="52">
        <f t="shared" si="23"/>
        <v>0</v>
      </c>
      <c r="AZ66" s="52">
        <f t="shared" si="23"/>
        <v>0</v>
      </c>
      <c r="BA66" s="52">
        <f t="shared" si="23"/>
        <v>0</v>
      </c>
      <c r="BB66" s="52">
        <f t="shared" si="23"/>
        <v>0</v>
      </c>
      <c r="BC66" s="52">
        <f t="shared" si="23"/>
        <v>0</v>
      </c>
      <c r="BD66" s="14"/>
      <c r="BT66" s="46"/>
    </row>
    <row r="67" spans="1:72" s="44" customFormat="1" ht="26.25" customHeight="1" x14ac:dyDescent="0.3">
      <c r="A67" s="47" t="s">
        <v>151</v>
      </c>
      <c r="B67" s="48" t="s">
        <v>148</v>
      </c>
      <c r="C67" s="47" t="s">
        <v>78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14"/>
      <c r="BT67" s="46"/>
    </row>
    <row r="68" spans="1:72" s="44" customFormat="1" ht="26.25" customHeight="1" x14ac:dyDescent="0.3">
      <c r="A68" s="47" t="s">
        <v>151</v>
      </c>
      <c r="B68" s="48" t="s">
        <v>149</v>
      </c>
      <c r="C68" s="47" t="s">
        <v>78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14"/>
      <c r="BT68" s="46"/>
    </row>
    <row r="69" spans="1:72" s="44" customFormat="1" ht="26.25" customHeight="1" x14ac:dyDescent="0.3">
      <c r="A69" s="47" t="s">
        <v>151</v>
      </c>
      <c r="B69" s="48" t="s">
        <v>150</v>
      </c>
      <c r="C69" s="47" t="s">
        <v>78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4">
        <v>0</v>
      </c>
      <c r="R69" s="52">
        <v>0</v>
      </c>
      <c r="S69" s="54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2">
        <v>0</v>
      </c>
      <c r="BA69" s="52">
        <v>0</v>
      </c>
      <c r="BB69" s="52">
        <v>0</v>
      </c>
      <c r="BC69" s="52">
        <v>0</v>
      </c>
      <c r="BD69" s="14"/>
      <c r="BT69" s="46"/>
    </row>
    <row r="70" spans="1:72" s="44" customFormat="1" ht="26.25" customHeight="1" x14ac:dyDescent="0.3">
      <c r="A70" s="47" t="s">
        <v>152</v>
      </c>
      <c r="B70" s="48" t="s">
        <v>153</v>
      </c>
      <c r="C70" s="47" t="s">
        <v>78</v>
      </c>
      <c r="D70" s="52">
        <f t="shared" ref="D70:BC70" si="24">D71+D72</f>
        <v>0</v>
      </c>
      <c r="E70" s="52">
        <f t="shared" si="24"/>
        <v>0.91455540999999996</v>
      </c>
      <c r="F70" s="52">
        <f t="shared" si="24"/>
        <v>6.7479120000000004E-2</v>
      </c>
      <c r="G70" s="52">
        <f t="shared" si="24"/>
        <v>0.40804562</v>
      </c>
      <c r="H70" s="52">
        <f t="shared" si="24"/>
        <v>0.41755428</v>
      </c>
      <c r="I70" s="52">
        <f t="shared" si="24"/>
        <v>2.1476389999999956E-2</v>
      </c>
      <c r="J70" s="52">
        <f t="shared" si="24"/>
        <v>0</v>
      </c>
      <c r="K70" s="52">
        <f t="shared" si="24"/>
        <v>0</v>
      </c>
      <c r="L70" s="52">
        <f t="shared" si="24"/>
        <v>0</v>
      </c>
      <c r="M70" s="52">
        <f t="shared" si="24"/>
        <v>0</v>
      </c>
      <c r="N70" s="52">
        <f t="shared" si="24"/>
        <v>0</v>
      </c>
      <c r="O70" s="52">
        <f t="shared" si="24"/>
        <v>0</v>
      </c>
      <c r="P70" s="52">
        <f t="shared" si="24"/>
        <v>0</v>
      </c>
      <c r="Q70" s="54">
        <f t="shared" si="24"/>
        <v>0</v>
      </c>
      <c r="R70" s="52">
        <f t="shared" si="24"/>
        <v>0</v>
      </c>
      <c r="S70" s="54">
        <f t="shared" si="24"/>
        <v>0</v>
      </c>
      <c r="T70" s="52">
        <f t="shared" si="24"/>
        <v>0.91455540999999996</v>
      </c>
      <c r="U70" s="52">
        <f t="shared" si="24"/>
        <v>6.7479120000000004E-2</v>
      </c>
      <c r="V70" s="52">
        <f t="shared" si="24"/>
        <v>0.40804562</v>
      </c>
      <c r="W70" s="52">
        <f t="shared" si="24"/>
        <v>0.41755428</v>
      </c>
      <c r="X70" s="52">
        <f t="shared" si="24"/>
        <v>2.1476389999999956E-2</v>
      </c>
      <c r="Y70" s="52">
        <f t="shared" si="24"/>
        <v>0</v>
      </c>
      <c r="Z70" s="52">
        <f t="shared" si="24"/>
        <v>0</v>
      </c>
      <c r="AA70" s="52">
        <f t="shared" si="24"/>
        <v>0</v>
      </c>
      <c r="AB70" s="52">
        <f t="shared" si="24"/>
        <v>0</v>
      </c>
      <c r="AC70" s="52">
        <f t="shared" si="24"/>
        <v>0</v>
      </c>
      <c r="AD70" s="52">
        <f t="shared" si="24"/>
        <v>0</v>
      </c>
      <c r="AE70" s="52">
        <f t="shared" si="24"/>
        <v>7.6810000000000003E-2</v>
      </c>
      <c r="AF70" s="52">
        <f t="shared" si="24"/>
        <v>0</v>
      </c>
      <c r="AG70" s="52">
        <f t="shared" si="24"/>
        <v>4.5700000000000003E-3</v>
      </c>
      <c r="AH70" s="52">
        <f t="shared" si="24"/>
        <v>7.2239999999999999E-2</v>
      </c>
      <c r="AI70" s="52">
        <f t="shared" si="24"/>
        <v>0</v>
      </c>
      <c r="AJ70" s="52">
        <f t="shared" si="24"/>
        <v>7.6810000000000003E-2</v>
      </c>
      <c r="AK70" s="52">
        <f t="shared" si="24"/>
        <v>0</v>
      </c>
      <c r="AL70" s="52">
        <f t="shared" si="24"/>
        <v>4.5700000000000003E-3</v>
      </c>
      <c r="AM70" s="52">
        <f t="shared" si="24"/>
        <v>7.2239999999999999E-2</v>
      </c>
      <c r="AN70" s="52">
        <f t="shared" si="24"/>
        <v>0</v>
      </c>
      <c r="AO70" s="52">
        <f t="shared" si="24"/>
        <v>0</v>
      </c>
      <c r="AP70" s="52">
        <f t="shared" si="24"/>
        <v>0</v>
      </c>
      <c r="AQ70" s="52">
        <f t="shared" si="24"/>
        <v>0</v>
      </c>
      <c r="AR70" s="52">
        <f t="shared" si="24"/>
        <v>0</v>
      </c>
      <c r="AS70" s="52">
        <f t="shared" si="24"/>
        <v>0</v>
      </c>
      <c r="AT70" s="52">
        <f t="shared" si="24"/>
        <v>0</v>
      </c>
      <c r="AU70" s="52">
        <f t="shared" si="24"/>
        <v>0</v>
      </c>
      <c r="AV70" s="52">
        <f t="shared" si="24"/>
        <v>0</v>
      </c>
      <c r="AW70" s="52">
        <f t="shared" si="24"/>
        <v>0</v>
      </c>
      <c r="AX70" s="52">
        <f t="shared" si="24"/>
        <v>0</v>
      </c>
      <c r="AY70" s="52">
        <f t="shared" si="24"/>
        <v>0</v>
      </c>
      <c r="AZ70" s="52">
        <f t="shared" si="24"/>
        <v>0</v>
      </c>
      <c r="BA70" s="52">
        <f t="shared" si="24"/>
        <v>0</v>
      </c>
      <c r="BB70" s="52">
        <f t="shared" si="24"/>
        <v>0</v>
      </c>
      <c r="BC70" s="52">
        <f t="shared" si="24"/>
        <v>0</v>
      </c>
      <c r="BD70" s="14"/>
      <c r="BT70" s="46"/>
    </row>
    <row r="71" spans="1:72" s="44" customFormat="1" ht="26.25" customHeight="1" x14ac:dyDescent="0.3">
      <c r="A71" s="47" t="s">
        <v>154</v>
      </c>
      <c r="B71" s="48" t="s">
        <v>155</v>
      </c>
      <c r="C71" s="47" t="s">
        <v>78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4">
        <v>0</v>
      </c>
      <c r="R71" s="52">
        <v>0</v>
      </c>
      <c r="S71" s="54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52">
        <v>0</v>
      </c>
      <c r="BC71" s="52">
        <v>0</v>
      </c>
      <c r="BD71" s="14"/>
      <c r="BT71" s="46"/>
    </row>
    <row r="72" spans="1:72" s="44" customFormat="1" ht="26.25" customHeight="1" x14ac:dyDescent="0.3">
      <c r="A72" s="47" t="s">
        <v>156</v>
      </c>
      <c r="B72" s="48" t="s">
        <v>157</v>
      </c>
      <c r="C72" s="47" t="s">
        <v>78</v>
      </c>
      <c r="D72" s="52">
        <f>SUM(D73:D74)</f>
        <v>0</v>
      </c>
      <c r="E72" s="52">
        <f t="shared" ref="E72:BC72" si="25">SUM(E73:E74)</f>
        <v>0.91455540999999996</v>
      </c>
      <c r="F72" s="52">
        <f t="shared" si="25"/>
        <v>6.7479120000000004E-2</v>
      </c>
      <c r="G72" s="52">
        <f t="shared" si="25"/>
        <v>0.40804562</v>
      </c>
      <c r="H72" s="52">
        <f t="shared" si="25"/>
        <v>0.41755428</v>
      </c>
      <c r="I72" s="52">
        <f t="shared" si="25"/>
        <v>2.1476389999999956E-2</v>
      </c>
      <c r="J72" s="52">
        <f t="shared" si="25"/>
        <v>0</v>
      </c>
      <c r="K72" s="52">
        <f t="shared" si="25"/>
        <v>0</v>
      </c>
      <c r="L72" s="52">
        <f t="shared" si="25"/>
        <v>0</v>
      </c>
      <c r="M72" s="52">
        <f t="shared" si="25"/>
        <v>0</v>
      </c>
      <c r="N72" s="52">
        <f t="shared" si="25"/>
        <v>0</v>
      </c>
      <c r="O72" s="52">
        <f t="shared" si="25"/>
        <v>0</v>
      </c>
      <c r="P72" s="52">
        <f t="shared" si="25"/>
        <v>0</v>
      </c>
      <c r="Q72" s="52">
        <f t="shared" si="25"/>
        <v>0</v>
      </c>
      <c r="R72" s="52">
        <f t="shared" si="25"/>
        <v>0</v>
      </c>
      <c r="S72" s="52">
        <f t="shared" si="25"/>
        <v>0</v>
      </c>
      <c r="T72" s="52">
        <f t="shared" si="25"/>
        <v>0.91455540999999996</v>
      </c>
      <c r="U72" s="52">
        <f t="shared" si="25"/>
        <v>6.7479120000000004E-2</v>
      </c>
      <c r="V72" s="52">
        <f t="shared" si="25"/>
        <v>0.40804562</v>
      </c>
      <c r="W72" s="52">
        <f t="shared" si="25"/>
        <v>0.41755428</v>
      </c>
      <c r="X72" s="52">
        <f t="shared" si="25"/>
        <v>2.1476389999999956E-2</v>
      </c>
      <c r="Y72" s="52">
        <f t="shared" si="25"/>
        <v>0</v>
      </c>
      <c r="Z72" s="52">
        <f t="shared" si="25"/>
        <v>0</v>
      </c>
      <c r="AA72" s="52">
        <f t="shared" si="25"/>
        <v>0</v>
      </c>
      <c r="AB72" s="52">
        <f t="shared" si="25"/>
        <v>0</v>
      </c>
      <c r="AC72" s="52">
        <f t="shared" si="25"/>
        <v>0</v>
      </c>
      <c r="AD72" s="52">
        <f t="shared" si="25"/>
        <v>0</v>
      </c>
      <c r="AE72" s="52">
        <f t="shared" si="25"/>
        <v>7.6810000000000003E-2</v>
      </c>
      <c r="AF72" s="52">
        <f t="shared" si="25"/>
        <v>0</v>
      </c>
      <c r="AG72" s="52">
        <f t="shared" si="25"/>
        <v>4.5700000000000003E-3</v>
      </c>
      <c r="AH72" s="52">
        <f t="shared" si="25"/>
        <v>7.2239999999999999E-2</v>
      </c>
      <c r="AI72" s="52">
        <f t="shared" si="25"/>
        <v>0</v>
      </c>
      <c r="AJ72" s="52">
        <f t="shared" si="25"/>
        <v>7.6810000000000003E-2</v>
      </c>
      <c r="AK72" s="52">
        <f t="shared" si="25"/>
        <v>0</v>
      </c>
      <c r="AL72" s="52">
        <f t="shared" si="25"/>
        <v>4.5700000000000003E-3</v>
      </c>
      <c r="AM72" s="52">
        <f t="shared" si="25"/>
        <v>7.2239999999999999E-2</v>
      </c>
      <c r="AN72" s="52">
        <f t="shared" si="25"/>
        <v>0</v>
      </c>
      <c r="AO72" s="52">
        <f t="shared" si="25"/>
        <v>0</v>
      </c>
      <c r="AP72" s="52">
        <f t="shared" si="25"/>
        <v>0</v>
      </c>
      <c r="AQ72" s="52">
        <f t="shared" si="25"/>
        <v>0</v>
      </c>
      <c r="AR72" s="52">
        <f t="shared" si="25"/>
        <v>0</v>
      </c>
      <c r="AS72" s="52">
        <f t="shared" si="25"/>
        <v>0</v>
      </c>
      <c r="AT72" s="52">
        <f t="shared" si="25"/>
        <v>0</v>
      </c>
      <c r="AU72" s="52">
        <f t="shared" si="25"/>
        <v>0</v>
      </c>
      <c r="AV72" s="52">
        <f t="shared" si="25"/>
        <v>0</v>
      </c>
      <c r="AW72" s="52">
        <f t="shared" si="25"/>
        <v>0</v>
      </c>
      <c r="AX72" s="52">
        <f t="shared" si="25"/>
        <v>0</v>
      </c>
      <c r="AY72" s="52">
        <f t="shared" si="25"/>
        <v>0</v>
      </c>
      <c r="AZ72" s="52">
        <f t="shared" si="25"/>
        <v>0</v>
      </c>
      <c r="BA72" s="52">
        <f t="shared" si="25"/>
        <v>0</v>
      </c>
      <c r="BB72" s="52">
        <f t="shared" si="25"/>
        <v>0</v>
      </c>
      <c r="BC72" s="52">
        <f t="shared" si="25"/>
        <v>0</v>
      </c>
      <c r="BD72" s="14"/>
      <c r="BT72" s="46"/>
    </row>
    <row r="73" spans="1:72" s="44" customFormat="1" ht="26.25" customHeight="1" x14ac:dyDescent="0.3">
      <c r="A73" s="49" t="s">
        <v>156</v>
      </c>
      <c r="B73" s="50" t="s">
        <v>158</v>
      </c>
      <c r="C73" s="51" t="s">
        <v>159</v>
      </c>
      <c r="D73" s="52">
        <v>0</v>
      </c>
      <c r="E73" s="52">
        <v>0</v>
      </c>
      <c r="F73" s="52">
        <f t="shared" ref="F73:I74" si="26">K73+P73+U73+Z73</f>
        <v>0</v>
      </c>
      <c r="G73" s="52">
        <f t="shared" si="26"/>
        <v>0</v>
      </c>
      <c r="H73" s="52">
        <f t="shared" si="26"/>
        <v>0</v>
      </c>
      <c r="I73" s="52">
        <f t="shared" si="26"/>
        <v>0</v>
      </c>
      <c r="J73" s="52">
        <v>0</v>
      </c>
      <c r="K73" s="52">
        <v>0</v>
      </c>
      <c r="L73" s="52">
        <v>0</v>
      </c>
      <c r="M73" s="52">
        <v>0</v>
      </c>
      <c r="N73" s="52">
        <f>J73-M73-L73-K73</f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f>T73-U73-V73-W73</f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7.6810000000000003E-2</v>
      </c>
      <c r="AF73" s="52">
        <f t="shared" ref="AF73:AI74" si="27">AK73+AP73+AU73+AZ73</f>
        <v>0</v>
      </c>
      <c r="AG73" s="52">
        <f t="shared" si="27"/>
        <v>4.5700000000000003E-3</v>
      </c>
      <c r="AH73" s="52">
        <f t="shared" si="27"/>
        <v>7.2239999999999999E-2</v>
      </c>
      <c r="AI73" s="52">
        <f t="shared" si="27"/>
        <v>0</v>
      </c>
      <c r="AJ73" s="52">
        <v>7.6810000000000003E-2</v>
      </c>
      <c r="AK73" s="42">
        <v>0</v>
      </c>
      <c r="AL73" s="42">
        <v>4.5700000000000003E-3</v>
      </c>
      <c r="AM73" s="42">
        <v>7.2239999999999999E-2</v>
      </c>
      <c r="AN73" s="42">
        <v>0</v>
      </c>
      <c r="AO73" s="52">
        <v>0</v>
      </c>
      <c r="AP73" s="42">
        <v>0</v>
      </c>
      <c r="AQ73" s="42">
        <v>0</v>
      </c>
      <c r="AR73" s="42">
        <v>0</v>
      </c>
      <c r="AS73" s="42">
        <v>0</v>
      </c>
      <c r="AT73" s="52">
        <v>0</v>
      </c>
      <c r="AU73" s="42">
        <v>0</v>
      </c>
      <c r="AV73" s="42">
        <v>0</v>
      </c>
      <c r="AW73" s="42">
        <v>0</v>
      </c>
      <c r="AX73" s="42">
        <v>0</v>
      </c>
      <c r="AY73" s="52">
        <v>0</v>
      </c>
      <c r="AZ73" s="42">
        <v>0</v>
      </c>
      <c r="BA73" s="42">
        <v>0</v>
      </c>
      <c r="BB73" s="42">
        <v>0</v>
      </c>
      <c r="BC73" s="42">
        <v>0</v>
      </c>
      <c r="BD73" s="14"/>
      <c r="BT73" s="46"/>
    </row>
    <row r="74" spans="1:72" s="44" customFormat="1" ht="63" x14ac:dyDescent="0.3">
      <c r="A74" s="49" t="s">
        <v>156</v>
      </c>
      <c r="B74" s="50" t="s">
        <v>160</v>
      </c>
      <c r="C74" s="51" t="s">
        <v>161</v>
      </c>
      <c r="D74" s="52">
        <v>0</v>
      </c>
      <c r="E74" s="52">
        <v>0.91455540999999996</v>
      </c>
      <c r="F74" s="52">
        <f t="shared" si="26"/>
        <v>6.7479120000000004E-2</v>
      </c>
      <c r="G74" s="52">
        <f t="shared" si="26"/>
        <v>0.40804562</v>
      </c>
      <c r="H74" s="52">
        <f t="shared" si="26"/>
        <v>0.41755428</v>
      </c>
      <c r="I74" s="52">
        <f t="shared" si="26"/>
        <v>2.1476389999999956E-2</v>
      </c>
      <c r="J74" s="52">
        <v>0</v>
      </c>
      <c r="K74" s="52">
        <v>0</v>
      </c>
      <c r="L74" s="52">
        <v>0</v>
      </c>
      <c r="M74" s="52">
        <v>0</v>
      </c>
      <c r="N74" s="52">
        <f>J74-M74-L74-K74</f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42">
        <v>0.91455540999999996</v>
      </c>
      <c r="U74" s="52">
        <v>6.7479120000000004E-2</v>
      </c>
      <c r="V74" s="52">
        <v>0.40804562</v>
      </c>
      <c r="W74" s="52">
        <v>0.41755428</v>
      </c>
      <c r="X74" s="52">
        <f>T74-U74-V74-W74</f>
        <v>2.1476389999999956E-2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f t="shared" si="27"/>
        <v>0</v>
      </c>
      <c r="AG74" s="52">
        <f t="shared" si="27"/>
        <v>0</v>
      </c>
      <c r="AH74" s="52">
        <f t="shared" si="27"/>
        <v>0</v>
      </c>
      <c r="AI74" s="52">
        <f t="shared" si="27"/>
        <v>0</v>
      </c>
      <c r="AJ74" s="52">
        <v>0</v>
      </c>
      <c r="AK74" s="42">
        <v>0</v>
      </c>
      <c r="AL74" s="42">
        <v>0</v>
      </c>
      <c r="AM74" s="42">
        <v>0</v>
      </c>
      <c r="AN74" s="42">
        <v>0</v>
      </c>
      <c r="AO74" s="52">
        <v>0</v>
      </c>
      <c r="AP74" s="42">
        <v>0</v>
      </c>
      <c r="AQ74" s="42">
        <v>0</v>
      </c>
      <c r="AR74" s="42">
        <v>0</v>
      </c>
      <c r="AS74" s="42">
        <v>0</v>
      </c>
      <c r="AT74" s="52">
        <v>0</v>
      </c>
      <c r="AU74" s="42">
        <v>0</v>
      </c>
      <c r="AV74" s="42">
        <v>0</v>
      </c>
      <c r="AW74" s="42">
        <v>0</v>
      </c>
      <c r="AX74" s="42">
        <v>0</v>
      </c>
      <c r="AY74" s="52">
        <v>0</v>
      </c>
      <c r="AZ74" s="42">
        <v>0</v>
      </c>
      <c r="BA74" s="42">
        <v>0</v>
      </c>
      <c r="BB74" s="42">
        <v>0</v>
      </c>
      <c r="BC74" s="42">
        <v>0</v>
      </c>
      <c r="BD74" s="14"/>
      <c r="BT74" s="46"/>
    </row>
    <row r="75" spans="1:72" s="44" customFormat="1" ht="26.25" customHeight="1" x14ac:dyDescent="0.3">
      <c r="A75" s="47" t="s">
        <v>162</v>
      </c>
      <c r="B75" s="48" t="s">
        <v>163</v>
      </c>
      <c r="C75" s="47" t="s">
        <v>78</v>
      </c>
      <c r="D75" s="52">
        <f t="shared" ref="D75:BC75" si="28">D76+D80+D85+D89</f>
        <v>1607.3791308111465</v>
      </c>
      <c r="E75" s="52">
        <f t="shared" si="28"/>
        <v>267.06696435000003</v>
      </c>
      <c r="F75" s="52">
        <f t="shared" si="28"/>
        <v>9.475225609999999</v>
      </c>
      <c r="G75" s="52">
        <f t="shared" si="28"/>
        <v>195.29609999000002</v>
      </c>
      <c r="H75" s="52">
        <f t="shared" si="28"/>
        <v>24.359643010000003</v>
      </c>
      <c r="I75" s="52">
        <f t="shared" si="28"/>
        <v>37.935995740000003</v>
      </c>
      <c r="J75" s="52">
        <f t="shared" si="28"/>
        <v>96.630295480000001</v>
      </c>
      <c r="K75" s="52">
        <f t="shared" si="28"/>
        <v>3.1852256099999998</v>
      </c>
      <c r="L75" s="52">
        <f t="shared" si="28"/>
        <v>64.617130340000003</v>
      </c>
      <c r="M75" s="52">
        <f t="shared" si="28"/>
        <v>14.209643010000001</v>
      </c>
      <c r="N75" s="52">
        <f t="shared" si="28"/>
        <v>14.61829652000001</v>
      </c>
      <c r="O75" s="52">
        <f t="shared" si="28"/>
        <v>150.74830743000001</v>
      </c>
      <c r="P75" s="52">
        <f t="shared" si="28"/>
        <v>6.29</v>
      </c>
      <c r="Q75" s="54">
        <f t="shared" si="28"/>
        <v>117.19</v>
      </c>
      <c r="R75" s="52">
        <f t="shared" si="28"/>
        <v>10.15</v>
      </c>
      <c r="S75" s="54">
        <f t="shared" si="28"/>
        <v>17.118307430000002</v>
      </c>
      <c r="T75" s="52">
        <f t="shared" si="28"/>
        <v>19.688361440000001</v>
      </c>
      <c r="U75" s="52">
        <f t="shared" si="28"/>
        <v>0</v>
      </c>
      <c r="V75" s="52">
        <f t="shared" si="28"/>
        <v>13.48896965</v>
      </c>
      <c r="W75" s="52">
        <f t="shared" si="28"/>
        <v>0</v>
      </c>
      <c r="X75" s="52">
        <f t="shared" si="28"/>
        <v>6.1993917900000008</v>
      </c>
      <c r="Y75" s="52">
        <f t="shared" si="28"/>
        <v>0</v>
      </c>
      <c r="Z75" s="52">
        <f t="shared" si="28"/>
        <v>0</v>
      </c>
      <c r="AA75" s="52">
        <f t="shared" si="28"/>
        <v>0</v>
      </c>
      <c r="AB75" s="52">
        <f t="shared" si="28"/>
        <v>0</v>
      </c>
      <c r="AC75" s="52">
        <f t="shared" si="28"/>
        <v>0</v>
      </c>
      <c r="AD75" s="52">
        <f t="shared" si="28"/>
        <v>1228.3452550477691</v>
      </c>
      <c r="AE75" s="52">
        <f t="shared" si="28"/>
        <v>107.43522122</v>
      </c>
      <c r="AF75" s="52">
        <f t="shared" si="28"/>
        <v>0</v>
      </c>
      <c r="AG75" s="52">
        <f t="shared" si="28"/>
        <v>87.151766360000011</v>
      </c>
      <c r="AH75" s="52">
        <f t="shared" si="28"/>
        <v>0.69737897999999998</v>
      </c>
      <c r="AI75" s="52">
        <f t="shared" si="28"/>
        <v>19.586075879999999</v>
      </c>
      <c r="AJ75" s="52">
        <f t="shared" si="28"/>
        <v>31.535723319999999</v>
      </c>
      <c r="AK75" s="52">
        <f t="shared" si="28"/>
        <v>0</v>
      </c>
      <c r="AL75" s="52">
        <f t="shared" si="28"/>
        <v>25.160360000000001</v>
      </c>
      <c r="AM75" s="52">
        <f t="shared" si="28"/>
        <v>0</v>
      </c>
      <c r="AN75" s="52">
        <f t="shared" si="28"/>
        <v>6.3753633199999999</v>
      </c>
      <c r="AO75" s="52">
        <f t="shared" si="28"/>
        <v>61.202464899999995</v>
      </c>
      <c r="AP75" s="52">
        <f t="shared" si="28"/>
        <v>0</v>
      </c>
      <c r="AQ75" s="52">
        <f t="shared" si="28"/>
        <v>50.750598320000002</v>
      </c>
      <c r="AR75" s="52">
        <f t="shared" si="28"/>
        <v>0</v>
      </c>
      <c r="AS75" s="52">
        <f t="shared" si="28"/>
        <v>10.451866579999999</v>
      </c>
      <c r="AT75" s="52">
        <f t="shared" si="28"/>
        <v>14.697032999999999</v>
      </c>
      <c r="AU75" s="52">
        <f t="shared" si="28"/>
        <v>0</v>
      </c>
      <c r="AV75" s="52">
        <f t="shared" si="28"/>
        <v>11.240808039999999</v>
      </c>
      <c r="AW75" s="52">
        <f t="shared" si="28"/>
        <v>0.69737897999999998</v>
      </c>
      <c r="AX75" s="52">
        <f t="shared" si="28"/>
        <v>2.7588459799999998</v>
      </c>
      <c r="AY75" s="52">
        <f t="shared" si="28"/>
        <v>0</v>
      </c>
      <c r="AZ75" s="52">
        <f t="shared" si="28"/>
        <v>0</v>
      </c>
      <c r="BA75" s="52">
        <f t="shared" si="28"/>
        <v>0</v>
      </c>
      <c r="BB75" s="52">
        <f t="shared" si="28"/>
        <v>0</v>
      </c>
      <c r="BC75" s="52">
        <f t="shared" si="28"/>
        <v>0</v>
      </c>
      <c r="BD75" s="14"/>
      <c r="BT75" s="46"/>
    </row>
    <row r="76" spans="1:72" s="44" customFormat="1" ht="26.25" customHeight="1" x14ac:dyDescent="0.3">
      <c r="A76" s="47" t="s">
        <v>164</v>
      </c>
      <c r="B76" s="48" t="s">
        <v>165</v>
      </c>
      <c r="C76" s="47" t="s">
        <v>78</v>
      </c>
      <c r="D76" s="52">
        <f t="shared" ref="D76:BC76" si="29">D77+D78</f>
        <v>0</v>
      </c>
      <c r="E76" s="52">
        <f t="shared" si="29"/>
        <v>0.53106105999999997</v>
      </c>
      <c r="F76" s="52">
        <f t="shared" si="29"/>
        <v>0</v>
      </c>
      <c r="G76" s="52">
        <f t="shared" si="29"/>
        <v>1.1558280000000001E-2</v>
      </c>
      <c r="H76" s="52">
        <f t="shared" si="29"/>
        <v>0.45001436</v>
      </c>
      <c r="I76" s="52">
        <f t="shared" si="29"/>
        <v>6.9488419999999967E-2</v>
      </c>
      <c r="J76" s="52">
        <f t="shared" si="29"/>
        <v>0.53106105999999997</v>
      </c>
      <c r="K76" s="52">
        <f t="shared" si="29"/>
        <v>0</v>
      </c>
      <c r="L76" s="52">
        <f t="shared" si="29"/>
        <v>1.1558280000000001E-2</v>
      </c>
      <c r="M76" s="52">
        <f t="shared" si="29"/>
        <v>0.45001436</v>
      </c>
      <c r="N76" s="52">
        <f t="shared" si="29"/>
        <v>6.9488419999999967E-2</v>
      </c>
      <c r="O76" s="52">
        <f t="shared" si="29"/>
        <v>0</v>
      </c>
      <c r="P76" s="52">
        <f t="shared" si="29"/>
        <v>0</v>
      </c>
      <c r="Q76" s="54">
        <f t="shared" si="29"/>
        <v>0</v>
      </c>
      <c r="R76" s="52">
        <f t="shared" si="29"/>
        <v>0</v>
      </c>
      <c r="S76" s="54">
        <f t="shared" si="29"/>
        <v>0</v>
      </c>
      <c r="T76" s="52">
        <f t="shared" si="29"/>
        <v>0</v>
      </c>
      <c r="U76" s="52">
        <f t="shared" si="29"/>
        <v>0</v>
      </c>
      <c r="V76" s="52">
        <f t="shared" si="29"/>
        <v>0</v>
      </c>
      <c r="W76" s="52">
        <f t="shared" si="29"/>
        <v>0</v>
      </c>
      <c r="X76" s="52">
        <f t="shared" si="29"/>
        <v>0</v>
      </c>
      <c r="Y76" s="52">
        <f t="shared" si="29"/>
        <v>0</v>
      </c>
      <c r="Z76" s="52">
        <f t="shared" si="29"/>
        <v>0</v>
      </c>
      <c r="AA76" s="52">
        <f t="shared" si="29"/>
        <v>0</v>
      </c>
      <c r="AB76" s="52">
        <f t="shared" si="29"/>
        <v>0</v>
      </c>
      <c r="AC76" s="52">
        <f t="shared" si="29"/>
        <v>0</v>
      </c>
      <c r="AD76" s="52">
        <f t="shared" si="29"/>
        <v>0</v>
      </c>
      <c r="AE76" s="52">
        <f t="shared" si="29"/>
        <v>0</v>
      </c>
      <c r="AF76" s="52">
        <f t="shared" si="29"/>
        <v>0</v>
      </c>
      <c r="AG76" s="52">
        <f t="shared" si="29"/>
        <v>0</v>
      </c>
      <c r="AH76" s="52">
        <f t="shared" si="29"/>
        <v>0</v>
      </c>
      <c r="AI76" s="52">
        <f t="shared" si="29"/>
        <v>0</v>
      </c>
      <c r="AJ76" s="52">
        <f t="shared" si="29"/>
        <v>0</v>
      </c>
      <c r="AK76" s="52">
        <f t="shared" si="29"/>
        <v>0</v>
      </c>
      <c r="AL76" s="52">
        <f t="shared" si="29"/>
        <v>0</v>
      </c>
      <c r="AM76" s="52">
        <f t="shared" si="29"/>
        <v>0</v>
      </c>
      <c r="AN76" s="52">
        <f t="shared" si="29"/>
        <v>0</v>
      </c>
      <c r="AO76" s="52">
        <f t="shared" si="29"/>
        <v>0</v>
      </c>
      <c r="AP76" s="52">
        <f t="shared" si="29"/>
        <v>0</v>
      </c>
      <c r="AQ76" s="52">
        <f t="shared" si="29"/>
        <v>0</v>
      </c>
      <c r="AR76" s="52">
        <f t="shared" si="29"/>
        <v>0</v>
      </c>
      <c r="AS76" s="52">
        <f t="shared" si="29"/>
        <v>0</v>
      </c>
      <c r="AT76" s="52">
        <f t="shared" si="29"/>
        <v>0</v>
      </c>
      <c r="AU76" s="52">
        <f t="shared" si="29"/>
        <v>0</v>
      </c>
      <c r="AV76" s="52">
        <f t="shared" si="29"/>
        <v>0</v>
      </c>
      <c r="AW76" s="52">
        <f t="shared" si="29"/>
        <v>0</v>
      </c>
      <c r="AX76" s="52">
        <f t="shared" si="29"/>
        <v>0</v>
      </c>
      <c r="AY76" s="52">
        <f t="shared" si="29"/>
        <v>0</v>
      </c>
      <c r="AZ76" s="52">
        <f t="shared" si="29"/>
        <v>0</v>
      </c>
      <c r="BA76" s="52">
        <f t="shared" si="29"/>
        <v>0</v>
      </c>
      <c r="BB76" s="52">
        <f t="shared" si="29"/>
        <v>0</v>
      </c>
      <c r="BC76" s="52">
        <f t="shared" si="29"/>
        <v>0</v>
      </c>
      <c r="BD76" s="14"/>
      <c r="BT76" s="46"/>
    </row>
    <row r="77" spans="1:72" s="44" customFormat="1" ht="26.25" customHeight="1" x14ac:dyDescent="0.3">
      <c r="A77" s="47" t="s">
        <v>166</v>
      </c>
      <c r="B77" s="48" t="s">
        <v>167</v>
      </c>
      <c r="C77" s="47" t="s">
        <v>78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4">
        <v>0</v>
      </c>
      <c r="R77" s="52">
        <v>0</v>
      </c>
      <c r="S77" s="54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14"/>
      <c r="BT77" s="46"/>
    </row>
    <row r="78" spans="1:72" s="44" customFormat="1" ht="26.25" customHeight="1" x14ac:dyDescent="0.3">
      <c r="A78" s="47" t="s">
        <v>168</v>
      </c>
      <c r="B78" s="48" t="s">
        <v>169</v>
      </c>
      <c r="C78" s="47" t="s">
        <v>78</v>
      </c>
      <c r="D78" s="42">
        <f>SUM(D79)</f>
        <v>0</v>
      </c>
      <c r="E78" s="42">
        <f t="shared" ref="E78:BC78" si="30">SUM(E79)</f>
        <v>0.53106105999999997</v>
      </c>
      <c r="F78" s="42">
        <f t="shared" si="30"/>
        <v>0</v>
      </c>
      <c r="G78" s="42">
        <f t="shared" si="30"/>
        <v>1.1558280000000001E-2</v>
      </c>
      <c r="H78" s="42">
        <f t="shared" si="30"/>
        <v>0.45001436</v>
      </c>
      <c r="I78" s="42">
        <f t="shared" si="30"/>
        <v>6.9488419999999967E-2</v>
      </c>
      <c r="J78" s="42">
        <f t="shared" si="30"/>
        <v>0.53106105999999997</v>
      </c>
      <c r="K78" s="42">
        <f t="shared" si="30"/>
        <v>0</v>
      </c>
      <c r="L78" s="42">
        <f t="shared" si="30"/>
        <v>1.1558280000000001E-2</v>
      </c>
      <c r="M78" s="42">
        <f t="shared" si="30"/>
        <v>0.45001436</v>
      </c>
      <c r="N78" s="42">
        <f t="shared" si="30"/>
        <v>6.9488419999999967E-2</v>
      </c>
      <c r="O78" s="42">
        <f t="shared" si="30"/>
        <v>0</v>
      </c>
      <c r="P78" s="42">
        <f t="shared" si="30"/>
        <v>0</v>
      </c>
      <c r="Q78" s="42">
        <f t="shared" si="30"/>
        <v>0</v>
      </c>
      <c r="R78" s="42">
        <f t="shared" si="30"/>
        <v>0</v>
      </c>
      <c r="S78" s="42">
        <f t="shared" si="30"/>
        <v>0</v>
      </c>
      <c r="T78" s="42">
        <f t="shared" si="30"/>
        <v>0</v>
      </c>
      <c r="U78" s="42">
        <f t="shared" si="30"/>
        <v>0</v>
      </c>
      <c r="V78" s="42">
        <f t="shared" si="30"/>
        <v>0</v>
      </c>
      <c r="W78" s="42">
        <f t="shared" si="30"/>
        <v>0</v>
      </c>
      <c r="X78" s="42">
        <f t="shared" si="30"/>
        <v>0</v>
      </c>
      <c r="Y78" s="42">
        <f t="shared" si="30"/>
        <v>0</v>
      </c>
      <c r="Z78" s="42">
        <f t="shared" si="30"/>
        <v>0</v>
      </c>
      <c r="AA78" s="42">
        <f t="shared" si="30"/>
        <v>0</v>
      </c>
      <c r="AB78" s="42">
        <f t="shared" si="30"/>
        <v>0</v>
      </c>
      <c r="AC78" s="42">
        <f t="shared" si="30"/>
        <v>0</v>
      </c>
      <c r="AD78" s="42">
        <f t="shared" si="30"/>
        <v>0</v>
      </c>
      <c r="AE78" s="42">
        <f t="shared" si="30"/>
        <v>0</v>
      </c>
      <c r="AF78" s="42">
        <f t="shared" si="30"/>
        <v>0</v>
      </c>
      <c r="AG78" s="42">
        <f t="shared" si="30"/>
        <v>0</v>
      </c>
      <c r="AH78" s="42">
        <f t="shared" si="30"/>
        <v>0</v>
      </c>
      <c r="AI78" s="42">
        <f t="shared" si="30"/>
        <v>0</v>
      </c>
      <c r="AJ78" s="42">
        <f t="shared" si="30"/>
        <v>0</v>
      </c>
      <c r="AK78" s="42">
        <f t="shared" si="30"/>
        <v>0</v>
      </c>
      <c r="AL78" s="42">
        <f t="shared" si="30"/>
        <v>0</v>
      </c>
      <c r="AM78" s="42">
        <f t="shared" si="30"/>
        <v>0</v>
      </c>
      <c r="AN78" s="42">
        <f t="shared" si="30"/>
        <v>0</v>
      </c>
      <c r="AO78" s="42">
        <f t="shared" si="30"/>
        <v>0</v>
      </c>
      <c r="AP78" s="42">
        <f t="shared" si="30"/>
        <v>0</v>
      </c>
      <c r="AQ78" s="42">
        <f t="shared" si="30"/>
        <v>0</v>
      </c>
      <c r="AR78" s="42">
        <f t="shared" si="30"/>
        <v>0</v>
      </c>
      <c r="AS78" s="42">
        <f t="shared" si="30"/>
        <v>0</v>
      </c>
      <c r="AT78" s="42">
        <f t="shared" si="30"/>
        <v>0</v>
      </c>
      <c r="AU78" s="42">
        <f t="shared" si="30"/>
        <v>0</v>
      </c>
      <c r="AV78" s="42">
        <f t="shared" si="30"/>
        <v>0</v>
      </c>
      <c r="AW78" s="42">
        <f t="shared" si="30"/>
        <v>0</v>
      </c>
      <c r="AX78" s="42">
        <f t="shared" si="30"/>
        <v>0</v>
      </c>
      <c r="AY78" s="42">
        <f t="shared" si="30"/>
        <v>0</v>
      </c>
      <c r="AZ78" s="42">
        <f t="shared" si="30"/>
        <v>0</v>
      </c>
      <c r="BA78" s="42">
        <f t="shared" si="30"/>
        <v>0</v>
      </c>
      <c r="BB78" s="42">
        <f t="shared" si="30"/>
        <v>0</v>
      </c>
      <c r="BC78" s="42">
        <f t="shared" si="30"/>
        <v>0</v>
      </c>
      <c r="BD78" s="14"/>
      <c r="BT78" s="46"/>
    </row>
    <row r="79" spans="1:72" s="44" customFormat="1" ht="26.25" customHeight="1" x14ac:dyDescent="0.3">
      <c r="A79" s="49" t="s">
        <v>168</v>
      </c>
      <c r="B79" s="50" t="s">
        <v>170</v>
      </c>
      <c r="C79" s="51" t="s">
        <v>171</v>
      </c>
      <c r="D79" s="52" t="s">
        <v>172</v>
      </c>
      <c r="E79" s="52">
        <v>0.53106105999999997</v>
      </c>
      <c r="F79" s="52">
        <f t="shared" ref="F79:I79" si="31">K79+P79+U79+Z79</f>
        <v>0</v>
      </c>
      <c r="G79" s="52">
        <f t="shared" si="31"/>
        <v>1.1558280000000001E-2</v>
      </c>
      <c r="H79" s="52">
        <f t="shared" si="31"/>
        <v>0.45001436</v>
      </c>
      <c r="I79" s="52">
        <f t="shared" si="31"/>
        <v>6.9488419999999967E-2</v>
      </c>
      <c r="J79" s="52">
        <v>0.53106105999999997</v>
      </c>
      <c r="K79" s="52">
        <v>0</v>
      </c>
      <c r="L79" s="52">
        <v>1.1558280000000001E-2</v>
      </c>
      <c r="M79" s="52">
        <v>0.45001436</v>
      </c>
      <c r="N79" s="52">
        <f>J79-M79-L79-K79</f>
        <v>6.9488419999999967E-2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f>T79-U79-V79-W79</f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 t="s">
        <v>172</v>
      </c>
      <c r="AE79" s="52">
        <v>0</v>
      </c>
      <c r="AF79" s="52">
        <f t="shared" ref="AF79:AI79" si="32">AK79+AP79+AU79+AZ79</f>
        <v>0</v>
      </c>
      <c r="AG79" s="52">
        <f t="shared" si="32"/>
        <v>0</v>
      </c>
      <c r="AH79" s="52">
        <f t="shared" si="32"/>
        <v>0</v>
      </c>
      <c r="AI79" s="52">
        <f t="shared" si="32"/>
        <v>0</v>
      </c>
      <c r="AJ79" s="52">
        <v>0</v>
      </c>
      <c r="AK79" s="42">
        <v>0</v>
      </c>
      <c r="AL79" s="42">
        <v>0</v>
      </c>
      <c r="AM79" s="42">
        <v>0</v>
      </c>
      <c r="AN79" s="42">
        <v>0</v>
      </c>
      <c r="AO79" s="52">
        <v>0</v>
      </c>
      <c r="AP79" s="42">
        <v>0</v>
      </c>
      <c r="AQ79" s="42">
        <v>0</v>
      </c>
      <c r="AR79" s="42">
        <v>0</v>
      </c>
      <c r="AS79" s="42">
        <v>0</v>
      </c>
      <c r="AT79" s="52">
        <v>0</v>
      </c>
      <c r="AU79" s="42">
        <v>0</v>
      </c>
      <c r="AV79" s="42">
        <v>0</v>
      </c>
      <c r="AW79" s="42">
        <v>0</v>
      </c>
      <c r="AX79" s="42">
        <v>0</v>
      </c>
      <c r="AY79" s="52">
        <v>0</v>
      </c>
      <c r="AZ79" s="42">
        <v>0</v>
      </c>
      <c r="BA79" s="42">
        <v>0</v>
      </c>
      <c r="BB79" s="42">
        <v>0</v>
      </c>
      <c r="BC79" s="42">
        <v>0</v>
      </c>
      <c r="BD79" s="14"/>
      <c r="BT79" s="46"/>
    </row>
    <row r="80" spans="1:72" s="44" customFormat="1" ht="26.25" customHeight="1" x14ac:dyDescent="0.3">
      <c r="A80" s="47" t="s">
        <v>173</v>
      </c>
      <c r="B80" s="48" t="s">
        <v>174</v>
      </c>
      <c r="C80" s="47" t="s">
        <v>78</v>
      </c>
      <c r="D80" s="42">
        <f t="shared" ref="D80:BC80" si="33">D81+D84</f>
        <v>190.91105798041747</v>
      </c>
      <c r="E80" s="42">
        <f t="shared" si="33"/>
        <v>140.45389710000001</v>
      </c>
      <c r="F80" s="42">
        <f t="shared" si="33"/>
        <v>0</v>
      </c>
      <c r="G80" s="42">
        <f t="shared" si="33"/>
        <v>114.18619561</v>
      </c>
      <c r="H80" s="42">
        <f t="shared" si="33"/>
        <v>0</v>
      </c>
      <c r="I80" s="42">
        <f t="shared" si="33"/>
        <v>26.26770149</v>
      </c>
      <c r="J80" s="42">
        <f t="shared" si="33"/>
        <v>17.53880573</v>
      </c>
      <c r="K80" s="42">
        <f t="shared" si="33"/>
        <v>0</v>
      </c>
      <c r="L80" s="42">
        <f t="shared" si="33"/>
        <v>9.6072259599999992</v>
      </c>
      <c r="M80" s="42">
        <f t="shared" si="33"/>
        <v>0</v>
      </c>
      <c r="N80" s="42">
        <f t="shared" si="33"/>
        <v>7.9315797700000008</v>
      </c>
      <c r="O80" s="42">
        <f t="shared" si="33"/>
        <v>103.63253545000001</v>
      </c>
      <c r="P80" s="42">
        <f t="shared" si="33"/>
        <v>0</v>
      </c>
      <c r="Q80" s="42">
        <f t="shared" si="33"/>
        <v>91.09</v>
      </c>
      <c r="R80" s="42">
        <f t="shared" si="33"/>
        <v>0</v>
      </c>
      <c r="S80" s="42">
        <f t="shared" si="33"/>
        <v>12.542535450000003</v>
      </c>
      <c r="T80" s="42">
        <f t="shared" si="33"/>
        <v>19.28255592</v>
      </c>
      <c r="U80" s="42">
        <f t="shared" si="33"/>
        <v>0</v>
      </c>
      <c r="V80" s="42">
        <f t="shared" si="33"/>
        <v>13.48896965</v>
      </c>
      <c r="W80" s="42">
        <f t="shared" si="33"/>
        <v>0</v>
      </c>
      <c r="X80" s="42">
        <f t="shared" si="33"/>
        <v>5.7935862700000005</v>
      </c>
      <c r="Y80" s="42">
        <f t="shared" si="33"/>
        <v>0</v>
      </c>
      <c r="Z80" s="42">
        <f t="shared" si="33"/>
        <v>0</v>
      </c>
      <c r="AA80" s="42">
        <f t="shared" si="33"/>
        <v>0</v>
      </c>
      <c r="AB80" s="42">
        <f t="shared" si="33"/>
        <v>0</v>
      </c>
      <c r="AC80" s="42">
        <f t="shared" si="33"/>
        <v>0</v>
      </c>
      <c r="AD80" s="42">
        <f t="shared" si="33"/>
        <v>150.98052171776899</v>
      </c>
      <c r="AE80" s="42">
        <f t="shared" si="33"/>
        <v>103.52422838</v>
      </c>
      <c r="AF80" s="42">
        <f t="shared" si="33"/>
        <v>0</v>
      </c>
      <c r="AG80" s="42">
        <f t="shared" si="33"/>
        <v>87.151766360000011</v>
      </c>
      <c r="AH80" s="42">
        <f t="shared" si="33"/>
        <v>0.69737897999999998</v>
      </c>
      <c r="AI80" s="42">
        <f t="shared" si="33"/>
        <v>15.675083039999999</v>
      </c>
      <c r="AJ80" s="42">
        <f t="shared" si="33"/>
        <v>27.62473048</v>
      </c>
      <c r="AK80" s="42">
        <f t="shared" si="33"/>
        <v>0</v>
      </c>
      <c r="AL80" s="42">
        <f t="shared" si="33"/>
        <v>25.160360000000001</v>
      </c>
      <c r="AM80" s="42">
        <f t="shared" si="33"/>
        <v>0</v>
      </c>
      <c r="AN80" s="42">
        <f t="shared" si="33"/>
        <v>2.4643704799999999</v>
      </c>
      <c r="AO80" s="42">
        <f t="shared" si="33"/>
        <v>61.202464899999995</v>
      </c>
      <c r="AP80" s="42">
        <f t="shared" si="33"/>
        <v>0</v>
      </c>
      <c r="AQ80" s="42">
        <f t="shared" si="33"/>
        <v>50.750598320000002</v>
      </c>
      <c r="AR80" s="42">
        <f t="shared" si="33"/>
        <v>0</v>
      </c>
      <c r="AS80" s="42">
        <f t="shared" si="33"/>
        <v>10.451866579999999</v>
      </c>
      <c r="AT80" s="42">
        <f t="shared" si="33"/>
        <v>14.697032999999999</v>
      </c>
      <c r="AU80" s="42">
        <f t="shared" si="33"/>
        <v>0</v>
      </c>
      <c r="AV80" s="42">
        <f t="shared" si="33"/>
        <v>11.240808039999999</v>
      </c>
      <c r="AW80" s="42">
        <f t="shared" si="33"/>
        <v>0.69737897999999998</v>
      </c>
      <c r="AX80" s="42">
        <f t="shared" si="33"/>
        <v>2.7588459799999998</v>
      </c>
      <c r="AY80" s="42">
        <f t="shared" si="33"/>
        <v>0</v>
      </c>
      <c r="AZ80" s="42">
        <f t="shared" si="33"/>
        <v>0</v>
      </c>
      <c r="BA80" s="42">
        <f t="shared" si="33"/>
        <v>0</v>
      </c>
      <c r="BB80" s="42">
        <f t="shared" si="33"/>
        <v>0</v>
      </c>
      <c r="BC80" s="42">
        <f t="shared" si="33"/>
        <v>0</v>
      </c>
      <c r="BD80" s="14"/>
      <c r="BT80" s="46"/>
    </row>
    <row r="81" spans="1:72" s="44" customFormat="1" ht="26.25" customHeight="1" x14ac:dyDescent="0.3">
      <c r="A81" s="47" t="s">
        <v>175</v>
      </c>
      <c r="B81" s="48" t="s">
        <v>176</v>
      </c>
      <c r="C81" s="47" t="s">
        <v>78</v>
      </c>
      <c r="D81" s="42">
        <f>SUM(D82:D83)</f>
        <v>190.91105798041747</v>
      </c>
      <c r="E81" s="42">
        <f t="shared" ref="E81:BC81" si="34">SUM(E82:E83)</f>
        <v>140.45389710000001</v>
      </c>
      <c r="F81" s="42">
        <f t="shared" si="34"/>
        <v>0</v>
      </c>
      <c r="G81" s="42">
        <f t="shared" si="34"/>
        <v>114.18619561</v>
      </c>
      <c r="H81" s="42">
        <f t="shared" si="34"/>
        <v>0</v>
      </c>
      <c r="I81" s="42">
        <f t="shared" si="34"/>
        <v>26.26770149</v>
      </c>
      <c r="J81" s="42">
        <f t="shared" si="34"/>
        <v>17.53880573</v>
      </c>
      <c r="K81" s="42">
        <f t="shared" si="34"/>
        <v>0</v>
      </c>
      <c r="L81" s="42">
        <f t="shared" si="34"/>
        <v>9.6072259599999992</v>
      </c>
      <c r="M81" s="42">
        <f t="shared" si="34"/>
        <v>0</v>
      </c>
      <c r="N81" s="42">
        <f t="shared" si="34"/>
        <v>7.9315797700000008</v>
      </c>
      <c r="O81" s="42">
        <f t="shared" si="34"/>
        <v>103.63253545000001</v>
      </c>
      <c r="P81" s="42">
        <f t="shared" si="34"/>
        <v>0</v>
      </c>
      <c r="Q81" s="42">
        <f t="shared" si="34"/>
        <v>91.09</v>
      </c>
      <c r="R81" s="42">
        <f t="shared" si="34"/>
        <v>0</v>
      </c>
      <c r="S81" s="42">
        <f t="shared" si="34"/>
        <v>12.542535450000003</v>
      </c>
      <c r="T81" s="42">
        <f t="shared" si="34"/>
        <v>19.28255592</v>
      </c>
      <c r="U81" s="42">
        <f t="shared" si="34"/>
        <v>0</v>
      </c>
      <c r="V81" s="42">
        <f t="shared" si="34"/>
        <v>13.48896965</v>
      </c>
      <c r="W81" s="42">
        <f t="shared" si="34"/>
        <v>0</v>
      </c>
      <c r="X81" s="42">
        <f t="shared" si="34"/>
        <v>5.7935862700000005</v>
      </c>
      <c r="Y81" s="42">
        <f t="shared" si="34"/>
        <v>0</v>
      </c>
      <c r="Z81" s="42">
        <f t="shared" si="34"/>
        <v>0</v>
      </c>
      <c r="AA81" s="42">
        <f t="shared" si="34"/>
        <v>0</v>
      </c>
      <c r="AB81" s="42">
        <f t="shared" si="34"/>
        <v>0</v>
      </c>
      <c r="AC81" s="42">
        <f t="shared" si="34"/>
        <v>0</v>
      </c>
      <c r="AD81" s="42">
        <f t="shared" si="34"/>
        <v>150.98052171776899</v>
      </c>
      <c r="AE81" s="42">
        <f t="shared" si="34"/>
        <v>103.52422838</v>
      </c>
      <c r="AF81" s="42">
        <f t="shared" si="34"/>
        <v>0</v>
      </c>
      <c r="AG81" s="42">
        <f t="shared" si="34"/>
        <v>87.151766360000011</v>
      </c>
      <c r="AH81" s="42">
        <f t="shared" si="34"/>
        <v>0.69737897999999998</v>
      </c>
      <c r="AI81" s="42">
        <f t="shared" si="34"/>
        <v>15.675083039999999</v>
      </c>
      <c r="AJ81" s="42">
        <f t="shared" si="34"/>
        <v>27.62473048</v>
      </c>
      <c r="AK81" s="42">
        <f t="shared" si="34"/>
        <v>0</v>
      </c>
      <c r="AL81" s="42">
        <f t="shared" si="34"/>
        <v>25.160360000000001</v>
      </c>
      <c r="AM81" s="42">
        <f t="shared" si="34"/>
        <v>0</v>
      </c>
      <c r="AN81" s="42">
        <f t="shared" si="34"/>
        <v>2.4643704799999999</v>
      </c>
      <c r="AO81" s="42">
        <f t="shared" si="34"/>
        <v>61.202464899999995</v>
      </c>
      <c r="AP81" s="42">
        <f t="shared" si="34"/>
        <v>0</v>
      </c>
      <c r="AQ81" s="42">
        <f t="shared" si="34"/>
        <v>50.750598320000002</v>
      </c>
      <c r="AR81" s="42">
        <f t="shared" si="34"/>
        <v>0</v>
      </c>
      <c r="AS81" s="42">
        <f t="shared" si="34"/>
        <v>10.451866579999999</v>
      </c>
      <c r="AT81" s="42">
        <f t="shared" si="34"/>
        <v>14.697032999999999</v>
      </c>
      <c r="AU81" s="42">
        <f t="shared" si="34"/>
        <v>0</v>
      </c>
      <c r="AV81" s="42">
        <f t="shared" si="34"/>
        <v>11.240808039999999</v>
      </c>
      <c r="AW81" s="42">
        <f t="shared" si="34"/>
        <v>0.69737897999999998</v>
      </c>
      <c r="AX81" s="42">
        <f t="shared" si="34"/>
        <v>2.7588459799999998</v>
      </c>
      <c r="AY81" s="42">
        <f t="shared" si="34"/>
        <v>0</v>
      </c>
      <c r="AZ81" s="42">
        <f t="shared" si="34"/>
        <v>0</v>
      </c>
      <c r="BA81" s="42">
        <f t="shared" si="34"/>
        <v>0</v>
      </c>
      <c r="BB81" s="42">
        <f t="shared" si="34"/>
        <v>0</v>
      </c>
      <c r="BC81" s="42">
        <f t="shared" si="34"/>
        <v>0</v>
      </c>
      <c r="BD81" s="14"/>
      <c r="BT81" s="46"/>
    </row>
    <row r="82" spans="1:72" s="44" customFormat="1" ht="26.25" customHeight="1" x14ac:dyDescent="0.3">
      <c r="A82" s="49" t="s">
        <v>175</v>
      </c>
      <c r="B82" s="50" t="s">
        <v>177</v>
      </c>
      <c r="C82" s="51" t="s">
        <v>178</v>
      </c>
      <c r="D82" s="52">
        <v>25.75626888</v>
      </c>
      <c r="E82" s="52">
        <v>0</v>
      </c>
      <c r="F82" s="52">
        <f t="shared" ref="F82:I83" si="35">K82+P82+U82+Z82</f>
        <v>0</v>
      </c>
      <c r="G82" s="52">
        <f t="shared" si="35"/>
        <v>0</v>
      </c>
      <c r="H82" s="52">
        <f t="shared" si="35"/>
        <v>0</v>
      </c>
      <c r="I82" s="52">
        <f t="shared" si="35"/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f>T82-U82-V82-W82</f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14.475491670374993</v>
      </c>
      <c r="AE82" s="52">
        <v>0</v>
      </c>
      <c r="AF82" s="52">
        <f t="shared" ref="AF82:AI83" si="36">AK82+AP82+AU82+AZ82</f>
        <v>0</v>
      </c>
      <c r="AG82" s="52">
        <f t="shared" si="36"/>
        <v>0</v>
      </c>
      <c r="AH82" s="52">
        <f t="shared" si="36"/>
        <v>0</v>
      </c>
      <c r="AI82" s="52">
        <f t="shared" si="36"/>
        <v>0</v>
      </c>
      <c r="AJ82" s="52">
        <v>0</v>
      </c>
      <c r="AK82" s="42">
        <v>0</v>
      </c>
      <c r="AL82" s="42">
        <v>0</v>
      </c>
      <c r="AM82" s="42">
        <v>0</v>
      </c>
      <c r="AN82" s="42">
        <v>0</v>
      </c>
      <c r="AO82" s="52">
        <v>0</v>
      </c>
      <c r="AP82" s="42">
        <v>0</v>
      </c>
      <c r="AQ82" s="42">
        <v>0</v>
      </c>
      <c r="AR82" s="42">
        <v>0</v>
      </c>
      <c r="AS82" s="42">
        <v>0</v>
      </c>
      <c r="AT82" s="52">
        <v>0</v>
      </c>
      <c r="AU82" s="42">
        <v>0</v>
      </c>
      <c r="AV82" s="42">
        <v>0</v>
      </c>
      <c r="AW82" s="42">
        <v>0</v>
      </c>
      <c r="AX82" s="42">
        <v>0</v>
      </c>
      <c r="AY82" s="52">
        <v>0</v>
      </c>
      <c r="AZ82" s="42">
        <v>0</v>
      </c>
      <c r="BA82" s="42">
        <v>0</v>
      </c>
      <c r="BB82" s="42">
        <v>0</v>
      </c>
      <c r="BC82" s="42">
        <v>0</v>
      </c>
      <c r="BD82" s="14"/>
      <c r="BT82" s="46"/>
    </row>
    <row r="83" spans="1:72" s="44" customFormat="1" ht="47.25" x14ac:dyDescent="0.3">
      <c r="A83" s="49" t="s">
        <v>175</v>
      </c>
      <c r="B83" s="50" t="s">
        <v>179</v>
      </c>
      <c r="C83" s="51" t="s">
        <v>180</v>
      </c>
      <c r="D83" s="52">
        <v>165.15478910041747</v>
      </c>
      <c r="E83" s="52">
        <v>140.45389710000001</v>
      </c>
      <c r="F83" s="52">
        <f t="shared" si="35"/>
        <v>0</v>
      </c>
      <c r="G83" s="52">
        <f t="shared" si="35"/>
        <v>114.18619561</v>
      </c>
      <c r="H83" s="52">
        <f t="shared" si="35"/>
        <v>0</v>
      </c>
      <c r="I83" s="52">
        <f t="shared" si="35"/>
        <v>26.26770149</v>
      </c>
      <c r="J83" s="52">
        <v>17.53880573</v>
      </c>
      <c r="K83" s="52">
        <v>0</v>
      </c>
      <c r="L83" s="52">
        <v>9.6072259599999992</v>
      </c>
      <c r="M83" s="52">
        <v>0</v>
      </c>
      <c r="N83" s="52">
        <f>J83-M83-L83-K83</f>
        <v>7.9315797700000008</v>
      </c>
      <c r="O83" s="52">
        <v>103.63253545000001</v>
      </c>
      <c r="P83" s="52">
        <v>0</v>
      </c>
      <c r="Q83" s="52">
        <v>91.09</v>
      </c>
      <c r="R83" s="52">
        <v>0</v>
      </c>
      <c r="S83" s="52">
        <f t="shared" ref="S83" si="37">O83-P83-Q83-R83</f>
        <v>12.542535450000003</v>
      </c>
      <c r="T83" s="42">
        <v>19.28255592</v>
      </c>
      <c r="U83" s="52">
        <v>0</v>
      </c>
      <c r="V83" s="52">
        <v>13.48896965</v>
      </c>
      <c r="W83" s="52">
        <v>0</v>
      </c>
      <c r="X83" s="52">
        <f>T83-U83-V83-W83</f>
        <v>5.7935862700000005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136.505030047394</v>
      </c>
      <c r="AE83" s="52">
        <v>103.52422838</v>
      </c>
      <c r="AF83" s="52">
        <f t="shared" si="36"/>
        <v>0</v>
      </c>
      <c r="AG83" s="52">
        <f t="shared" si="36"/>
        <v>87.151766360000011</v>
      </c>
      <c r="AH83" s="52">
        <f t="shared" si="36"/>
        <v>0.69737897999999998</v>
      </c>
      <c r="AI83" s="52">
        <f t="shared" si="36"/>
        <v>15.675083039999999</v>
      </c>
      <c r="AJ83" s="52">
        <v>27.62473048</v>
      </c>
      <c r="AK83" s="42">
        <v>0</v>
      </c>
      <c r="AL83" s="42">
        <v>25.160360000000001</v>
      </c>
      <c r="AM83" s="42">
        <v>0</v>
      </c>
      <c r="AN83" s="42">
        <v>2.4643704799999999</v>
      </c>
      <c r="AO83" s="52">
        <v>61.202464899999995</v>
      </c>
      <c r="AP83" s="42">
        <v>0</v>
      </c>
      <c r="AQ83" s="42">
        <v>50.750598320000002</v>
      </c>
      <c r="AR83" s="42">
        <v>0</v>
      </c>
      <c r="AS83" s="42">
        <f>8.39878151+0.71881221+1.33427286</f>
        <v>10.451866579999999</v>
      </c>
      <c r="AT83" s="52">
        <v>14.697032999999999</v>
      </c>
      <c r="AU83" s="42">
        <v>0</v>
      </c>
      <c r="AV83" s="42">
        <v>11.240808039999999</v>
      </c>
      <c r="AW83" s="42">
        <v>0.69737897999999998</v>
      </c>
      <c r="AX83" s="42">
        <v>2.7588459799999998</v>
      </c>
      <c r="AY83" s="52">
        <v>0</v>
      </c>
      <c r="AZ83" s="42">
        <v>0</v>
      </c>
      <c r="BA83" s="42">
        <v>0</v>
      </c>
      <c r="BB83" s="42">
        <v>0</v>
      </c>
      <c r="BC83" s="42">
        <v>0</v>
      </c>
      <c r="BD83" s="14"/>
      <c r="BT83" s="46"/>
    </row>
    <row r="84" spans="1:72" s="44" customFormat="1" ht="26.25" customHeight="1" x14ac:dyDescent="0.3">
      <c r="A84" s="47" t="s">
        <v>181</v>
      </c>
      <c r="B84" s="48" t="s">
        <v>182</v>
      </c>
      <c r="C84" s="47" t="s">
        <v>78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14"/>
      <c r="BT84" s="46"/>
    </row>
    <row r="85" spans="1:72" s="44" customFormat="1" ht="26.25" customHeight="1" x14ac:dyDescent="0.3">
      <c r="A85" s="47" t="s">
        <v>183</v>
      </c>
      <c r="B85" s="48" t="s">
        <v>184</v>
      </c>
      <c r="C85" s="47" t="s">
        <v>78</v>
      </c>
      <c r="D85" s="42">
        <f>SUM(D86:D88)</f>
        <v>1292.8376799959999</v>
      </c>
      <c r="E85" s="42">
        <f t="shared" ref="E85:BC85" si="38">SUM(E86:E88)</f>
        <v>4.3167983599999999</v>
      </c>
      <c r="F85" s="42">
        <f t="shared" si="38"/>
        <v>0</v>
      </c>
      <c r="G85" s="42">
        <f t="shared" si="38"/>
        <v>0</v>
      </c>
      <c r="H85" s="42">
        <f t="shared" si="38"/>
        <v>0</v>
      </c>
      <c r="I85" s="42">
        <f t="shared" si="38"/>
        <v>4.3167983599999999</v>
      </c>
      <c r="J85" s="42">
        <f t="shared" si="38"/>
        <v>3.91099284</v>
      </c>
      <c r="K85" s="42">
        <f t="shared" si="38"/>
        <v>0</v>
      </c>
      <c r="L85" s="42">
        <f t="shared" si="38"/>
        <v>0</v>
      </c>
      <c r="M85" s="42">
        <f t="shared" si="38"/>
        <v>0</v>
      </c>
      <c r="N85" s="42">
        <f t="shared" si="38"/>
        <v>3.91099284</v>
      </c>
      <c r="O85" s="42">
        <f t="shared" si="38"/>
        <v>0</v>
      </c>
      <c r="P85" s="42">
        <f t="shared" si="38"/>
        <v>0</v>
      </c>
      <c r="Q85" s="42">
        <f t="shared" si="38"/>
        <v>0</v>
      </c>
      <c r="R85" s="42">
        <f t="shared" si="38"/>
        <v>0</v>
      </c>
      <c r="S85" s="42">
        <f t="shared" si="38"/>
        <v>0</v>
      </c>
      <c r="T85" s="42">
        <f t="shared" si="38"/>
        <v>0.40580551999999998</v>
      </c>
      <c r="U85" s="42">
        <f t="shared" si="38"/>
        <v>0</v>
      </c>
      <c r="V85" s="42">
        <f t="shared" si="38"/>
        <v>0</v>
      </c>
      <c r="W85" s="42">
        <f t="shared" si="38"/>
        <v>0</v>
      </c>
      <c r="X85" s="42">
        <f t="shared" si="38"/>
        <v>0.40580551999999998</v>
      </c>
      <c r="Y85" s="42">
        <f t="shared" si="38"/>
        <v>0</v>
      </c>
      <c r="Z85" s="42">
        <f t="shared" si="38"/>
        <v>0</v>
      </c>
      <c r="AA85" s="42">
        <f t="shared" si="38"/>
        <v>0</v>
      </c>
      <c r="AB85" s="42">
        <f t="shared" si="38"/>
        <v>0</v>
      </c>
      <c r="AC85" s="42">
        <f t="shared" si="38"/>
        <v>0</v>
      </c>
      <c r="AD85" s="42">
        <f t="shared" si="38"/>
        <v>1077.36473333</v>
      </c>
      <c r="AE85" s="42">
        <f t="shared" si="38"/>
        <v>3.91099284</v>
      </c>
      <c r="AF85" s="42">
        <f t="shared" si="38"/>
        <v>0</v>
      </c>
      <c r="AG85" s="42">
        <f t="shared" si="38"/>
        <v>0</v>
      </c>
      <c r="AH85" s="42">
        <f t="shared" si="38"/>
        <v>0</v>
      </c>
      <c r="AI85" s="42">
        <f t="shared" si="38"/>
        <v>3.91099284</v>
      </c>
      <c r="AJ85" s="42">
        <f t="shared" si="38"/>
        <v>3.91099284</v>
      </c>
      <c r="AK85" s="42">
        <f t="shared" si="38"/>
        <v>0</v>
      </c>
      <c r="AL85" s="42">
        <f t="shared" si="38"/>
        <v>0</v>
      </c>
      <c r="AM85" s="42">
        <f t="shared" si="38"/>
        <v>0</v>
      </c>
      <c r="AN85" s="42">
        <f t="shared" si="38"/>
        <v>3.91099284</v>
      </c>
      <c r="AO85" s="42">
        <f t="shared" si="38"/>
        <v>0</v>
      </c>
      <c r="AP85" s="42">
        <f t="shared" si="38"/>
        <v>0</v>
      </c>
      <c r="AQ85" s="42">
        <f t="shared" si="38"/>
        <v>0</v>
      </c>
      <c r="AR85" s="42">
        <f t="shared" si="38"/>
        <v>0</v>
      </c>
      <c r="AS85" s="42">
        <f t="shared" si="38"/>
        <v>0</v>
      </c>
      <c r="AT85" s="42">
        <f t="shared" si="38"/>
        <v>0</v>
      </c>
      <c r="AU85" s="42">
        <f t="shared" si="38"/>
        <v>0</v>
      </c>
      <c r="AV85" s="42">
        <f t="shared" si="38"/>
        <v>0</v>
      </c>
      <c r="AW85" s="42">
        <f t="shared" si="38"/>
        <v>0</v>
      </c>
      <c r="AX85" s="42">
        <f t="shared" si="38"/>
        <v>0</v>
      </c>
      <c r="AY85" s="42">
        <f t="shared" si="38"/>
        <v>0</v>
      </c>
      <c r="AZ85" s="42">
        <f t="shared" si="38"/>
        <v>0</v>
      </c>
      <c r="BA85" s="42">
        <f t="shared" si="38"/>
        <v>0</v>
      </c>
      <c r="BB85" s="42">
        <f t="shared" si="38"/>
        <v>0</v>
      </c>
      <c r="BC85" s="42">
        <f t="shared" si="38"/>
        <v>0</v>
      </c>
      <c r="BD85" s="14"/>
      <c r="BT85" s="46"/>
    </row>
    <row r="86" spans="1:72" s="44" customFormat="1" ht="47.25" x14ac:dyDescent="0.3">
      <c r="A86" s="49" t="s">
        <v>183</v>
      </c>
      <c r="B86" s="50" t="s">
        <v>185</v>
      </c>
      <c r="C86" s="51" t="s">
        <v>186</v>
      </c>
      <c r="D86" s="52">
        <v>0</v>
      </c>
      <c r="E86" s="52">
        <v>4.3167983599999999</v>
      </c>
      <c r="F86" s="52">
        <f t="shared" ref="F86:I88" si="39">K86+P86+U86+Z86</f>
        <v>0</v>
      </c>
      <c r="G86" s="52">
        <f t="shared" si="39"/>
        <v>0</v>
      </c>
      <c r="H86" s="52">
        <f t="shared" si="39"/>
        <v>0</v>
      </c>
      <c r="I86" s="52">
        <f t="shared" si="39"/>
        <v>4.3167983599999999</v>
      </c>
      <c r="J86" s="52">
        <v>3.91099284</v>
      </c>
      <c r="K86" s="52">
        <v>0</v>
      </c>
      <c r="L86" s="52">
        <v>0</v>
      </c>
      <c r="M86" s="52">
        <v>0</v>
      </c>
      <c r="N86" s="52">
        <f>J86-M86-L86-K86</f>
        <v>3.91099284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42">
        <v>0.40580551999999998</v>
      </c>
      <c r="U86" s="52">
        <v>0</v>
      </c>
      <c r="V86" s="52">
        <v>0</v>
      </c>
      <c r="W86" s="52">
        <v>0</v>
      </c>
      <c r="X86" s="52">
        <f>T86-U86-V86-W86</f>
        <v>0.40580551999999998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2">
        <v>3.91099284</v>
      </c>
      <c r="AF86" s="52">
        <f t="shared" ref="AF86:AI88" si="40">AK86+AP86+AU86+AZ86</f>
        <v>0</v>
      </c>
      <c r="AG86" s="52">
        <f t="shared" si="40"/>
        <v>0</v>
      </c>
      <c r="AH86" s="52">
        <f t="shared" si="40"/>
        <v>0</v>
      </c>
      <c r="AI86" s="52">
        <f t="shared" si="40"/>
        <v>3.91099284</v>
      </c>
      <c r="AJ86" s="52">
        <v>3.91099284</v>
      </c>
      <c r="AK86" s="42">
        <v>0</v>
      </c>
      <c r="AL86" s="42">
        <v>0</v>
      </c>
      <c r="AM86" s="42">
        <v>0</v>
      </c>
      <c r="AN86" s="42">
        <v>3.91099284</v>
      </c>
      <c r="AO86" s="52">
        <v>0</v>
      </c>
      <c r="AP86" s="42">
        <v>0</v>
      </c>
      <c r="AQ86" s="42">
        <v>0</v>
      </c>
      <c r="AR86" s="42">
        <v>0</v>
      </c>
      <c r="AS86" s="42">
        <v>0</v>
      </c>
      <c r="AT86" s="52">
        <v>0</v>
      </c>
      <c r="AU86" s="42">
        <v>0</v>
      </c>
      <c r="AV86" s="42">
        <v>0</v>
      </c>
      <c r="AW86" s="42">
        <v>0</v>
      </c>
      <c r="AX86" s="42">
        <v>0</v>
      </c>
      <c r="AY86" s="52">
        <v>0</v>
      </c>
      <c r="AZ86" s="42">
        <v>0</v>
      </c>
      <c r="BA86" s="42">
        <v>0</v>
      </c>
      <c r="BB86" s="42">
        <v>0</v>
      </c>
      <c r="BC86" s="42">
        <v>0</v>
      </c>
      <c r="BD86" s="14"/>
      <c r="BT86" s="46"/>
    </row>
    <row r="87" spans="1:72" s="44" customFormat="1" ht="26.25" customHeight="1" x14ac:dyDescent="0.3">
      <c r="A87" s="49" t="s">
        <v>183</v>
      </c>
      <c r="B87" s="50" t="s">
        <v>187</v>
      </c>
      <c r="C87" s="51" t="s">
        <v>188</v>
      </c>
      <c r="D87" s="52">
        <v>979.66497000000004</v>
      </c>
      <c r="E87" s="52">
        <v>0</v>
      </c>
      <c r="F87" s="52">
        <f t="shared" si="39"/>
        <v>0</v>
      </c>
      <c r="G87" s="52">
        <f t="shared" si="39"/>
        <v>0</v>
      </c>
      <c r="H87" s="52">
        <f t="shared" si="39"/>
        <v>0</v>
      </c>
      <c r="I87" s="52">
        <f t="shared" si="39"/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f>T87-U87-V87-W87</f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816.38747499999999</v>
      </c>
      <c r="AE87" s="52">
        <v>0</v>
      </c>
      <c r="AF87" s="52">
        <f t="shared" si="40"/>
        <v>0</v>
      </c>
      <c r="AG87" s="52">
        <f t="shared" si="40"/>
        <v>0</v>
      </c>
      <c r="AH87" s="52">
        <f t="shared" si="40"/>
        <v>0</v>
      </c>
      <c r="AI87" s="52">
        <f t="shared" si="40"/>
        <v>0</v>
      </c>
      <c r="AJ87" s="52">
        <v>0</v>
      </c>
      <c r="AK87" s="42">
        <v>0</v>
      </c>
      <c r="AL87" s="42">
        <v>0</v>
      </c>
      <c r="AM87" s="42">
        <v>0</v>
      </c>
      <c r="AN87" s="42">
        <v>0</v>
      </c>
      <c r="AO87" s="52">
        <v>0</v>
      </c>
      <c r="AP87" s="42">
        <v>0</v>
      </c>
      <c r="AQ87" s="42">
        <v>0</v>
      </c>
      <c r="AR87" s="42">
        <v>0</v>
      </c>
      <c r="AS87" s="42">
        <v>0</v>
      </c>
      <c r="AT87" s="52">
        <v>0</v>
      </c>
      <c r="AU87" s="42">
        <v>0</v>
      </c>
      <c r="AV87" s="42">
        <v>0</v>
      </c>
      <c r="AW87" s="42">
        <v>0</v>
      </c>
      <c r="AX87" s="42">
        <v>0</v>
      </c>
      <c r="AY87" s="52">
        <v>0</v>
      </c>
      <c r="AZ87" s="42">
        <v>0</v>
      </c>
      <c r="BA87" s="42">
        <v>0</v>
      </c>
      <c r="BB87" s="42">
        <v>0</v>
      </c>
      <c r="BC87" s="42">
        <v>0</v>
      </c>
      <c r="BD87" s="14"/>
      <c r="BT87" s="46"/>
    </row>
    <row r="88" spans="1:72" s="44" customFormat="1" ht="26.25" customHeight="1" x14ac:dyDescent="0.3">
      <c r="A88" s="49" t="s">
        <v>183</v>
      </c>
      <c r="B88" s="50" t="s">
        <v>189</v>
      </c>
      <c r="C88" s="51" t="s">
        <v>190</v>
      </c>
      <c r="D88" s="52">
        <v>313.17270999599992</v>
      </c>
      <c r="E88" s="52">
        <v>0</v>
      </c>
      <c r="F88" s="52">
        <f t="shared" si="39"/>
        <v>0</v>
      </c>
      <c r="G88" s="52">
        <f t="shared" si="39"/>
        <v>0</v>
      </c>
      <c r="H88" s="52">
        <f t="shared" si="39"/>
        <v>0</v>
      </c>
      <c r="I88" s="52">
        <f t="shared" si="39"/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f>T88-U88-V88-W88</f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260.97725832999993</v>
      </c>
      <c r="AE88" s="52">
        <v>0</v>
      </c>
      <c r="AF88" s="52">
        <f t="shared" si="40"/>
        <v>0</v>
      </c>
      <c r="AG88" s="52">
        <f t="shared" si="40"/>
        <v>0</v>
      </c>
      <c r="AH88" s="52">
        <f t="shared" si="40"/>
        <v>0</v>
      </c>
      <c r="AI88" s="52">
        <f t="shared" si="40"/>
        <v>0</v>
      </c>
      <c r="AJ88" s="52">
        <v>0</v>
      </c>
      <c r="AK88" s="42">
        <v>0</v>
      </c>
      <c r="AL88" s="42">
        <v>0</v>
      </c>
      <c r="AM88" s="42">
        <v>0</v>
      </c>
      <c r="AN88" s="42">
        <v>0</v>
      </c>
      <c r="AO88" s="52">
        <v>0</v>
      </c>
      <c r="AP88" s="42">
        <v>0</v>
      </c>
      <c r="AQ88" s="42">
        <v>0</v>
      </c>
      <c r="AR88" s="42">
        <v>0</v>
      </c>
      <c r="AS88" s="42">
        <v>0</v>
      </c>
      <c r="AT88" s="52">
        <v>0</v>
      </c>
      <c r="AU88" s="42">
        <v>0</v>
      </c>
      <c r="AV88" s="42">
        <v>0</v>
      </c>
      <c r="AW88" s="42">
        <v>0</v>
      </c>
      <c r="AX88" s="42">
        <v>0</v>
      </c>
      <c r="AY88" s="52">
        <v>0</v>
      </c>
      <c r="AZ88" s="42">
        <v>0</v>
      </c>
      <c r="BA88" s="42">
        <v>0</v>
      </c>
      <c r="BB88" s="42">
        <v>0</v>
      </c>
      <c r="BC88" s="42">
        <v>0</v>
      </c>
      <c r="BD88" s="14"/>
      <c r="BT88" s="46"/>
    </row>
    <row r="89" spans="1:72" s="44" customFormat="1" ht="26.25" customHeight="1" x14ac:dyDescent="0.3">
      <c r="A89" s="47" t="s">
        <v>191</v>
      </c>
      <c r="B89" s="48" t="s">
        <v>192</v>
      </c>
      <c r="C89" s="47" t="s">
        <v>78</v>
      </c>
      <c r="D89" s="42">
        <f t="shared" ref="D89:BC89" si="41">D90+D91</f>
        <v>123.63039283472895</v>
      </c>
      <c r="E89" s="42">
        <f t="shared" si="41"/>
        <v>121.76520783000001</v>
      </c>
      <c r="F89" s="42">
        <f t="shared" si="41"/>
        <v>9.475225609999999</v>
      </c>
      <c r="G89" s="42">
        <f t="shared" si="41"/>
        <v>81.098346100000001</v>
      </c>
      <c r="H89" s="42">
        <f t="shared" si="41"/>
        <v>23.909628650000002</v>
      </c>
      <c r="I89" s="42">
        <f t="shared" si="41"/>
        <v>7.2820074700000053</v>
      </c>
      <c r="J89" s="42">
        <f t="shared" si="41"/>
        <v>74.649435850000003</v>
      </c>
      <c r="K89" s="42">
        <f t="shared" si="41"/>
        <v>3.1852256099999998</v>
      </c>
      <c r="L89" s="42">
        <f t="shared" si="41"/>
        <v>54.998346099999999</v>
      </c>
      <c r="M89" s="42">
        <f t="shared" si="41"/>
        <v>13.75962865</v>
      </c>
      <c r="N89" s="42">
        <f t="shared" si="41"/>
        <v>2.7062354900000081</v>
      </c>
      <c r="O89" s="42">
        <f t="shared" si="41"/>
        <v>47.115771979999998</v>
      </c>
      <c r="P89" s="42">
        <f t="shared" si="41"/>
        <v>6.29</v>
      </c>
      <c r="Q89" s="42">
        <f t="shared" si="41"/>
        <v>26.1</v>
      </c>
      <c r="R89" s="42">
        <f t="shared" si="41"/>
        <v>10.15</v>
      </c>
      <c r="S89" s="42">
        <f t="shared" si="41"/>
        <v>4.5757719799999972</v>
      </c>
      <c r="T89" s="42">
        <f t="shared" si="41"/>
        <v>0</v>
      </c>
      <c r="U89" s="42">
        <f t="shared" si="41"/>
        <v>0</v>
      </c>
      <c r="V89" s="42">
        <f t="shared" si="41"/>
        <v>0</v>
      </c>
      <c r="W89" s="42">
        <f t="shared" si="41"/>
        <v>0</v>
      </c>
      <c r="X89" s="42">
        <f t="shared" si="41"/>
        <v>0</v>
      </c>
      <c r="Y89" s="42">
        <f t="shared" si="41"/>
        <v>0</v>
      </c>
      <c r="Z89" s="42">
        <f t="shared" si="41"/>
        <v>0</v>
      </c>
      <c r="AA89" s="42">
        <f t="shared" si="41"/>
        <v>0</v>
      </c>
      <c r="AB89" s="42">
        <f t="shared" si="41"/>
        <v>0</v>
      </c>
      <c r="AC89" s="42">
        <f t="shared" si="41"/>
        <v>0</v>
      </c>
      <c r="AD89" s="42">
        <f t="shared" si="41"/>
        <v>0</v>
      </c>
      <c r="AE89" s="42">
        <f t="shared" si="41"/>
        <v>0</v>
      </c>
      <c r="AF89" s="42">
        <f t="shared" si="41"/>
        <v>0</v>
      </c>
      <c r="AG89" s="42">
        <f t="shared" si="41"/>
        <v>0</v>
      </c>
      <c r="AH89" s="42">
        <f t="shared" si="41"/>
        <v>0</v>
      </c>
      <c r="AI89" s="42">
        <f t="shared" si="41"/>
        <v>0</v>
      </c>
      <c r="AJ89" s="42">
        <f t="shared" si="41"/>
        <v>0</v>
      </c>
      <c r="AK89" s="42">
        <f t="shared" si="41"/>
        <v>0</v>
      </c>
      <c r="AL89" s="42">
        <f t="shared" si="41"/>
        <v>0</v>
      </c>
      <c r="AM89" s="42">
        <f t="shared" si="41"/>
        <v>0</v>
      </c>
      <c r="AN89" s="42">
        <f t="shared" si="41"/>
        <v>0</v>
      </c>
      <c r="AO89" s="42">
        <f t="shared" si="41"/>
        <v>0</v>
      </c>
      <c r="AP89" s="42">
        <f t="shared" si="41"/>
        <v>0</v>
      </c>
      <c r="AQ89" s="42">
        <f t="shared" si="41"/>
        <v>0</v>
      </c>
      <c r="AR89" s="42">
        <f t="shared" si="41"/>
        <v>0</v>
      </c>
      <c r="AS89" s="42">
        <f t="shared" si="41"/>
        <v>0</v>
      </c>
      <c r="AT89" s="42">
        <f t="shared" si="41"/>
        <v>0</v>
      </c>
      <c r="AU89" s="42">
        <f t="shared" si="41"/>
        <v>0</v>
      </c>
      <c r="AV89" s="42">
        <f t="shared" si="41"/>
        <v>0</v>
      </c>
      <c r="AW89" s="42">
        <f t="shared" si="41"/>
        <v>0</v>
      </c>
      <c r="AX89" s="42">
        <f t="shared" si="41"/>
        <v>0</v>
      </c>
      <c r="AY89" s="42">
        <f t="shared" si="41"/>
        <v>0</v>
      </c>
      <c r="AZ89" s="42">
        <f t="shared" si="41"/>
        <v>0</v>
      </c>
      <c r="BA89" s="42">
        <f t="shared" si="41"/>
        <v>0</v>
      </c>
      <c r="BB89" s="42">
        <f t="shared" si="41"/>
        <v>0</v>
      </c>
      <c r="BC89" s="42">
        <f t="shared" si="41"/>
        <v>0</v>
      </c>
      <c r="BD89" s="14"/>
      <c r="BT89" s="46"/>
    </row>
    <row r="90" spans="1:72" s="44" customFormat="1" ht="26.25" customHeight="1" x14ac:dyDescent="0.3">
      <c r="A90" s="47" t="s">
        <v>193</v>
      </c>
      <c r="B90" s="48" t="s">
        <v>194</v>
      </c>
      <c r="C90" s="47" t="s">
        <v>78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14"/>
      <c r="BT90" s="46"/>
    </row>
    <row r="91" spans="1:72" s="44" customFormat="1" ht="26.25" customHeight="1" x14ac:dyDescent="0.3">
      <c r="A91" s="47" t="s">
        <v>195</v>
      </c>
      <c r="B91" s="48" t="s">
        <v>196</v>
      </c>
      <c r="C91" s="47" t="s">
        <v>78</v>
      </c>
      <c r="D91" s="52">
        <f t="shared" ref="D91:BC91" si="42">SUM(D92:D93)</f>
        <v>123.63039283472895</v>
      </c>
      <c r="E91" s="52">
        <f t="shared" si="42"/>
        <v>121.76520783000001</v>
      </c>
      <c r="F91" s="52">
        <f t="shared" si="42"/>
        <v>9.475225609999999</v>
      </c>
      <c r="G91" s="52">
        <f t="shared" si="42"/>
        <v>81.098346100000001</v>
      </c>
      <c r="H91" s="52">
        <f t="shared" si="42"/>
        <v>23.909628650000002</v>
      </c>
      <c r="I91" s="52">
        <f t="shared" si="42"/>
        <v>7.2820074700000053</v>
      </c>
      <c r="J91" s="52">
        <f t="shared" si="42"/>
        <v>74.649435850000003</v>
      </c>
      <c r="K91" s="52">
        <f t="shared" si="42"/>
        <v>3.1852256099999998</v>
      </c>
      <c r="L91" s="52">
        <f t="shared" si="42"/>
        <v>54.998346099999999</v>
      </c>
      <c r="M91" s="52">
        <f t="shared" si="42"/>
        <v>13.75962865</v>
      </c>
      <c r="N91" s="52">
        <f t="shared" si="42"/>
        <v>2.7062354900000081</v>
      </c>
      <c r="O91" s="52">
        <f t="shared" si="42"/>
        <v>47.115771979999998</v>
      </c>
      <c r="P91" s="52">
        <f t="shared" si="42"/>
        <v>6.29</v>
      </c>
      <c r="Q91" s="52">
        <f t="shared" si="42"/>
        <v>26.1</v>
      </c>
      <c r="R91" s="52">
        <f t="shared" si="42"/>
        <v>10.15</v>
      </c>
      <c r="S91" s="52">
        <f t="shared" si="42"/>
        <v>4.5757719799999972</v>
      </c>
      <c r="T91" s="52">
        <f t="shared" si="42"/>
        <v>0</v>
      </c>
      <c r="U91" s="52">
        <f t="shared" si="42"/>
        <v>0</v>
      </c>
      <c r="V91" s="52">
        <f t="shared" si="42"/>
        <v>0</v>
      </c>
      <c r="W91" s="52">
        <f t="shared" si="42"/>
        <v>0</v>
      </c>
      <c r="X91" s="52">
        <f t="shared" si="42"/>
        <v>0</v>
      </c>
      <c r="Y91" s="52">
        <f t="shared" si="42"/>
        <v>0</v>
      </c>
      <c r="Z91" s="52">
        <f t="shared" si="42"/>
        <v>0</v>
      </c>
      <c r="AA91" s="52">
        <f t="shared" si="42"/>
        <v>0</v>
      </c>
      <c r="AB91" s="52">
        <f t="shared" si="42"/>
        <v>0</v>
      </c>
      <c r="AC91" s="52">
        <f t="shared" si="42"/>
        <v>0</v>
      </c>
      <c r="AD91" s="52">
        <f t="shared" si="42"/>
        <v>0</v>
      </c>
      <c r="AE91" s="52">
        <f t="shared" si="42"/>
        <v>0</v>
      </c>
      <c r="AF91" s="52">
        <f t="shared" si="42"/>
        <v>0</v>
      </c>
      <c r="AG91" s="52">
        <f t="shared" si="42"/>
        <v>0</v>
      </c>
      <c r="AH91" s="52">
        <f t="shared" si="42"/>
        <v>0</v>
      </c>
      <c r="AI91" s="52">
        <f t="shared" si="42"/>
        <v>0</v>
      </c>
      <c r="AJ91" s="52">
        <f t="shared" si="42"/>
        <v>0</v>
      </c>
      <c r="AK91" s="52">
        <f t="shared" si="42"/>
        <v>0</v>
      </c>
      <c r="AL91" s="52">
        <f t="shared" si="42"/>
        <v>0</v>
      </c>
      <c r="AM91" s="52">
        <f t="shared" si="42"/>
        <v>0</v>
      </c>
      <c r="AN91" s="52">
        <f t="shared" si="42"/>
        <v>0</v>
      </c>
      <c r="AO91" s="52">
        <f t="shared" si="42"/>
        <v>0</v>
      </c>
      <c r="AP91" s="52">
        <f t="shared" si="42"/>
        <v>0</v>
      </c>
      <c r="AQ91" s="52">
        <f t="shared" si="42"/>
        <v>0</v>
      </c>
      <c r="AR91" s="52">
        <f t="shared" si="42"/>
        <v>0</v>
      </c>
      <c r="AS91" s="52">
        <f t="shared" si="42"/>
        <v>0</v>
      </c>
      <c r="AT91" s="52">
        <f t="shared" si="42"/>
        <v>0</v>
      </c>
      <c r="AU91" s="52">
        <f t="shared" si="42"/>
        <v>0</v>
      </c>
      <c r="AV91" s="52">
        <f t="shared" si="42"/>
        <v>0</v>
      </c>
      <c r="AW91" s="52">
        <f t="shared" si="42"/>
        <v>0</v>
      </c>
      <c r="AX91" s="52">
        <f t="shared" si="42"/>
        <v>0</v>
      </c>
      <c r="AY91" s="52">
        <f t="shared" si="42"/>
        <v>0</v>
      </c>
      <c r="AZ91" s="52">
        <f t="shared" si="42"/>
        <v>0</v>
      </c>
      <c r="BA91" s="52">
        <f t="shared" si="42"/>
        <v>0</v>
      </c>
      <c r="BB91" s="52">
        <f t="shared" si="42"/>
        <v>0</v>
      </c>
      <c r="BC91" s="52">
        <f t="shared" si="42"/>
        <v>0</v>
      </c>
      <c r="BD91" s="14"/>
      <c r="BT91" s="46"/>
    </row>
    <row r="92" spans="1:72" s="44" customFormat="1" ht="26.25" customHeight="1" x14ac:dyDescent="0.3">
      <c r="A92" s="49" t="s">
        <v>195</v>
      </c>
      <c r="B92" s="50" t="s">
        <v>197</v>
      </c>
      <c r="C92" s="51" t="s">
        <v>198</v>
      </c>
      <c r="D92" s="52">
        <v>76.150804624214985</v>
      </c>
      <c r="E92" s="52">
        <v>74.649435850000003</v>
      </c>
      <c r="F92" s="52">
        <f t="shared" ref="F92:I93" si="43">K92+P92+U92+Z92</f>
        <v>3.1852256099999998</v>
      </c>
      <c r="G92" s="52">
        <f t="shared" si="43"/>
        <v>54.998346099999999</v>
      </c>
      <c r="H92" s="52">
        <f t="shared" si="43"/>
        <v>13.75962865</v>
      </c>
      <c r="I92" s="52">
        <f t="shared" si="43"/>
        <v>2.7062354900000081</v>
      </c>
      <c r="J92" s="52">
        <v>74.649435850000003</v>
      </c>
      <c r="K92" s="52">
        <v>3.1852256099999998</v>
      </c>
      <c r="L92" s="52">
        <v>54.998346099999999</v>
      </c>
      <c r="M92" s="52">
        <v>13.75962865</v>
      </c>
      <c r="N92" s="52">
        <f>J92-M92-L92-K92</f>
        <v>2.7062354900000081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f>T92-U92-V92-W92</f>
        <v>0</v>
      </c>
      <c r="Y92" s="52">
        <v>0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52">
        <v>0</v>
      </c>
      <c r="AF92" s="52">
        <f t="shared" ref="AF92:AI93" si="44">AK92+AP92+AU92+AZ92</f>
        <v>0</v>
      </c>
      <c r="AG92" s="52">
        <f t="shared" si="44"/>
        <v>0</v>
      </c>
      <c r="AH92" s="52">
        <f t="shared" si="44"/>
        <v>0</v>
      </c>
      <c r="AI92" s="52">
        <f t="shared" si="44"/>
        <v>0</v>
      </c>
      <c r="AJ92" s="52">
        <v>0</v>
      </c>
      <c r="AK92" s="42">
        <v>0</v>
      </c>
      <c r="AL92" s="42">
        <v>0</v>
      </c>
      <c r="AM92" s="42">
        <v>0</v>
      </c>
      <c r="AN92" s="42">
        <v>0</v>
      </c>
      <c r="AO92" s="52">
        <v>0</v>
      </c>
      <c r="AP92" s="42">
        <v>0</v>
      </c>
      <c r="AQ92" s="42">
        <v>0</v>
      </c>
      <c r="AR92" s="42">
        <v>0</v>
      </c>
      <c r="AS92" s="42">
        <v>0</v>
      </c>
      <c r="AT92" s="52">
        <v>0</v>
      </c>
      <c r="AU92" s="42">
        <v>0</v>
      </c>
      <c r="AV92" s="42">
        <v>0</v>
      </c>
      <c r="AW92" s="42">
        <v>0</v>
      </c>
      <c r="AX92" s="42">
        <v>0</v>
      </c>
      <c r="AY92" s="52">
        <v>0</v>
      </c>
      <c r="AZ92" s="42">
        <v>0</v>
      </c>
      <c r="BA92" s="42">
        <v>0</v>
      </c>
      <c r="BB92" s="42">
        <v>0</v>
      </c>
      <c r="BC92" s="42">
        <v>0</v>
      </c>
      <c r="BD92" s="14"/>
      <c r="BT92" s="46"/>
    </row>
    <row r="93" spans="1:72" s="44" customFormat="1" ht="26.25" customHeight="1" x14ac:dyDescent="0.3">
      <c r="A93" s="49" t="s">
        <v>195</v>
      </c>
      <c r="B93" s="50" t="s">
        <v>199</v>
      </c>
      <c r="C93" s="51" t="s">
        <v>200</v>
      </c>
      <c r="D93" s="52">
        <v>47.479588210513974</v>
      </c>
      <c r="E93" s="52">
        <v>47.115771979999998</v>
      </c>
      <c r="F93" s="52">
        <f t="shared" si="43"/>
        <v>6.29</v>
      </c>
      <c r="G93" s="52">
        <f t="shared" si="43"/>
        <v>26.1</v>
      </c>
      <c r="H93" s="52">
        <f t="shared" si="43"/>
        <v>10.15</v>
      </c>
      <c r="I93" s="52">
        <f>N93+S93+X93+AC93</f>
        <v>4.5757719799999972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47.115771979999998</v>
      </c>
      <c r="P93" s="52">
        <v>6.29</v>
      </c>
      <c r="Q93" s="52">
        <v>26.1</v>
      </c>
      <c r="R93" s="52">
        <v>10.15</v>
      </c>
      <c r="S93" s="52">
        <f t="shared" ref="S93" si="45">O93-P93-Q93-R93</f>
        <v>4.5757719799999972</v>
      </c>
      <c r="T93" s="52">
        <v>0</v>
      </c>
      <c r="U93" s="52">
        <v>0</v>
      </c>
      <c r="V93" s="52">
        <v>0</v>
      </c>
      <c r="W93" s="52">
        <v>0</v>
      </c>
      <c r="X93" s="52">
        <f>T93-U93-V93-W93</f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0</v>
      </c>
      <c r="AE93" s="52">
        <v>0</v>
      </c>
      <c r="AF93" s="52">
        <f t="shared" si="44"/>
        <v>0</v>
      </c>
      <c r="AG93" s="52">
        <f t="shared" si="44"/>
        <v>0</v>
      </c>
      <c r="AH93" s="52">
        <f t="shared" si="44"/>
        <v>0</v>
      </c>
      <c r="AI93" s="52">
        <f t="shared" si="44"/>
        <v>0</v>
      </c>
      <c r="AJ93" s="52">
        <v>0</v>
      </c>
      <c r="AK93" s="42">
        <v>0</v>
      </c>
      <c r="AL93" s="42">
        <v>0</v>
      </c>
      <c r="AM93" s="42">
        <v>0</v>
      </c>
      <c r="AN93" s="42">
        <v>0</v>
      </c>
      <c r="AO93" s="52">
        <v>0</v>
      </c>
      <c r="AP93" s="42">
        <v>0</v>
      </c>
      <c r="AQ93" s="42">
        <v>0</v>
      </c>
      <c r="AR93" s="42">
        <v>0</v>
      </c>
      <c r="AS93" s="42">
        <v>0</v>
      </c>
      <c r="AT93" s="52">
        <v>0</v>
      </c>
      <c r="AU93" s="42">
        <v>0</v>
      </c>
      <c r="AV93" s="42">
        <v>0</v>
      </c>
      <c r="AW93" s="42">
        <v>0</v>
      </c>
      <c r="AX93" s="42">
        <v>0</v>
      </c>
      <c r="AY93" s="52">
        <v>0</v>
      </c>
      <c r="AZ93" s="42">
        <v>0</v>
      </c>
      <c r="BA93" s="42">
        <v>0</v>
      </c>
      <c r="BB93" s="42">
        <v>0</v>
      </c>
      <c r="BC93" s="42">
        <v>0</v>
      </c>
      <c r="BD93" s="14"/>
      <c r="BT93" s="46"/>
    </row>
    <row r="94" spans="1:72" s="44" customFormat="1" ht="26.25" customHeight="1" x14ac:dyDescent="0.3">
      <c r="A94" s="47" t="s">
        <v>201</v>
      </c>
      <c r="B94" s="48" t="s">
        <v>202</v>
      </c>
      <c r="C94" s="47" t="s">
        <v>78</v>
      </c>
      <c r="D94" s="42">
        <f t="shared" ref="D94:BC94" si="46">D95+D96</f>
        <v>0</v>
      </c>
      <c r="E94" s="42">
        <f t="shared" si="46"/>
        <v>0</v>
      </c>
      <c r="F94" s="42">
        <f t="shared" si="46"/>
        <v>0</v>
      </c>
      <c r="G94" s="42">
        <f t="shared" si="46"/>
        <v>0</v>
      </c>
      <c r="H94" s="42">
        <f t="shared" si="46"/>
        <v>0</v>
      </c>
      <c r="I94" s="42">
        <f t="shared" si="46"/>
        <v>0</v>
      </c>
      <c r="J94" s="42">
        <f t="shared" si="46"/>
        <v>0</v>
      </c>
      <c r="K94" s="42">
        <f t="shared" si="46"/>
        <v>0</v>
      </c>
      <c r="L94" s="42">
        <f t="shared" si="46"/>
        <v>0</v>
      </c>
      <c r="M94" s="42">
        <f t="shared" si="46"/>
        <v>0</v>
      </c>
      <c r="N94" s="42">
        <f t="shared" si="46"/>
        <v>0</v>
      </c>
      <c r="O94" s="42">
        <f t="shared" si="46"/>
        <v>0</v>
      </c>
      <c r="P94" s="42">
        <f t="shared" si="46"/>
        <v>0</v>
      </c>
      <c r="Q94" s="42">
        <f t="shared" si="46"/>
        <v>0</v>
      </c>
      <c r="R94" s="42">
        <f t="shared" si="46"/>
        <v>0</v>
      </c>
      <c r="S94" s="42">
        <f t="shared" si="46"/>
        <v>0</v>
      </c>
      <c r="T94" s="42">
        <f t="shared" si="46"/>
        <v>0</v>
      </c>
      <c r="U94" s="42">
        <f t="shared" si="46"/>
        <v>0</v>
      </c>
      <c r="V94" s="42">
        <f t="shared" si="46"/>
        <v>0</v>
      </c>
      <c r="W94" s="42">
        <f t="shared" si="46"/>
        <v>0</v>
      </c>
      <c r="X94" s="42">
        <f t="shared" si="46"/>
        <v>0</v>
      </c>
      <c r="Y94" s="42">
        <f t="shared" si="46"/>
        <v>0</v>
      </c>
      <c r="Z94" s="42">
        <f t="shared" si="46"/>
        <v>0</v>
      </c>
      <c r="AA94" s="42">
        <f t="shared" si="46"/>
        <v>0</v>
      </c>
      <c r="AB94" s="42">
        <f t="shared" si="46"/>
        <v>0</v>
      </c>
      <c r="AC94" s="42">
        <f t="shared" si="46"/>
        <v>0</v>
      </c>
      <c r="AD94" s="42">
        <f t="shared" si="46"/>
        <v>0</v>
      </c>
      <c r="AE94" s="42">
        <f t="shared" si="46"/>
        <v>0</v>
      </c>
      <c r="AF94" s="42">
        <f t="shared" si="46"/>
        <v>0</v>
      </c>
      <c r="AG94" s="42">
        <f t="shared" si="46"/>
        <v>0</v>
      </c>
      <c r="AH94" s="42">
        <f t="shared" si="46"/>
        <v>0</v>
      </c>
      <c r="AI94" s="42">
        <f t="shared" si="46"/>
        <v>0</v>
      </c>
      <c r="AJ94" s="42">
        <f t="shared" si="46"/>
        <v>0</v>
      </c>
      <c r="AK94" s="42">
        <f t="shared" si="46"/>
        <v>0</v>
      </c>
      <c r="AL94" s="42">
        <f t="shared" si="46"/>
        <v>0</v>
      </c>
      <c r="AM94" s="42">
        <f t="shared" si="46"/>
        <v>0</v>
      </c>
      <c r="AN94" s="42">
        <f t="shared" si="46"/>
        <v>0</v>
      </c>
      <c r="AO94" s="42">
        <f t="shared" si="46"/>
        <v>0</v>
      </c>
      <c r="AP94" s="42">
        <f t="shared" si="46"/>
        <v>0</v>
      </c>
      <c r="AQ94" s="42">
        <f t="shared" si="46"/>
        <v>0</v>
      </c>
      <c r="AR94" s="42">
        <f t="shared" si="46"/>
        <v>0</v>
      </c>
      <c r="AS94" s="42">
        <f t="shared" si="46"/>
        <v>0</v>
      </c>
      <c r="AT94" s="42">
        <f t="shared" si="46"/>
        <v>0</v>
      </c>
      <c r="AU94" s="42">
        <f t="shared" si="46"/>
        <v>0</v>
      </c>
      <c r="AV94" s="42">
        <f t="shared" si="46"/>
        <v>0</v>
      </c>
      <c r="AW94" s="42">
        <f t="shared" si="46"/>
        <v>0</v>
      </c>
      <c r="AX94" s="42">
        <f t="shared" si="46"/>
        <v>0</v>
      </c>
      <c r="AY94" s="42">
        <f t="shared" si="46"/>
        <v>0</v>
      </c>
      <c r="AZ94" s="42">
        <f t="shared" si="46"/>
        <v>0</v>
      </c>
      <c r="BA94" s="42">
        <f t="shared" si="46"/>
        <v>0</v>
      </c>
      <c r="BB94" s="42">
        <f t="shared" si="46"/>
        <v>0</v>
      </c>
      <c r="BC94" s="42">
        <f t="shared" si="46"/>
        <v>0</v>
      </c>
      <c r="BD94" s="14"/>
      <c r="BT94" s="46"/>
    </row>
    <row r="95" spans="1:72" s="44" customFormat="1" ht="26.25" customHeight="1" x14ac:dyDescent="0.3">
      <c r="A95" s="47" t="s">
        <v>203</v>
      </c>
      <c r="B95" s="48" t="s">
        <v>204</v>
      </c>
      <c r="C95" s="47" t="s">
        <v>78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2">
        <v>0</v>
      </c>
      <c r="AD95" s="52">
        <v>0</v>
      </c>
      <c r="AE95" s="52">
        <v>0</v>
      </c>
      <c r="AF95" s="52">
        <v>0</v>
      </c>
      <c r="AG95" s="52">
        <v>0</v>
      </c>
      <c r="AH95" s="52"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2">
        <v>0</v>
      </c>
      <c r="AR95" s="52">
        <v>0</v>
      </c>
      <c r="AS95" s="52"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52">
        <v>0</v>
      </c>
      <c r="BC95" s="52">
        <v>0</v>
      </c>
      <c r="BD95" s="14"/>
      <c r="BT95" s="46"/>
    </row>
    <row r="96" spans="1:72" s="44" customFormat="1" ht="26.25" customHeight="1" x14ac:dyDescent="0.3">
      <c r="A96" s="47" t="s">
        <v>205</v>
      </c>
      <c r="B96" s="48" t="s">
        <v>206</v>
      </c>
      <c r="C96" s="47" t="s">
        <v>78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2"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2">
        <v>0</v>
      </c>
      <c r="AD96" s="52">
        <v>0</v>
      </c>
      <c r="AE96" s="52">
        <v>0</v>
      </c>
      <c r="AF96" s="52">
        <v>0</v>
      </c>
      <c r="AG96" s="52">
        <v>0</v>
      </c>
      <c r="AH96" s="52">
        <v>0</v>
      </c>
      <c r="AI96" s="52">
        <v>0</v>
      </c>
      <c r="AJ96" s="52">
        <v>0</v>
      </c>
      <c r="AK96" s="52">
        <v>0</v>
      </c>
      <c r="AL96" s="52">
        <v>0</v>
      </c>
      <c r="AM96" s="52">
        <v>0</v>
      </c>
      <c r="AN96" s="52">
        <v>0</v>
      </c>
      <c r="AO96" s="52">
        <v>0</v>
      </c>
      <c r="AP96" s="52">
        <v>0</v>
      </c>
      <c r="AQ96" s="52">
        <v>0</v>
      </c>
      <c r="AR96" s="52">
        <v>0</v>
      </c>
      <c r="AS96" s="52"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2">
        <v>0</v>
      </c>
      <c r="BA96" s="52">
        <v>0</v>
      </c>
      <c r="BB96" s="52">
        <v>0</v>
      </c>
      <c r="BC96" s="52">
        <v>0</v>
      </c>
      <c r="BD96" s="14"/>
      <c r="BT96" s="46"/>
    </row>
    <row r="97" spans="1:72" s="44" customFormat="1" ht="26.25" customHeight="1" x14ac:dyDescent="0.3">
      <c r="A97" s="47" t="s">
        <v>207</v>
      </c>
      <c r="B97" s="48" t="s">
        <v>208</v>
      </c>
      <c r="C97" s="47" t="s">
        <v>78</v>
      </c>
      <c r="D97" s="52">
        <f t="shared" ref="D97:AI97" si="47">SUM(D98:D113)</f>
        <v>1706.1955996667298</v>
      </c>
      <c r="E97" s="52">
        <f t="shared" si="47"/>
        <v>439.7995272</v>
      </c>
      <c r="F97" s="52">
        <f t="shared" si="47"/>
        <v>0</v>
      </c>
      <c r="G97" s="52">
        <f t="shared" si="47"/>
        <v>326.50760396999993</v>
      </c>
      <c r="H97" s="52">
        <f t="shared" si="47"/>
        <v>94.759756830000001</v>
      </c>
      <c r="I97" s="52">
        <f t="shared" si="47"/>
        <v>18.532166400000005</v>
      </c>
      <c r="J97" s="52">
        <f t="shared" si="47"/>
        <v>193.05867076000001</v>
      </c>
      <c r="K97" s="52">
        <f t="shared" si="47"/>
        <v>0</v>
      </c>
      <c r="L97" s="52">
        <f t="shared" si="47"/>
        <v>159.10890319999999</v>
      </c>
      <c r="M97" s="52">
        <f t="shared" si="47"/>
        <v>29.224363630000003</v>
      </c>
      <c r="N97" s="52">
        <f t="shared" si="47"/>
        <v>4.7254039299999988</v>
      </c>
      <c r="O97" s="52">
        <f t="shared" si="47"/>
        <v>82.700021709999987</v>
      </c>
      <c r="P97" s="52">
        <f t="shared" si="47"/>
        <v>0</v>
      </c>
      <c r="Q97" s="52">
        <f t="shared" si="47"/>
        <v>50.329601590000003</v>
      </c>
      <c r="R97" s="52">
        <f t="shared" si="47"/>
        <v>23.11039238</v>
      </c>
      <c r="S97" s="52">
        <f t="shared" si="47"/>
        <v>9.2600277399999964</v>
      </c>
      <c r="T97" s="52">
        <f t="shared" si="47"/>
        <v>164.04083473</v>
      </c>
      <c r="U97" s="52">
        <f t="shared" si="47"/>
        <v>0</v>
      </c>
      <c r="V97" s="52">
        <f t="shared" si="47"/>
        <v>117.06909917999999</v>
      </c>
      <c r="W97" s="52">
        <f t="shared" si="47"/>
        <v>42.425000820000001</v>
      </c>
      <c r="X97" s="52">
        <f t="shared" si="47"/>
        <v>4.5467347300000078</v>
      </c>
      <c r="Y97" s="52">
        <f t="shared" si="47"/>
        <v>0</v>
      </c>
      <c r="Z97" s="52">
        <f t="shared" si="47"/>
        <v>0</v>
      </c>
      <c r="AA97" s="52">
        <f t="shared" si="47"/>
        <v>0</v>
      </c>
      <c r="AB97" s="52">
        <f t="shared" si="47"/>
        <v>0</v>
      </c>
      <c r="AC97" s="52">
        <f t="shared" si="47"/>
        <v>0</v>
      </c>
      <c r="AD97" s="52">
        <f t="shared" si="47"/>
        <v>1388.7550934368662</v>
      </c>
      <c r="AE97" s="52">
        <f t="shared" si="47"/>
        <v>382.35326887999997</v>
      </c>
      <c r="AF97" s="52">
        <f t="shared" si="47"/>
        <v>0</v>
      </c>
      <c r="AG97" s="52">
        <f t="shared" si="47"/>
        <v>256.89875533999998</v>
      </c>
      <c r="AH97" s="52">
        <f t="shared" si="47"/>
        <v>107.12625466</v>
      </c>
      <c r="AI97" s="52">
        <f t="shared" si="47"/>
        <v>18.32825888</v>
      </c>
      <c r="AJ97" s="52">
        <f t="shared" ref="AJ97:BC97" si="48">SUM(AJ98:AJ113)</f>
        <v>142.50751366</v>
      </c>
      <c r="AK97" s="52">
        <f t="shared" si="48"/>
        <v>0</v>
      </c>
      <c r="AL97" s="52">
        <f t="shared" si="48"/>
        <v>107.74377699999999</v>
      </c>
      <c r="AM97" s="52">
        <f t="shared" si="48"/>
        <v>30.869194719999999</v>
      </c>
      <c r="AN97" s="52">
        <f t="shared" si="48"/>
        <v>3.8945419399999994</v>
      </c>
      <c r="AO97" s="52">
        <f t="shared" si="48"/>
        <v>128.03830852999999</v>
      </c>
      <c r="AP97" s="52">
        <f t="shared" si="48"/>
        <v>0</v>
      </c>
      <c r="AQ97" s="52">
        <f t="shared" si="48"/>
        <v>82.206135540000005</v>
      </c>
      <c r="AR97" s="52">
        <f t="shared" si="48"/>
        <v>35.044199230000004</v>
      </c>
      <c r="AS97" s="52">
        <f t="shared" si="48"/>
        <v>10.78797376</v>
      </c>
      <c r="AT97" s="52">
        <f t="shared" si="48"/>
        <v>111.80744668999999</v>
      </c>
      <c r="AU97" s="52">
        <f t="shared" si="48"/>
        <v>0</v>
      </c>
      <c r="AV97" s="52">
        <f t="shared" si="48"/>
        <v>66.948842799999994</v>
      </c>
      <c r="AW97" s="52">
        <f t="shared" si="48"/>
        <v>41.212860710000001</v>
      </c>
      <c r="AX97" s="52">
        <f t="shared" si="48"/>
        <v>3.6457431799999998</v>
      </c>
      <c r="AY97" s="52">
        <f t="shared" si="48"/>
        <v>0</v>
      </c>
      <c r="AZ97" s="52">
        <f t="shared" si="48"/>
        <v>0</v>
      </c>
      <c r="BA97" s="52">
        <f t="shared" si="48"/>
        <v>0</v>
      </c>
      <c r="BB97" s="52">
        <f t="shared" si="48"/>
        <v>0</v>
      </c>
      <c r="BC97" s="52">
        <f t="shared" si="48"/>
        <v>0</v>
      </c>
      <c r="BD97" s="14"/>
      <c r="BT97" s="46"/>
    </row>
    <row r="98" spans="1:72" s="44" customFormat="1" ht="78.75" x14ac:dyDescent="0.3">
      <c r="A98" s="49" t="s">
        <v>207</v>
      </c>
      <c r="B98" s="50" t="s">
        <v>209</v>
      </c>
      <c r="C98" s="51" t="s">
        <v>210</v>
      </c>
      <c r="D98" s="52">
        <v>0</v>
      </c>
      <c r="E98" s="52">
        <v>1.0811029999999999E-2</v>
      </c>
      <c r="F98" s="52">
        <f t="shared" ref="F98:I113" si="49">K98+P98+U98+Z98</f>
        <v>0</v>
      </c>
      <c r="G98" s="52">
        <f t="shared" si="49"/>
        <v>0</v>
      </c>
      <c r="H98" s="52">
        <f t="shared" si="49"/>
        <v>0</v>
      </c>
      <c r="I98" s="52">
        <f t="shared" si="49"/>
        <v>1.0811029999999999E-2</v>
      </c>
      <c r="J98" s="52">
        <v>1.0811029999999999E-2</v>
      </c>
      <c r="K98" s="52">
        <v>0</v>
      </c>
      <c r="L98" s="52">
        <v>0</v>
      </c>
      <c r="M98" s="52">
        <v>0</v>
      </c>
      <c r="N98" s="52">
        <f t="shared" ref="N98:N111" si="50">J98-M98-L98-K98</f>
        <v>1.0811029999999999E-2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2">
        <f t="shared" ref="X98:X113" si="51">T98-U98-V98-W98</f>
        <v>0</v>
      </c>
      <c r="Y98" s="52">
        <v>0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52">
        <v>0</v>
      </c>
      <c r="AF98" s="52">
        <f t="shared" ref="AF98:AI113" si="52">AK98+AP98+AU98+AZ98</f>
        <v>0</v>
      </c>
      <c r="AG98" s="52">
        <f t="shared" si="52"/>
        <v>0</v>
      </c>
      <c r="AH98" s="52">
        <f t="shared" si="52"/>
        <v>0</v>
      </c>
      <c r="AI98" s="52">
        <f t="shared" si="52"/>
        <v>0</v>
      </c>
      <c r="AJ98" s="52">
        <v>0</v>
      </c>
      <c r="AK98" s="42">
        <v>0</v>
      </c>
      <c r="AL98" s="42">
        <v>0</v>
      </c>
      <c r="AM98" s="42">
        <v>0</v>
      </c>
      <c r="AN98" s="42">
        <v>0</v>
      </c>
      <c r="AO98" s="52">
        <v>0</v>
      </c>
      <c r="AP98" s="42">
        <v>0</v>
      </c>
      <c r="AQ98" s="42">
        <v>0</v>
      </c>
      <c r="AR98" s="42">
        <v>0</v>
      </c>
      <c r="AS98" s="42">
        <v>0</v>
      </c>
      <c r="AT98" s="52">
        <v>0</v>
      </c>
      <c r="AU98" s="42">
        <v>0</v>
      </c>
      <c r="AV98" s="42">
        <v>0</v>
      </c>
      <c r="AW98" s="42">
        <v>0</v>
      </c>
      <c r="AX98" s="42">
        <v>0</v>
      </c>
      <c r="AY98" s="52">
        <v>0</v>
      </c>
      <c r="AZ98" s="42">
        <v>0</v>
      </c>
      <c r="BA98" s="42">
        <v>0</v>
      </c>
      <c r="BB98" s="42">
        <v>0</v>
      </c>
      <c r="BC98" s="42">
        <v>0</v>
      </c>
      <c r="BD98" s="14"/>
      <c r="BT98" s="46"/>
    </row>
    <row r="99" spans="1:72" s="44" customFormat="1" ht="78.75" x14ac:dyDescent="0.3">
      <c r="A99" s="49" t="s">
        <v>207</v>
      </c>
      <c r="B99" s="50" t="s">
        <v>211</v>
      </c>
      <c r="C99" s="51" t="s">
        <v>212</v>
      </c>
      <c r="D99" s="52">
        <v>68.475254493199984</v>
      </c>
      <c r="E99" s="52">
        <v>21.458582420000003</v>
      </c>
      <c r="F99" s="52">
        <f t="shared" si="49"/>
        <v>0</v>
      </c>
      <c r="G99" s="52">
        <f t="shared" si="49"/>
        <v>20.912637139999998</v>
      </c>
      <c r="H99" s="52">
        <f t="shared" si="49"/>
        <v>0.32811147999999996</v>
      </c>
      <c r="I99" s="52">
        <f t="shared" si="49"/>
        <v>0.21783380000000313</v>
      </c>
      <c r="J99" s="52">
        <v>1.0629279899999999</v>
      </c>
      <c r="K99" s="52">
        <v>0</v>
      </c>
      <c r="L99" s="52">
        <v>1.0255905299999999</v>
      </c>
      <c r="M99" s="52">
        <v>0</v>
      </c>
      <c r="N99" s="52">
        <f t="shared" si="50"/>
        <v>3.7337460000000045E-2</v>
      </c>
      <c r="O99" s="52">
        <v>4.3999419999999997E-2</v>
      </c>
      <c r="P99" s="52">
        <v>0</v>
      </c>
      <c r="Q99" s="52">
        <v>0</v>
      </c>
      <c r="R99" s="52">
        <v>0</v>
      </c>
      <c r="S99" s="52">
        <f t="shared" ref="S99:S113" si="53">O99-P99-Q99-R99</f>
        <v>4.3999419999999997E-2</v>
      </c>
      <c r="T99" s="42">
        <v>20.351655010000002</v>
      </c>
      <c r="U99" s="52">
        <v>0</v>
      </c>
      <c r="V99" s="52">
        <v>19.887046609999999</v>
      </c>
      <c r="W99" s="52">
        <v>0.32811147999999996</v>
      </c>
      <c r="X99" s="52">
        <f t="shared" si="51"/>
        <v>0.13649692000000307</v>
      </c>
      <c r="Y99" s="52"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39.026980461999983</v>
      </c>
      <c r="AE99" s="52">
        <v>18.919172919999998</v>
      </c>
      <c r="AF99" s="52">
        <f t="shared" si="52"/>
        <v>0</v>
      </c>
      <c r="AG99" s="52">
        <f t="shared" si="52"/>
        <v>18.34441855</v>
      </c>
      <c r="AH99" s="52">
        <f t="shared" si="52"/>
        <v>0.28781709000000005</v>
      </c>
      <c r="AI99" s="52">
        <f t="shared" si="52"/>
        <v>0.28693728000000002</v>
      </c>
      <c r="AJ99" s="52">
        <v>0.92060244999999996</v>
      </c>
      <c r="AK99" s="42">
        <v>0</v>
      </c>
      <c r="AL99" s="42">
        <v>0.89964082000000001</v>
      </c>
      <c r="AM99" s="42">
        <v>0</v>
      </c>
      <c r="AN99" s="42">
        <v>2.0961629999999998E-2</v>
      </c>
      <c r="AO99" s="52">
        <v>3.6733559999999998E-2</v>
      </c>
      <c r="AP99" s="42">
        <v>0</v>
      </c>
      <c r="AQ99" s="42">
        <v>0</v>
      </c>
      <c r="AR99" s="42">
        <v>0</v>
      </c>
      <c r="AS99" s="42">
        <v>3.6733559999999998E-2</v>
      </c>
      <c r="AT99" s="52">
        <v>17.961836909999999</v>
      </c>
      <c r="AU99" s="42">
        <v>0</v>
      </c>
      <c r="AV99" s="42">
        <v>17.444777730000002</v>
      </c>
      <c r="AW99" s="42">
        <v>0.28781709000000005</v>
      </c>
      <c r="AX99" s="42">
        <v>0.22924209000000001</v>
      </c>
      <c r="AY99" s="52">
        <v>0</v>
      </c>
      <c r="AZ99" s="42">
        <v>0</v>
      </c>
      <c r="BA99" s="42">
        <v>0</v>
      </c>
      <c r="BB99" s="42">
        <v>0</v>
      </c>
      <c r="BC99" s="42">
        <v>0</v>
      </c>
      <c r="BD99" s="14"/>
      <c r="BT99" s="46"/>
    </row>
    <row r="100" spans="1:72" s="44" customFormat="1" ht="78.75" x14ac:dyDescent="0.3">
      <c r="A100" s="49" t="s">
        <v>207</v>
      </c>
      <c r="B100" s="50" t="s">
        <v>213</v>
      </c>
      <c r="C100" s="51" t="s">
        <v>214</v>
      </c>
      <c r="D100" s="52">
        <v>123.54288355399201</v>
      </c>
      <c r="E100" s="52">
        <v>39.123600530000004</v>
      </c>
      <c r="F100" s="52">
        <f t="shared" si="49"/>
        <v>0</v>
      </c>
      <c r="G100" s="52">
        <f t="shared" si="49"/>
        <v>36.970757290000002</v>
      </c>
      <c r="H100" s="52">
        <f t="shared" si="49"/>
        <v>0.64669602999999998</v>
      </c>
      <c r="I100" s="52">
        <f t="shared" si="49"/>
        <v>1.5061472100000008</v>
      </c>
      <c r="J100" s="52">
        <v>27.264253010000001</v>
      </c>
      <c r="K100" s="52">
        <v>0</v>
      </c>
      <c r="L100" s="52">
        <v>26.53723754</v>
      </c>
      <c r="M100" s="52">
        <v>0.45188383999999998</v>
      </c>
      <c r="N100" s="52">
        <f t="shared" si="50"/>
        <v>0.27513163000000063</v>
      </c>
      <c r="O100" s="52">
        <v>0.97849076000000013</v>
      </c>
      <c r="P100" s="52">
        <v>0</v>
      </c>
      <c r="Q100" s="52">
        <v>0</v>
      </c>
      <c r="R100" s="52">
        <v>0</v>
      </c>
      <c r="S100" s="52">
        <f t="shared" si="53"/>
        <v>0.97849076000000013</v>
      </c>
      <c r="T100" s="42">
        <v>10.88085676</v>
      </c>
      <c r="U100" s="52">
        <v>0</v>
      </c>
      <c r="V100" s="52">
        <v>10.43351975</v>
      </c>
      <c r="W100" s="52">
        <v>0.19481219</v>
      </c>
      <c r="X100" s="52">
        <f t="shared" si="51"/>
        <v>0.25252482000000004</v>
      </c>
      <c r="Y100" s="52">
        <v>0</v>
      </c>
      <c r="Z100" s="52">
        <v>0</v>
      </c>
      <c r="AA100" s="52">
        <v>0</v>
      </c>
      <c r="AB100" s="52">
        <v>0</v>
      </c>
      <c r="AC100" s="52">
        <v>0</v>
      </c>
      <c r="AD100" s="52">
        <v>103.96712087679199</v>
      </c>
      <c r="AE100" s="52">
        <v>38.879824450000001</v>
      </c>
      <c r="AF100" s="52">
        <f t="shared" si="52"/>
        <v>0</v>
      </c>
      <c r="AG100" s="52">
        <f t="shared" si="52"/>
        <v>22.83694311</v>
      </c>
      <c r="AH100" s="52">
        <f t="shared" si="52"/>
        <v>14.322554719999999</v>
      </c>
      <c r="AI100" s="52">
        <f t="shared" si="52"/>
        <v>1.7203266199999998</v>
      </c>
      <c r="AJ100" s="52">
        <v>13.98989993</v>
      </c>
      <c r="AK100" s="42">
        <v>0</v>
      </c>
      <c r="AL100" s="42">
        <v>13.042726930000001</v>
      </c>
      <c r="AM100" s="42">
        <v>0.39638933999999998</v>
      </c>
      <c r="AN100" s="42">
        <v>0.55078366000000001</v>
      </c>
      <c r="AO100" s="52">
        <v>8.3260338899999997</v>
      </c>
      <c r="AP100" s="42">
        <v>0</v>
      </c>
      <c r="AQ100" s="42">
        <v>7.4418749399999999</v>
      </c>
      <c r="AR100" s="42">
        <v>8.1039609999999998E-2</v>
      </c>
      <c r="AS100" s="42">
        <v>0.80311933999999996</v>
      </c>
      <c r="AT100" s="52">
        <v>16.56389063</v>
      </c>
      <c r="AU100" s="42">
        <v>0</v>
      </c>
      <c r="AV100" s="42">
        <v>2.3523412400000003</v>
      </c>
      <c r="AW100" s="42">
        <v>13.845125769999999</v>
      </c>
      <c r="AX100" s="42">
        <v>0.36642362000000001</v>
      </c>
      <c r="AY100" s="52">
        <v>0</v>
      </c>
      <c r="AZ100" s="42">
        <v>0</v>
      </c>
      <c r="BA100" s="42">
        <v>0</v>
      </c>
      <c r="BB100" s="42">
        <v>0</v>
      </c>
      <c r="BC100" s="42">
        <v>0</v>
      </c>
      <c r="BD100" s="14"/>
      <c r="BT100" s="46"/>
    </row>
    <row r="101" spans="1:72" s="44" customFormat="1" ht="78.75" x14ac:dyDescent="0.3">
      <c r="A101" s="49" t="s">
        <v>207</v>
      </c>
      <c r="B101" s="50" t="s">
        <v>215</v>
      </c>
      <c r="C101" s="51" t="s">
        <v>216</v>
      </c>
      <c r="D101" s="52">
        <v>84.647509825523997</v>
      </c>
      <c r="E101" s="52">
        <v>10.7992586</v>
      </c>
      <c r="F101" s="52">
        <f t="shared" si="49"/>
        <v>0</v>
      </c>
      <c r="G101" s="52">
        <f t="shared" si="49"/>
        <v>10.11198121</v>
      </c>
      <c r="H101" s="52">
        <f t="shared" si="49"/>
        <v>5.4226099999999999E-2</v>
      </c>
      <c r="I101" s="52">
        <f t="shared" si="49"/>
        <v>0.6330512899999996</v>
      </c>
      <c r="J101" s="52">
        <v>5.0427041800000003</v>
      </c>
      <c r="K101" s="52">
        <v>0</v>
      </c>
      <c r="L101" s="52">
        <v>4.9265415199999998</v>
      </c>
      <c r="M101" s="52">
        <v>0</v>
      </c>
      <c r="N101" s="52">
        <f t="shared" si="50"/>
        <v>0.11616266000000053</v>
      </c>
      <c r="O101" s="52">
        <v>0.38230366999999998</v>
      </c>
      <c r="P101" s="52">
        <v>0</v>
      </c>
      <c r="Q101" s="52">
        <v>0</v>
      </c>
      <c r="R101" s="52">
        <v>0</v>
      </c>
      <c r="S101" s="52">
        <f t="shared" si="53"/>
        <v>0.38230366999999998</v>
      </c>
      <c r="T101" s="42">
        <v>5.3742507499999999</v>
      </c>
      <c r="U101" s="52">
        <v>0</v>
      </c>
      <c r="V101" s="52">
        <v>5.1854396900000008</v>
      </c>
      <c r="W101" s="52">
        <v>5.4226099999999999E-2</v>
      </c>
      <c r="X101" s="52">
        <f t="shared" si="51"/>
        <v>0.13458495999999903</v>
      </c>
      <c r="Y101" s="52"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71.254085548723992</v>
      </c>
      <c r="AE101" s="52">
        <v>5.1857294700000001</v>
      </c>
      <c r="AF101" s="52">
        <f t="shared" si="52"/>
        <v>0</v>
      </c>
      <c r="AG101" s="52">
        <f t="shared" si="52"/>
        <v>4.5486313100000002</v>
      </c>
      <c r="AH101" s="52">
        <f t="shared" si="52"/>
        <v>4.7566749999999998E-2</v>
      </c>
      <c r="AI101" s="52">
        <f t="shared" si="52"/>
        <v>0.58953140999999998</v>
      </c>
      <c r="AJ101" s="52">
        <v>0.10544528</v>
      </c>
      <c r="AK101" s="42">
        <v>0</v>
      </c>
      <c r="AL101" s="42">
        <v>0</v>
      </c>
      <c r="AM101" s="42">
        <v>0</v>
      </c>
      <c r="AN101" s="42">
        <v>0.10544528</v>
      </c>
      <c r="AO101" s="52">
        <v>5.0802841900000004</v>
      </c>
      <c r="AP101" s="42">
        <v>0</v>
      </c>
      <c r="AQ101" s="42">
        <v>4.5486313100000002</v>
      </c>
      <c r="AR101" s="42">
        <v>4.7566749999999998E-2</v>
      </c>
      <c r="AS101" s="42">
        <v>0.48408613</v>
      </c>
      <c r="AT101" s="52">
        <v>0</v>
      </c>
      <c r="AU101" s="42">
        <v>0</v>
      </c>
      <c r="AV101" s="42">
        <v>0</v>
      </c>
      <c r="AW101" s="42">
        <v>0</v>
      </c>
      <c r="AX101" s="42">
        <v>0</v>
      </c>
      <c r="AY101" s="52">
        <v>0</v>
      </c>
      <c r="AZ101" s="42">
        <v>0</v>
      </c>
      <c r="BA101" s="42">
        <v>0</v>
      </c>
      <c r="BB101" s="42">
        <v>0</v>
      </c>
      <c r="BC101" s="42">
        <v>0</v>
      </c>
      <c r="BD101" s="14"/>
      <c r="BT101" s="46"/>
    </row>
    <row r="102" spans="1:72" s="44" customFormat="1" ht="78.75" x14ac:dyDescent="0.3">
      <c r="A102" s="49" t="s">
        <v>207</v>
      </c>
      <c r="B102" s="50" t="s">
        <v>217</v>
      </c>
      <c r="C102" s="51" t="s">
        <v>218</v>
      </c>
      <c r="D102" s="52">
        <v>269.71199600662601</v>
      </c>
      <c r="E102" s="52">
        <v>30.945371859999995</v>
      </c>
      <c r="F102" s="52">
        <f t="shared" si="49"/>
        <v>0</v>
      </c>
      <c r="G102" s="52">
        <f t="shared" si="49"/>
        <v>29.69453605</v>
      </c>
      <c r="H102" s="52">
        <f t="shared" si="49"/>
        <v>0.28920563999999999</v>
      </c>
      <c r="I102" s="52">
        <f t="shared" si="49"/>
        <v>0.96163017000000051</v>
      </c>
      <c r="J102" s="52">
        <v>15.878112979999999</v>
      </c>
      <c r="K102" s="52">
        <v>0</v>
      </c>
      <c r="L102" s="52">
        <v>15.250298129999999</v>
      </c>
      <c r="M102" s="52">
        <v>0.22292935</v>
      </c>
      <c r="N102" s="52">
        <f t="shared" si="50"/>
        <v>0.40488550000000068</v>
      </c>
      <c r="O102" s="52">
        <v>4.8545486699999998</v>
      </c>
      <c r="P102" s="52">
        <v>0</v>
      </c>
      <c r="Q102" s="52">
        <v>4.4853645899999997</v>
      </c>
      <c r="R102" s="52">
        <v>6.6276290000000002E-2</v>
      </c>
      <c r="S102" s="52">
        <f t="shared" si="53"/>
        <v>0.30290779000000012</v>
      </c>
      <c r="T102" s="42">
        <v>10.212710209999999</v>
      </c>
      <c r="U102" s="52">
        <v>0</v>
      </c>
      <c r="V102" s="52">
        <v>9.9588733299999994</v>
      </c>
      <c r="W102" s="52">
        <v>0</v>
      </c>
      <c r="X102" s="52">
        <f t="shared" si="51"/>
        <v>0.25383687999999971</v>
      </c>
      <c r="Y102" s="52">
        <v>0</v>
      </c>
      <c r="Z102" s="52">
        <v>0</v>
      </c>
      <c r="AA102" s="52">
        <v>0</v>
      </c>
      <c r="AB102" s="52">
        <v>0</v>
      </c>
      <c r="AC102" s="52">
        <v>0</v>
      </c>
      <c r="AD102" s="52">
        <v>212.2512826783427</v>
      </c>
      <c r="AE102" s="52">
        <v>21.032088979999997</v>
      </c>
      <c r="AF102" s="52">
        <f t="shared" si="52"/>
        <v>0</v>
      </c>
      <c r="AG102" s="52">
        <f t="shared" si="52"/>
        <v>20.050146130000002</v>
      </c>
      <c r="AH102" s="52">
        <f t="shared" si="52"/>
        <v>0.20083724999999999</v>
      </c>
      <c r="AI102" s="52">
        <f t="shared" si="52"/>
        <v>0.78110559999999996</v>
      </c>
      <c r="AJ102" s="52">
        <v>7.83871319</v>
      </c>
      <c r="AK102" s="42">
        <v>0</v>
      </c>
      <c r="AL102" s="42">
        <v>7.3797619900000004</v>
      </c>
      <c r="AM102" s="42">
        <v>0.14270015</v>
      </c>
      <c r="AN102" s="42">
        <v>0.31625104999999998</v>
      </c>
      <c r="AO102" s="52">
        <v>13.193375789999999</v>
      </c>
      <c r="AP102" s="42">
        <v>0</v>
      </c>
      <c r="AQ102" s="42">
        <v>12.670384139999999</v>
      </c>
      <c r="AR102" s="42">
        <v>5.8137099999999997E-2</v>
      </c>
      <c r="AS102" s="42">
        <f>0.44738284+0.01747171</f>
        <v>0.46485454999999998</v>
      </c>
      <c r="AT102" s="52">
        <v>0</v>
      </c>
      <c r="AU102" s="42">
        <v>0</v>
      </c>
      <c r="AV102" s="42">
        <v>0</v>
      </c>
      <c r="AW102" s="42">
        <v>0</v>
      </c>
      <c r="AX102" s="42">
        <v>0</v>
      </c>
      <c r="AY102" s="52">
        <v>0</v>
      </c>
      <c r="AZ102" s="42">
        <v>0</v>
      </c>
      <c r="BA102" s="42">
        <v>0</v>
      </c>
      <c r="BB102" s="42">
        <v>0</v>
      </c>
      <c r="BC102" s="42">
        <v>0</v>
      </c>
      <c r="BD102" s="14"/>
      <c r="BT102" s="46"/>
    </row>
    <row r="103" spans="1:72" s="44" customFormat="1" ht="78.75" x14ac:dyDescent="0.3">
      <c r="A103" s="49" t="s">
        <v>207</v>
      </c>
      <c r="B103" s="50" t="s">
        <v>219</v>
      </c>
      <c r="C103" s="51" t="s">
        <v>220</v>
      </c>
      <c r="D103" s="52">
        <v>294.40824520881199</v>
      </c>
      <c r="E103" s="52">
        <v>53.668718350000006</v>
      </c>
      <c r="F103" s="52">
        <f t="shared" si="49"/>
        <v>0</v>
      </c>
      <c r="G103" s="52">
        <f t="shared" si="49"/>
        <v>44.569338459999997</v>
      </c>
      <c r="H103" s="52">
        <f t="shared" si="49"/>
        <v>6.26953519</v>
      </c>
      <c r="I103" s="52">
        <f t="shared" si="49"/>
        <v>2.8298446999999971</v>
      </c>
      <c r="J103" s="52">
        <v>19.2809721</v>
      </c>
      <c r="K103" s="52">
        <v>0</v>
      </c>
      <c r="L103" s="52">
        <v>18.745542610000001</v>
      </c>
      <c r="M103" s="52">
        <v>3.0125590000000001E-2</v>
      </c>
      <c r="N103" s="52">
        <f t="shared" si="50"/>
        <v>0.5053038999999977</v>
      </c>
      <c r="O103" s="52">
        <v>19.374201809999999</v>
      </c>
      <c r="P103" s="52">
        <v>0</v>
      </c>
      <c r="Q103" s="52">
        <v>15.04675001</v>
      </c>
      <c r="R103" s="52">
        <v>2.3936533799999999</v>
      </c>
      <c r="S103" s="52">
        <f t="shared" si="53"/>
        <v>1.9337984199999987</v>
      </c>
      <c r="T103" s="42">
        <v>15.01354444</v>
      </c>
      <c r="U103" s="52">
        <v>0</v>
      </c>
      <c r="V103" s="52">
        <v>10.77704584</v>
      </c>
      <c r="W103" s="52">
        <v>3.8457562200000002</v>
      </c>
      <c r="X103" s="52">
        <f t="shared" si="51"/>
        <v>0.39074238000000072</v>
      </c>
      <c r="Y103" s="52">
        <v>0</v>
      </c>
      <c r="Z103" s="52">
        <v>0</v>
      </c>
      <c r="AA103" s="52">
        <v>0</v>
      </c>
      <c r="AB103" s="52">
        <v>0</v>
      </c>
      <c r="AC103" s="52">
        <v>0</v>
      </c>
      <c r="AD103" s="52">
        <v>245.14496553647865</v>
      </c>
      <c r="AE103" s="52">
        <v>46.145370809999996</v>
      </c>
      <c r="AF103" s="52">
        <f t="shared" si="52"/>
        <v>0</v>
      </c>
      <c r="AG103" s="52">
        <f t="shared" si="52"/>
        <v>38.080771520000006</v>
      </c>
      <c r="AH103" s="52">
        <f t="shared" si="52"/>
        <v>5.4837367100000005</v>
      </c>
      <c r="AI103" s="52">
        <f t="shared" si="52"/>
        <v>2.5808625800000002</v>
      </c>
      <c r="AJ103" s="52">
        <v>28.90582015</v>
      </c>
      <c r="AK103" s="42">
        <v>0</v>
      </c>
      <c r="AL103" s="42">
        <v>26.42731685</v>
      </c>
      <c r="AM103" s="42">
        <v>2.0996959500000001</v>
      </c>
      <c r="AN103" s="42">
        <v>0.37880734999999999</v>
      </c>
      <c r="AO103" s="52">
        <v>14.98265458</v>
      </c>
      <c r="AP103" s="42">
        <v>0</v>
      </c>
      <c r="AQ103" s="42">
        <v>9.4535489800000008</v>
      </c>
      <c r="AR103" s="42">
        <v>3.3734703700000002</v>
      </c>
      <c r="AS103" s="42">
        <f>2.12998119+0.02565404</f>
        <v>2.1556352300000001</v>
      </c>
      <c r="AT103" s="52">
        <v>2.2568960800000002</v>
      </c>
      <c r="AU103" s="42">
        <v>0</v>
      </c>
      <c r="AV103" s="42">
        <v>2.19990569</v>
      </c>
      <c r="AW103" s="42">
        <v>1.0570389999999999E-2</v>
      </c>
      <c r="AX103" s="42">
        <v>4.6420000000000003E-2</v>
      </c>
      <c r="AY103" s="52">
        <v>0</v>
      </c>
      <c r="AZ103" s="42">
        <v>0</v>
      </c>
      <c r="BA103" s="42">
        <v>0</v>
      </c>
      <c r="BB103" s="42">
        <v>0</v>
      </c>
      <c r="BC103" s="42">
        <v>0</v>
      </c>
      <c r="BD103" s="14"/>
      <c r="BT103" s="46"/>
    </row>
    <row r="104" spans="1:72" s="44" customFormat="1" ht="78.75" x14ac:dyDescent="0.3">
      <c r="A104" s="49" t="s">
        <v>207</v>
      </c>
      <c r="B104" s="50" t="s">
        <v>221</v>
      </c>
      <c r="C104" s="51" t="s">
        <v>222</v>
      </c>
      <c r="D104" s="52">
        <v>38.454552287850007</v>
      </c>
      <c r="E104" s="52">
        <v>12.277391919999999</v>
      </c>
      <c r="F104" s="52">
        <f t="shared" si="49"/>
        <v>0</v>
      </c>
      <c r="G104" s="52">
        <f t="shared" si="49"/>
        <v>9.2558820399999977</v>
      </c>
      <c r="H104" s="52">
        <f t="shared" si="49"/>
        <v>0.91247349</v>
      </c>
      <c r="I104" s="52">
        <f t="shared" si="49"/>
        <v>2.1090363900000013</v>
      </c>
      <c r="J104" s="52">
        <v>9.1492943100000002</v>
      </c>
      <c r="K104" s="52">
        <v>0</v>
      </c>
      <c r="L104" s="52">
        <v>8.841685469999998</v>
      </c>
      <c r="M104" s="52">
        <v>0.10973532</v>
      </c>
      <c r="N104" s="52">
        <f t="shared" si="50"/>
        <v>0.19787352000000169</v>
      </c>
      <c r="O104" s="52">
        <v>0.56613610999999997</v>
      </c>
      <c r="P104" s="52">
        <v>0</v>
      </c>
      <c r="Q104" s="52">
        <v>0</v>
      </c>
      <c r="R104" s="52">
        <v>0</v>
      </c>
      <c r="S104" s="52">
        <f t="shared" si="53"/>
        <v>0.56613610999999997</v>
      </c>
      <c r="T104" s="42">
        <v>2.5619614999999998</v>
      </c>
      <c r="U104" s="52">
        <v>0</v>
      </c>
      <c r="V104" s="52">
        <v>0.41419656999999999</v>
      </c>
      <c r="W104" s="52">
        <v>0.80273817000000003</v>
      </c>
      <c r="X104" s="52">
        <f t="shared" si="51"/>
        <v>1.3450267599999997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28.576450835580005</v>
      </c>
      <c r="AE104" s="52">
        <v>11.624769000000001</v>
      </c>
      <c r="AF104" s="52">
        <f t="shared" si="52"/>
        <v>0</v>
      </c>
      <c r="AG104" s="52">
        <f t="shared" si="52"/>
        <v>8.699029920000001</v>
      </c>
      <c r="AH104" s="52">
        <f t="shared" si="52"/>
        <v>0.78582468999999999</v>
      </c>
      <c r="AI104" s="52">
        <f t="shared" si="52"/>
        <v>2.1399143899999995</v>
      </c>
      <c r="AJ104" s="52">
        <v>6.8739809000000003</v>
      </c>
      <c r="AK104" s="42">
        <v>0</v>
      </c>
      <c r="AL104" s="42">
        <v>6.6117136500000004</v>
      </c>
      <c r="AM104" s="42">
        <v>8.1668400000000002E-2</v>
      </c>
      <c r="AN104" s="42">
        <v>0.18059885000000001</v>
      </c>
      <c r="AO104" s="52">
        <v>1.6393298200000002</v>
      </c>
      <c r="AP104" s="42">
        <v>0</v>
      </c>
      <c r="AQ104" s="42">
        <v>0.36333032999999998</v>
      </c>
      <c r="AR104" s="42">
        <v>0.70415629000000002</v>
      </c>
      <c r="AS104" s="42">
        <f>0.56970823+0.00213497</f>
        <v>0.5718432</v>
      </c>
      <c r="AT104" s="52">
        <v>3.1114582799999999</v>
      </c>
      <c r="AU104" s="42">
        <v>0</v>
      </c>
      <c r="AV104" s="42">
        <v>1.7239859399999999</v>
      </c>
      <c r="AW104" s="42">
        <v>0</v>
      </c>
      <c r="AX104" s="42">
        <v>1.3874723399999997</v>
      </c>
      <c r="AY104" s="52">
        <v>0</v>
      </c>
      <c r="AZ104" s="42">
        <v>0</v>
      </c>
      <c r="BA104" s="42">
        <v>0</v>
      </c>
      <c r="BB104" s="42">
        <v>0</v>
      </c>
      <c r="BC104" s="42">
        <v>0</v>
      </c>
      <c r="BD104" s="14"/>
      <c r="BT104" s="46"/>
    </row>
    <row r="105" spans="1:72" s="44" customFormat="1" ht="78.75" x14ac:dyDescent="0.3">
      <c r="A105" s="49" t="s">
        <v>207</v>
      </c>
      <c r="B105" s="50" t="s">
        <v>223</v>
      </c>
      <c r="C105" s="51" t="s">
        <v>224</v>
      </c>
      <c r="D105" s="52">
        <v>87.175215747467973</v>
      </c>
      <c r="E105" s="52">
        <v>18.898565359999999</v>
      </c>
      <c r="F105" s="52">
        <f t="shared" si="49"/>
        <v>0</v>
      </c>
      <c r="G105" s="52">
        <f t="shared" si="49"/>
        <v>13.411315139999999</v>
      </c>
      <c r="H105" s="52">
        <f t="shared" si="49"/>
        <v>4.6980191199999997</v>
      </c>
      <c r="I105" s="52">
        <f t="shared" si="49"/>
        <v>0.7892311000000003</v>
      </c>
      <c r="J105" s="52">
        <v>10.85610308</v>
      </c>
      <c r="K105" s="52">
        <v>0</v>
      </c>
      <c r="L105" s="52">
        <v>10.6060242</v>
      </c>
      <c r="M105" s="52">
        <v>0</v>
      </c>
      <c r="N105" s="52">
        <f t="shared" si="50"/>
        <v>0.25007888000000023</v>
      </c>
      <c r="O105" s="52">
        <v>6.06516448</v>
      </c>
      <c r="P105" s="52">
        <v>0</v>
      </c>
      <c r="Q105" s="52">
        <v>2.6727910800000001</v>
      </c>
      <c r="R105" s="52">
        <v>2.99889392</v>
      </c>
      <c r="S105" s="52">
        <f t="shared" si="53"/>
        <v>0.39347947999999988</v>
      </c>
      <c r="T105" s="42">
        <v>1.9772978000000001</v>
      </c>
      <c r="U105" s="52">
        <v>0</v>
      </c>
      <c r="V105" s="52">
        <v>0.13249986</v>
      </c>
      <c r="W105" s="52">
        <v>1.6991251999999999</v>
      </c>
      <c r="X105" s="52">
        <f t="shared" si="51"/>
        <v>0.14567274000000019</v>
      </c>
      <c r="Y105" s="52">
        <v>0</v>
      </c>
      <c r="Z105" s="52">
        <v>0</v>
      </c>
      <c r="AA105" s="52">
        <v>0</v>
      </c>
      <c r="AB105" s="52">
        <v>0</v>
      </c>
      <c r="AC105" s="52">
        <v>0</v>
      </c>
      <c r="AD105" s="52">
        <v>73.377011345867999</v>
      </c>
      <c r="AE105" s="52">
        <v>7.3406052300000004</v>
      </c>
      <c r="AF105" s="52">
        <f t="shared" si="52"/>
        <v>0</v>
      </c>
      <c r="AG105" s="52">
        <f t="shared" si="52"/>
        <v>2.4607815299999998</v>
      </c>
      <c r="AH105" s="52">
        <f t="shared" si="52"/>
        <v>4.1210693999999997</v>
      </c>
      <c r="AI105" s="52">
        <f t="shared" si="52"/>
        <v>0.75875429999999999</v>
      </c>
      <c r="AJ105" s="52">
        <v>0.22700613</v>
      </c>
      <c r="AK105" s="42">
        <v>0</v>
      </c>
      <c r="AL105" s="42">
        <v>0</v>
      </c>
      <c r="AM105" s="42">
        <v>0</v>
      </c>
      <c r="AN105" s="42">
        <v>0.22700613</v>
      </c>
      <c r="AO105" s="52">
        <v>5.4677072400000002</v>
      </c>
      <c r="AP105" s="42">
        <v>0</v>
      </c>
      <c r="AQ105" s="42">
        <v>2.3445535799999999</v>
      </c>
      <c r="AR105" s="42">
        <v>2.6306086999999998</v>
      </c>
      <c r="AS105" s="42">
        <v>0.49254495999999998</v>
      </c>
      <c r="AT105" s="52">
        <v>1.6458918600000001</v>
      </c>
      <c r="AU105" s="42">
        <v>0</v>
      </c>
      <c r="AV105" s="42">
        <v>0.11622795</v>
      </c>
      <c r="AW105" s="42">
        <v>1.4904606999999999</v>
      </c>
      <c r="AX105" s="42">
        <v>3.9203210000000002E-2</v>
      </c>
      <c r="AY105" s="52">
        <v>0</v>
      </c>
      <c r="AZ105" s="42">
        <v>0</v>
      </c>
      <c r="BA105" s="42">
        <v>0</v>
      </c>
      <c r="BB105" s="42">
        <v>0</v>
      </c>
      <c r="BC105" s="42">
        <v>0</v>
      </c>
      <c r="BD105" s="14"/>
      <c r="BT105" s="46"/>
    </row>
    <row r="106" spans="1:72" s="44" customFormat="1" ht="78.75" x14ac:dyDescent="0.3">
      <c r="A106" s="49" t="s">
        <v>207</v>
      </c>
      <c r="B106" s="50" t="s">
        <v>225</v>
      </c>
      <c r="C106" s="51" t="s">
        <v>226</v>
      </c>
      <c r="D106" s="52">
        <v>135.12654046907602</v>
      </c>
      <c r="E106" s="52">
        <v>26.527305249999998</v>
      </c>
      <c r="F106" s="52">
        <f t="shared" si="49"/>
        <v>0</v>
      </c>
      <c r="G106" s="52">
        <f t="shared" si="49"/>
        <v>18.75960809</v>
      </c>
      <c r="H106" s="52">
        <f t="shared" si="49"/>
        <v>6.2854934199999999</v>
      </c>
      <c r="I106" s="52">
        <f t="shared" si="49"/>
        <v>1.4822037400000003</v>
      </c>
      <c r="J106" s="52">
        <v>13.11447645</v>
      </c>
      <c r="K106" s="52">
        <v>0</v>
      </c>
      <c r="L106" s="52">
        <v>8.0780646699999998</v>
      </c>
      <c r="M106" s="52">
        <v>4.5965597899999997</v>
      </c>
      <c r="N106" s="52">
        <f t="shared" si="50"/>
        <v>0.43985199000000108</v>
      </c>
      <c r="O106" s="52">
        <v>7.9666623999999997</v>
      </c>
      <c r="P106" s="52">
        <v>0</v>
      </c>
      <c r="Q106" s="52">
        <v>5.4704053400000001</v>
      </c>
      <c r="R106" s="52">
        <v>1.68893363</v>
      </c>
      <c r="S106" s="52">
        <f t="shared" si="53"/>
        <v>0.80732342999999962</v>
      </c>
      <c r="T106" s="42">
        <v>5.4461664000000001</v>
      </c>
      <c r="U106" s="52">
        <v>0</v>
      </c>
      <c r="V106" s="52">
        <v>5.2111380800000004</v>
      </c>
      <c r="W106" s="52">
        <v>0</v>
      </c>
      <c r="X106" s="52">
        <f t="shared" si="51"/>
        <v>0.23502831999999962</v>
      </c>
      <c r="Y106" s="52">
        <v>0</v>
      </c>
      <c r="Z106" s="52">
        <v>0</v>
      </c>
      <c r="AA106" s="52">
        <v>0</v>
      </c>
      <c r="AB106" s="52">
        <v>0</v>
      </c>
      <c r="AC106" s="52">
        <v>0</v>
      </c>
      <c r="AD106" s="52">
        <v>111.67639890367602</v>
      </c>
      <c r="AE106" s="52">
        <v>27.243304479999999</v>
      </c>
      <c r="AF106" s="52">
        <f t="shared" si="52"/>
        <v>0</v>
      </c>
      <c r="AG106" s="52">
        <f t="shared" si="52"/>
        <v>17.989499629999997</v>
      </c>
      <c r="AH106" s="52">
        <f t="shared" si="52"/>
        <v>7.878141059999999</v>
      </c>
      <c r="AI106" s="52">
        <f t="shared" si="52"/>
        <v>1.3756637899999999</v>
      </c>
      <c r="AJ106" s="52">
        <v>11.37714315</v>
      </c>
      <c r="AK106" s="42">
        <v>0</v>
      </c>
      <c r="AL106" s="42">
        <v>7.0251857299999996</v>
      </c>
      <c r="AM106" s="42">
        <v>4.0929058999999999</v>
      </c>
      <c r="AN106" s="42">
        <v>0.25905151999999998</v>
      </c>
      <c r="AO106" s="52">
        <v>7.2070887499999996</v>
      </c>
      <c r="AP106" s="42">
        <v>0</v>
      </c>
      <c r="AQ106" s="42">
        <v>4.7986011800000004</v>
      </c>
      <c r="AR106" s="42">
        <v>1.48152072</v>
      </c>
      <c r="AS106" s="42">
        <v>0.92696685000000001</v>
      </c>
      <c r="AT106" s="52">
        <v>8.6590725800000001</v>
      </c>
      <c r="AU106" s="42">
        <v>0</v>
      </c>
      <c r="AV106" s="42">
        <v>6.1657127200000001</v>
      </c>
      <c r="AW106" s="42">
        <v>2.3037144399999998</v>
      </c>
      <c r="AX106" s="42">
        <v>0.18964542000000001</v>
      </c>
      <c r="AY106" s="52">
        <v>0</v>
      </c>
      <c r="AZ106" s="42">
        <v>0</v>
      </c>
      <c r="BA106" s="42">
        <v>0</v>
      </c>
      <c r="BB106" s="42">
        <v>0</v>
      </c>
      <c r="BC106" s="42">
        <v>0</v>
      </c>
      <c r="BD106" s="14"/>
      <c r="BT106" s="46"/>
    </row>
    <row r="107" spans="1:72" s="44" customFormat="1" ht="78.75" x14ac:dyDescent="0.3">
      <c r="A107" s="49" t="s">
        <v>207</v>
      </c>
      <c r="B107" s="50" t="s">
        <v>227</v>
      </c>
      <c r="C107" s="51" t="s">
        <v>228</v>
      </c>
      <c r="D107" s="52">
        <v>28.318310113232016</v>
      </c>
      <c r="E107" s="52">
        <v>14.29130951</v>
      </c>
      <c r="F107" s="52">
        <f t="shared" si="49"/>
        <v>0</v>
      </c>
      <c r="G107" s="52">
        <f t="shared" si="49"/>
        <v>8.7570402900000008</v>
      </c>
      <c r="H107" s="52">
        <f t="shared" si="49"/>
        <v>5.1074352100000002</v>
      </c>
      <c r="I107" s="52">
        <f t="shared" si="49"/>
        <v>0.42683400999999899</v>
      </c>
      <c r="J107" s="52">
        <v>14.15379334</v>
      </c>
      <c r="K107" s="52">
        <v>0</v>
      </c>
      <c r="L107" s="52">
        <v>8.7570402900000008</v>
      </c>
      <c r="M107" s="52">
        <v>5.1074352100000002</v>
      </c>
      <c r="N107" s="52">
        <f t="shared" si="50"/>
        <v>0.28931783999999894</v>
      </c>
      <c r="O107" s="52">
        <v>0.13751617000000002</v>
      </c>
      <c r="P107" s="52">
        <v>0</v>
      </c>
      <c r="Q107" s="52">
        <v>0</v>
      </c>
      <c r="R107" s="52">
        <v>0</v>
      </c>
      <c r="S107" s="52">
        <f t="shared" si="53"/>
        <v>0.13751617000000002</v>
      </c>
      <c r="T107" s="52">
        <v>0</v>
      </c>
      <c r="U107" s="52">
        <v>0</v>
      </c>
      <c r="V107" s="52">
        <v>0</v>
      </c>
      <c r="W107" s="52">
        <v>0</v>
      </c>
      <c r="X107" s="52">
        <f t="shared" si="51"/>
        <v>0</v>
      </c>
      <c r="Y107" s="52">
        <v>0</v>
      </c>
      <c r="Z107" s="52">
        <v>0</v>
      </c>
      <c r="AA107" s="52">
        <v>0</v>
      </c>
      <c r="AB107" s="52">
        <v>0</v>
      </c>
      <c r="AC107" s="52">
        <v>0</v>
      </c>
      <c r="AD107" s="52">
        <v>22.385150203205001</v>
      </c>
      <c r="AE107" s="52">
        <v>5.0214386100000006</v>
      </c>
      <c r="AF107" s="52">
        <f t="shared" si="52"/>
        <v>0</v>
      </c>
      <c r="AG107" s="52">
        <f t="shared" si="52"/>
        <v>0.28686841000000002</v>
      </c>
      <c r="AH107" s="52">
        <f t="shared" si="52"/>
        <v>4.4643507600000003</v>
      </c>
      <c r="AI107" s="52">
        <f t="shared" si="52"/>
        <v>0.27021943999999998</v>
      </c>
      <c r="AJ107" s="52">
        <v>5.0214386100000006</v>
      </c>
      <c r="AK107" s="42">
        <v>0</v>
      </c>
      <c r="AL107" s="42">
        <v>0.28686841000000002</v>
      </c>
      <c r="AM107" s="42">
        <v>4.4643507600000003</v>
      </c>
      <c r="AN107" s="42">
        <v>0.27021943999999998</v>
      </c>
      <c r="AO107" s="52">
        <v>0</v>
      </c>
      <c r="AP107" s="42">
        <v>0</v>
      </c>
      <c r="AQ107" s="42">
        <v>0</v>
      </c>
      <c r="AR107" s="42">
        <v>0</v>
      </c>
      <c r="AS107" s="42">
        <v>0</v>
      </c>
      <c r="AT107" s="52">
        <v>0</v>
      </c>
      <c r="AU107" s="42">
        <v>0</v>
      </c>
      <c r="AV107" s="42">
        <v>0</v>
      </c>
      <c r="AW107" s="42">
        <v>0</v>
      </c>
      <c r="AX107" s="42">
        <v>0</v>
      </c>
      <c r="AY107" s="52">
        <v>0</v>
      </c>
      <c r="AZ107" s="42">
        <v>0</v>
      </c>
      <c r="BA107" s="42">
        <v>0</v>
      </c>
      <c r="BB107" s="42">
        <v>0</v>
      </c>
      <c r="BC107" s="42">
        <v>0</v>
      </c>
      <c r="BD107" s="14"/>
      <c r="BT107" s="46"/>
    </row>
    <row r="108" spans="1:72" s="44" customFormat="1" ht="78.75" x14ac:dyDescent="0.3">
      <c r="A108" s="49" t="s">
        <v>207</v>
      </c>
      <c r="B108" s="50" t="s">
        <v>229</v>
      </c>
      <c r="C108" s="51" t="s">
        <v>230</v>
      </c>
      <c r="D108" s="52">
        <v>98.15429923274398</v>
      </c>
      <c r="E108" s="52">
        <v>56.495635419999999</v>
      </c>
      <c r="F108" s="52">
        <f t="shared" si="49"/>
        <v>0</v>
      </c>
      <c r="G108" s="52">
        <f t="shared" si="49"/>
        <v>37.481956330000003</v>
      </c>
      <c r="H108" s="52">
        <f t="shared" si="49"/>
        <v>17.051929569999999</v>
      </c>
      <c r="I108" s="52">
        <f t="shared" si="49"/>
        <v>1.9617495199999984</v>
      </c>
      <c r="J108" s="52">
        <v>31.990517610000001</v>
      </c>
      <c r="K108" s="52">
        <v>0</v>
      </c>
      <c r="L108" s="52">
        <v>19.956093080000002</v>
      </c>
      <c r="M108" s="52">
        <v>11.24439166</v>
      </c>
      <c r="N108" s="52">
        <f t="shared" si="50"/>
        <v>0.79003286999999744</v>
      </c>
      <c r="O108" s="52">
        <v>12.408561480000001</v>
      </c>
      <c r="P108" s="52">
        <v>0</v>
      </c>
      <c r="Q108" s="52">
        <v>11.469426800000001</v>
      </c>
      <c r="R108" s="52">
        <v>2.423115E-2</v>
      </c>
      <c r="S108" s="52">
        <f t="shared" si="53"/>
        <v>0.91490353000000046</v>
      </c>
      <c r="T108" s="42">
        <v>12.09655633</v>
      </c>
      <c r="U108" s="52">
        <v>0</v>
      </c>
      <c r="V108" s="52">
        <v>6.0564364500000005</v>
      </c>
      <c r="W108" s="52">
        <v>5.7833067599999994</v>
      </c>
      <c r="X108" s="52">
        <f t="shared" si="51"/>
        <v>0.25681312000000034</v>
      </c>
      <c r="Y108" s="52">
        <v>0</v>
      </c>
      <c r="Z108" s="52">
        <v>0</v>
      </c>
      <c r="AA108" s="52">
        <v>0</v>
      </c>
      <c r="AB108" s="52">
        <v>0</v>
      </c>
      <c r="AC108" s="52">
        <v>0</v>
      </c>
      <c r="AD108" s="52">
        <v>81.825406018477267</v>
      </c>
      <c r="AE108" s="52">
        <v>54.594575050000003</v>
      </c>
      <c r="AF108" s="52">
        <f t="shared" si="52"/>
        <v>0</v>
      </c>
      <c r="AG108" s="52">
        <f t="shared" si="52"/>
        <v>35.157357609999998</v>
      </c>
      <c r="AH108" s="52">
        <f t="shared" si="52"/>
        <v>17.55527172</v>
      </c>
      <c r="AI108" s="52">
        <f t="shared" si="52"/>
        <v>1.88194572</v>
      </c>
      <c r="AJ108" s="52">
        <v>27.846278420000001</v>
      </c>
      <c r="AK108" s="42">
        <v>0</v>
      </c>
      <c r="AL108" s="42">
        <v>17.30789261</v>
      </c>
      <c r="AM108" s="42">
        <v>9.8705865900000003</v>
      </c>
      <c r="AN108" s="42">
        <v>0.66779922000000003</v>
      </c>
      <c r="AO108" s="52">
        <v>18.016369609999998</v>
      </c>
      <c r="AP108" s="42">
        <v>0</v>
      </c>
      <c r="AQ108" s="42">
        <v>13.62262578</v>
      </c>
      <c r="AR108" s="42">
        <v>3.3756825899999998</v>
      </c>
      <c r="AS108" s="42">
        <f>1.00217217+0.01588907</f>
        <v>1.01806124</v>
      </c>
      <c r="AT108" s="52">
        <v>8.7319270199999988</v>
      </c>
      <c r="AU108" s="42">
        <v>0</v>
      </c>
      <c r="AV108" s="42">
        <v>4.2268392199999996</v>
      </c>
      <c r="AW108" s="42">
        <v>4.3090025399999998</v>
      </c>
      <c r="AX108" s="42">
        <v>0.19608526000000001</v>
      </c>
      <c r="AY108" s="52">
        <v>0</v>
      </c>
      <c r="AZ108" s="42">
        <v>0</v>
      </c>
      <c r="BA108" s="42">
        <v>0</v>
      </c>
      <c r="BB108" s="42">
        <v>0</v>
      </c>
      <c r="BC108" s="42">
        <v>0</v>
      </c>
      <c r="BD108" s="14"/>
      <c r="BT108" s="46"/>
    </row>
    <row r="109" spans="1:72" s="44" customFormat="1" ht="78.75" x14ac:dyDescent="0.3">
      <c r="A109" s="49" t="s">
        <v>207</v>
      </c>
      <c r="B109" s="50" t="s">
        <v>231</v>
      </c>
      <c r="C109" s="51" t="s">
        <v>232</v>
      </c>
      <c r="D109" s="52">
        <v>79.813765145759973</v>
      </c>
      <c r="E109" s="52">
        <v>24.95862451</v>
      </c>
      <c r="F109" s="52">
        <f t="shared" si="49"/>
        <v>0</v>
      </c>
      <c r="G109" s="52">
        <f t="shared" si="49"/>
        <v>15.148423279999998</v>
      </c>
      <c r="H109" s="52">
        <f t="shared" si="49"/>
        <v>8.4724062700000005</v>
      </c>
      <c r="I109" s="52">
        <f t="shared" si="49"/>
        <v>1.3377949600000001</v>
      </c>
      <c r="J109" s="52">
        <v>9.3796435299999992</v>
      </c>
      <c r="K109" s="52">
        <v>0</v>
      </c>
      <c r="L109" s="52">
        <v>6.7584846199999991</v>
      </c>
      <c r="M109" s="52">
        <v>2.1562103100000001</v>
      </c>
      <c r="N109" s="52">
        <f t="shared" si="50"/>
        <v>0.4649485999999996</v>
      </c>
      <c r="O109" s="52">
        <v>2.8727094599999998</v>
      </c>
      <c r="P109" s="52">
        <v>0</v>
      </c>
      <c r="Q109" s="52">
        <v>0.13993981</v>
      </c>
      <c r="R109" s="52">
        <v>2.0209855299999999</v>
      </c>
      <c r="S109" s="52">
        <f t="shared" si="53"/>
        <v>0.71178411999999991</v>
      </c>
      <c r="T109" s="42">
        <v>12.70627152</v>
      </c>
      <c r="U109" s="52">
        <v>0</v>
      </c>
      <c r="V109" s="52">
        <v>8.249998849999999</v>
      </c>
      <c r="W109" s="52">
        <v>4.29521043</v>
      </c>
      <c r="X109" s="52">
        <f t="shared" si="51"/>
        <v>0.16106224000000058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65.921255908820001</v>
      </c>
      <c r="AE109" s="52">
        <v>24.433834220000001</v>
      </c>
      <c r="AF109" s="52">
        <f t="shared" si="52"/>
        <v>0</v>
      </c>
      <c r="AG109" s="52">
        <f t="shared" si="52"/>
        <v>15.27958499</v>
      </c>
      <c r="AH109" s="52">
        <f t="shared" si="52"/>
        <v>7.91121286</v>
      </c>
      <c r="AI109" s="52">
        <f t="shared" si="52"/>
        <v>1.24303637</v>
      </c>
      <c r="AJ109" s="52">
        <v>8.1179389900000007</v>
      </c>
      <c r="AK109" s="42">
        <v>0</v>
      </c>
      <c r="AL109" s="42">
        <v>4.2629263499999999</v>
      </c>
      <c r="AM109" s="42">
        <v>3.6642068800000001</v>
      </c>
      <c r="AN109" s="42">
        <v>0.19080575999999999</v>
      </c>
      <c r="AO109" s="52">
        <v>6.1641296700000003</v>
      </c>
      <c r="AP109" s="42">
        <v>0</v>
      </c>
      <c r="AQ109" s="42">
        <v>2.4247584299999998</v>
      </c>
      <c r="AR109" s="42">
        <v>2.9206284199999999</v>
      </c>
      <c r="AS109" s="42">
        <v>0.81874281999999998</v>
      </c>
      <c r="AT109" s="52">
        <v>10.151765560000001</v>
      </c>
      <c r="AU109" s="42">
        <v>0</v>
      </c>
      <c r="AV109" s="42">
        <v>8.5919002100000004</v>
      </c>
      <c r="AW109" s="42">
        <v>1.3263775600000001</v>
      </c>
      <c r="AX109" s="42">
        <v>0.23348778999999997</v>
      </c>
      <c r="AY109" s="52">
        <v>0</v>
      </c>
      <c r="AZ109" s="42">
        <v>0</v>
      </c>
      <c r="BA109" s="42">
        <v>0</v>
      </c>
      <c r="BB109" s="42">
        <v>0</v>
      </c>
      <c r="BC109" s="42">
        <v>0</v>
      </c>
      <c r="BD109" s="14"/>
      <c r="BT109" s="46"/>
    </row>
    <row r="110" spans="1:72" s="44" customFormat="1" ht="78.75" x14ac:dyDescent="0.3">
      <c r="A110" s="49" t="s">
        <v>207</v>
      </c>
      <c r="B110" s="50" t="s">
        <v>233</v>
      </c>
      <c r="C110" s="51" t="s">
        <v>234</v>
      </c>
      <c r="D110" s="52">
        <v>150.23467457909601</v>
      </c>
      <c r="E110" s="52">
        <v>40.85287134</v>
      </c>
      <c r="F110" s="52">
        <f t="shared" si="49"/>
        <v>0</v>
      </c>
      <c r="G110" s="52">
        <f t="shared" si="49"/>
        <v>24.885850309999995</v>
      </c>
      <c r="H110" s="52">
        <f t="shared" si="49"/>
        <v>14.568847509999998</v>
      </c>
      <c r="I110" s="52">
        <f t="shared" si="49"/>
        <v>1.3981735200000038</v>
      </c>
      <c r="J110" s="52">
        <v>5.1650973699999998</v>
      </c>
      <c r="K110" s="52">
        <v>0</v>
      </c>
      <c r="L110" s="52">
        <v>5.0245460499999997</v>
      </c>
      <c r="M110" s="52">
        <v>1.8075360000000002E-2</v>
      </c>
      <c r="N110" s="52">
        <f t="shared" si="50"/>
        <v>0.12247596000000005</v>
      </c>
      <c r="O110" s="52">
        <v>0.65751104000000005</v>
      </c>
      <c r="P110" s="52">
        <v>0</v>
      </c>
      <c r="Q110" s="52">
        <v>0</v>
      </c>
      <c r="R110" s="52">
        <v>0</v>
      </c>
      <c r="S110" s="52">
        <f t="shared" si="53"/>
        <v>0.65751104000000005</v>
      </c>
      <c r="T110" s="42">
        <v>35.030262929999999</v>
      </c>
      <c r="U110" s="52">
        <v>0</v>
      </c>
      <c r="V110" s="52">
        <v>19.861304259999997</v>
      </c>
      <c r="W110" s="52">
        <v>14.550772149999998</v>
      </c>
      <c r="X110" s="52">
        <f t="shared" si="51"/>
        <v>0.61818652000000363</v>
      </c>
      <c r="Y110" s="52">
        <v>0</v>
      </c>
      <c r="Z110" s="52">
        <v>0</v>
      </c>
      <c r="AA110" s="52">
        <v>0</v>
      </c>
      <c r="AB110" s="52">
        <v>0</v>
      </c>
      <c r="AC110" s="52">
        <v>0</v>
      </c>
      <c r="AD110" s="52">
        <v>126.35126139937603</v>
      </c>
      <c r="AE110" s="52">
        <v>34.28756817</v>
      </c>
      <c r="AF110" s="52">
        <f t="shared" si="52"/>
        <v>0</v>
      </c>
      <c r="AG110" s="52">
        <f t="shared" si="52"/>
        <v>17.533088329999998</v>
      </c>
      <c r="AH110" s="52">
        <f t="shared" si="52"/>
        <v>15.24595506</v>
      </c>
      <c r="AI110" s="52">
        <f t="shared" si="52"/>
        <v>1.5085247800000001</v>
      </c>
      <c r="AJ110" s="52">
        <v>0.10306410000000001</v>
      </c>
      <c r="AK110" s="42">
        <v>0</v>
      </c>
      <c r="AL110" s="42">
        <v>0</v>
      </c>
      <c r="AM110" s="42">
        <v>0</v>
      </c>
      <c r="AN110" s="42">
        <v>0.10306410000000001</v>
      </c>
      <c r="AO110" s="52">
        <v>23.271725679999999</v>
      </c>
      <c r="AP110" s="42">
        <v>0</v>
      </c>
      <c r="AQ110" s="42">
        <v>16.701818549999999</v>
      </c>
      <c r="AR110" s="42">
        <v>5.4078567</v>
      </c>
      <c r="AS110" s="42">
        <f>1.11783108+0.04421935</f>
        <v>1.1620504300000001</v>
      </c>
      <c r="AT110" s="52">
        <v>10.91277839</v>
      </c>
      <c r="AU110" s="42">
        <v>0</v>
      </c>
      <c r="AV110" s="42">
        <v>0.83126978000000007</v>
      </c>
      <c r="AW110" s="42">
        <v>9.83809836</v>
      </c>
      <c r="AX110" s="42">
        <v>0.24341024999999999</v>
      </c>
      <c r="AY110" s="52">
        <v>0</v>
      </c>
      <c r="AZ110" s="42">
        <v>0</v>
      </c>
      <c r="BA110" s="42">
        <v>0</v>
      </c>
      <c r="BB110" s="42">
        <v>0</v>
      </c>
      <c r="BC110" s="42">
        <v>0</v>
      </c>
      <c r="BD110" s="14"/>
      <c r="BT110" s="46"/>
    </row>
    <row r="111" spans="1:72" s="44" customFormat="1" ht="78.75" x14ac:dyDescent="0.3">
      <c r="A111" s="49" t="s">
        <v>207</v>
      </c>
      <c r="B111" s="50" t="s">
        <v>235</v>
      </c>
      <c r="C111" s="51" t="s">
        <v>236</v>
      </c>
      <c r="D111" s="52">
        <v>128.660794100614</v>
      </c>
      <c r="E111" s="52">
        <v>44.099079860000003</v>
      </c>
      <c r="F111" s="52">
        <f t="shared" si="49"/>
        <v>0</v>
      </c>
      <c r="G111" s="52">
        <f t="shared" si="49"/>
        <v>28.353822000000001</v>
      </c>
      <c r="H111" s="52">
        <f t="shared" si="49"/>
        <v>14.268754250000001</v>
      </c>
      <c r="I111" s="52">
        <f t="shared" si="49"/>
        <v>1.4765036099999986</v>
      </c>
      <c r="J111" s="52">
        <v>11.307438429999999</v>
      </c>
      <c r="K111" s="52">
        <v>0</v>
      </c>
      <c r="L111" s="52">
        <v>5.9165158800000004</v>
      </c>
      <c r="M111" s="52">
        <v>5.08187268</v>
      </c>
      <c r="N111" s="52">
        <f t="shared" si="50"/>
        <v>0.30904986999999906</v>
      </c>
      <c r="O111" s="52">
        <v>12.413346129999999</v>
      </c>
      <c r="P111" s="52">
        <v>0</v>
      </c>
      <c r="Q111" s="52">
        <v>7.7553156000000003</v>
      </c>
      <c r="R111" s="52">
        <v>3.6564265900000001</v>
      </c>
      <c r="S111" s="52">
        <f t="shared" si="53"/>
        <v>1.0016039399999985</v>
      </c>
      <c r="T111" s="42">
        <v>20.378295300000001</v>
      </c>
      <c r="U111" s="52">
        <v>0</v>
      </c>
      <c r="V111" s="52">
        <v>14.681990520000001</v>
      </c>
      <c r="W111" s="52">
        <v>5.5304549799999991</v>
      </c>
      <c r="X111" s="52">
        <f t="shared" si="51"/>
        <v>0.16584980000000105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107.31559501012401</v>
      </c>
      <c r="AE111" s="52">
        <v>47.945532409999998</v>
      </c>
      <c r="AF111" s="52">
        <f t="shared" si="52"/>
        <v>0</v>
      </c>
      <c r="AG111" s="52">
        <f t="shared" si="52"/>
        <v>31.119497809999999</v>
      </c>
      <c r="AH111" s="52">
        <f t="shared" si="52"/>
        <v>14.95645734</v>
      </c>
      <c r="AI111" s="52">
        <f t="shared" si="52"/>
        <v>1.86957726</v>
      </c>
      <c r="AJ111" s="52">
        <v>14.297289289999998</v>
      </c>
      <c r="AK111" s="42">
        <v>0</v>
      </c>
      <c r="AL111" s="42">
        <v>8.1957582500000008</v>
      </c>
      <c r="AM111" s="42">
        <v>5.8767394099999999</v>
      </c>
      <c r="AN111" s="42">
        <v>0.22479162999999999</v>
      </c>
      <c r="AO111" s="52">
        <v>8.4997034800000009</v>
      </c>
      <c r="AP111" s="42">
        <v>0</v>
      </c>
      <c r="AQ111" s="42">
        <v>4.9126433900000004</v>
      </c>
      <c r="AR111" s="42">
        <v>2.4979135700000001</v>
      </c>
      <c r="AS111" s="42">
        <f>1.08549643+0.00365009</f>
        <v>1.0891465200000001</v>
      </c>
      <c r="AT111" s="52">
        <v>25.148539639999999</v>
      </c>
      <c r="AU111" s="42">
        <v>0</v>
      </c>
      <c r="AV111" s="42">
        <v>18.011096169999998</v>
      </c>
      <c r="AW111" s="42">
        <v>6.5818043599999996</v>
      </c>
      <c r="AX111" s="42">
        <v>0.55563910999999999</v>
      </c>
      <c r="AY111" s="52">
        <v>0</v>
      </c>
      <c r="AZ111" s="42">
        <v>0</v>
      </c>
      <c r="BA111" s="42">
        <v>0</v>
      </c>
      <c r="BB111" s="42">
        <v>0</v>
      </c>
      <c r="BC111" s="42">
        <v>0</v>
      </c>
      <c r="BD111" s="14"/>
      <c r="BT111" s="46"/>
    </row>
    <row r="112" spans="1:72" s="44" customFormat="1" ht="78.75" x14ac:dyDescent="0.3">
      <c r="A112" s="49" t="s">
        <v>207</v>
      </c>
      <c r="B112" s="50" t="s">
        <v>237</v>
      </c>
      <c r="C112" s="51" t="s">
        <v>238</v>
      </c>
      <c r="D112" s="52">
        <v>63.453873389768006</v>
      </c>
      <c r="E112" s="52">
        <v>8.111981759999999</v>
      </c>
      <c r="F112" s="52">
        <f t="shared" si="49"/>
        <v>0</v>
      </c>
      <c r="G112" s="52">
        <f t="shared" si="49"/>
        <v>6.57235003</v>
      </c>
      <c r="H112" s="52">
        <f t="shared" si="49"/>
        <v>1.4561745100000001</v>
      </c>
      <c r="I112" s="52">
        <f t="shared" si="49"/>
        <v>8.3457219999999777E-2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3.24935946</v>
      </c>
      <c r="P112" s="52">
        <v>0</v>
      </c>
      <c r="Q112" s="52">
        <v>2.6324188199999998</v>
      </c>
      <c r="R112" s="52">
        <v>0.61694064000000004</v>
      </c>
      <c r="S112" s="52">
        <f t="shared" si="53"/>
        <v>0</v>
      </c>
      <c r="T112" s="42">
        <v>4.8626223</v>
      </c>
      <c r="U112" s="52">
        <v>0</v>
      </c>
      <c r="V112" s="52">
        <v>3.9399312100000001</v>
      </c>
      <c r="W112" s="52">
        <v>0.83923387000000005</v>
      </c>
      <c r="X112" s="52">
        <f t="shared" si="51"/>
        <v>8.3457219999999777E-2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53.4220365824347</v>
      </c>
      <c r="AE112" s="52">
        <v>7.2144039800000002</v>
      </c>
      <c r="AF112" s="52">
        <f t="shared" si="52"/>
        <v>0</v>
      </c>
      <c r="AG112" s="52">
        <f t="shared" si="52"/>
        <v>5.7652193299999999</v>
      </c>
      <c r="AH112" s="52">
        <f t="shared" si="52"/>
        <v>1.2773460600000002</v>
      </c>
      <c r="AI112" s="52">
        <f t="shared" si="52"/>
        <v>0.17183858999999999</v>
      </c>
      <c r="AJ112" s="52">
        <v>0</v>
      </c>
      <c r="AK112" s="42">
        <v>0</v>
      </c>
      <c r="AL112" s="42">
        <v>0</v>
      </c>
      <c r="AM112" s="42">
        <v>0</v>
      </c>
      <c r="AN112" s="42">
        <v>0</v>
      </c>
      <c r="AO112" s="52">
        <v>2.9198630099999998</v>
      </c>
      <c r="AP112" s="42">
        <v>0</v>
      </c>
      <c r="AQ112" s="42">
        <v>2.3091393199999999</v>
      </c>
      <c r="AR112" s="42">
        <v>0.54117599999999999</v>
      </c>
      <c r="AS112" s="42">
        <v>6.9547689999999995E-2</v>
      </c>
      <c r="AT112" s="52">
        <v>4.2945409699999999</v>
      </c>
      <c r="AU112" s="42">
        <v>0</v>
      </c>
      <c r="AV112" s="42">
        <v>3.45608001</v>
      </c>
      <c r="AW112" s="42">
        <v>0.73617006000000007</v>
      </c>
      <c r="AX112" s="42">
        <v>0.10229089999999999</v>
      </c>
      <c r="AY112" s="52">
        <v>0</v>
      </c>
      <c r="AZ112" s="42">
        <v>0</v>
      </c>
      <c r="BA112" s="42">
        <v>0</v>
      </c>
      <c r="BB112" s="42">
        <v>0</v>
      </c>
      <c r="BC112" s="42">
        <v>0</v>
      </c>
      <c r="BD112" s="14"/>
      <c r="BT112" s="46"/>
    </row>
    <row r="113" spans="1:72" s="44" customFormat="1" ht="78.75" x14ac:dyDescent="0.3">
      <c r="A113" s="49" t="s">
        <v>207</v>
      </c>
      <c r="B113" s="50" t="s">
        <v>239</v>
      </c>
      <c r="C113" s="51" t="s">
        <v>240</v>
      </c>
      <c r="D113" s="52">
        <v>56.01768551296766</v>
      </c>
      <c r="E113" s="52">
        <v>37.280419479999999</v>
      </c>
      <c r="F113" s="52">
        <f t="shared" si="49"/>
        <v>0</v>
      </c>
      <c r="G113" s="52">
        <f t="shared" si="49"/>
        <v>21.622106309999999</v>
      </c>
      <c r="H113" s="52">
        <f t="shared" si="49"/>
        <v>14.350449039999999</v>
      </c>
      <c r="I113" s="52">
        <f t="shared" si="49"/>
        <v>1.3078641300000022</v>
      </c>
      <c r="J113" s="52">
        <v>19.402525350000001</v>
      </c>
      <c r="K113" s="52">
        <v>0</v>
      </c>
      <c r="L113" s="52">
        <v>18.685238609999999</v>
      </c>
      <c r="M113" s="52">
        <v>0.20514452</v>
      </c>
      <c r="N113" s="52">
        <f>J113-M113-L113-K113</f>
        <v>0.5121422200000012</v>
      </c>
      <c r="O113" s="52">
        <v>10.72951065</v>
      </c>
      <c r="P113" s="52">
        <v>0</v>
      </c>
      <c r="Q113" s="52">
        <v>0.65718953999999996</v>
      </c>
      <c r="R113" s="52">
        <v>9.6440512500000004</v>
      </c>
      <c r="S113" s="52">
        <f t="shared" si="53"/>
        <v>0.42826986000000034</v>
      </c>
      <c r="T113" s="42">
        <v>7.1483834799999997</v>
      </c>
      <c r="U113" s="52">
        <v>0</v>
      </c>
      <c r="V113" s="52">
        <v>2.27967816</v>
      </c>
      <c r="W113" s="52">
        <v>4.5012532699999994</v>
      </c>
      <c r="X113" s="52">
        <f t="shared" si="51"/>
        <v>0.3674520500000007</v>
      </c>
      <c r="Y113" s="52"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46.260092126967763</v>
      </c>
      <c r="AE113" s="52">
        <v>32.4850511</v>
      </c>
      <c r="AF113" s="52">
        <f t="shared" si="52"/>
        <v>0</v>
      </c>
      <c r="AG113" s="52">
        <f t="shared" si="52"/>
        <v>18.746917159999999</v>
      </c>
      <c r="AH113" s="52">
        <f t="shared" si="52"/>
        <v>12.58811319</v>
      </c>
      <c r="AI113" s="52">
        <f t="shared" si="52"/>
        <v>1.1500207499999999</v>
      </c>
      <c r="AJ113" s="52">
        <v>16.882893070000002</v>
      </c>
      <c r="AK113" s="42">
        <v>0</v>
      </c>
      <c r="AL113" s="42">
        <v>16.303985409999999</v>
      </c>
      <c r="AM113" s="42">
        <v>0.17995133999999999</v>
      </c>
      <c r="AN113" s="42">
        <v>0.39895631999999998</v>
      </c>
      <c r="AO113" s="52">
        <v>13.23330926</v>
      </c>
      <c r="AP113" s="42">
        <v>0</v>
      </c>
      <c r="AQ113" s="42">
        <v>0.61422560999999998</v>
      </c>
      <c r="AR113" s="42">
        <v>11.924442409999999</v>
      </c>
      <c r="AS113" s="42">
        <f>0.68736972+0.00727152</f>
        <v>0.69464123999999994</v>
      </c>
      <c r="AT113" s="52">
        <v>2.36884877</v>
      </c>
      <c r="AU113" s="42">
        <v>0</v>
      </c>
      <c r="AV113" s="42">
        <v>1.82870614</v>
      </c>
      <c r="AW113" s="42">
        <v>0.48371944</v>
      </c>
      <c r="AX113" s="42">
        <v>5.6423189999999998E-2</v>
      </c>
      <c r="AY113" s="52">
        <v>0</v>
      </c>
      <c r="AZ113" s="42">
        <v>0</v>
      </c>
      <c r="BA113" s="42">
        <v>0</v>
      </c>
      <c r="BB113" s="42">
        <v>0</v>
      </c>
      <c r="BC113" s="42">
        <v>0</v>
      </c>
      <c r="BD113" s="14"/>
      <c r="BT113" s="46"/>
    </row>
    <row r="114" spans="1:72" s="44" customFormat="1" ht="24.75" customHeight="1" x14ac:dyDescent="0.3">
      <c r="A114" s="47" t="s">
        <v>241</v>
      </c>
      <c r="B114" s="48" t="s">
        <v>242</v>
      </c>
      <c r="C114" s="47" t="s">
        <v>78</v>
      </c>
      <c r="D114" s="52">
        <v>0</v>
      </c>
      <c r="E114" s="52">
        <v>0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2">
        <v>0</v>
      </c>
      <c r="AD114" s="52">
        <v>0</v>
      </c>
      <c r="AE114" s="52">
        <v>0</v>
      </c>
      <c r="AF114" s="52">
        <v>0</v>
      </c>
      <c r="AG114" s="52">
        <v>0</v>
      </c>
      <c r="AH114" s="52"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2">
        <v>0</v>
      </c>
      <c r="AP114" s="52">
        <v>0</v>
      </c>
      <c r="AQ114" s="52">
        <v>0</v>
      </c>
      <c r="AR114" s="52">
        <v>0</v>
      </c>
      <c r="AS114" s="52">
        <v>0</v>
      </c>
      <c r="AT114" s="52"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2">
        <v>0</v>
      </c>
      <c r="BA114" s="52">
        <v>0</v>
      </c>
      <c r="BB114" s="52">
        <v>0</v>
      </c>
      <c r="BC114" s="52">
        <v>0</v>
      </c>
      <c r="BD114" s="14"/>
      <c r="BT114" s="46"/>
    </row>
    <row r="115" spans="1:72" s="44" customFormat="1" ht="26.25" customHeight="1" x14ac:dyDescent="0.3">
      <c r="A115" s="47" t="s">
        <v>243</v>
      </c>
      <c r="B115" s="48" t="s">
        <v>244</v>
      </c>
      <c r="C115" s="47" t="s">
        <v>78</v>
      </c>
      <c r="D115" s="52">
        <f t="shared" ref="D115:AI115" si="54">SUM(D116:D183)</f>
        <v>0</v>
      </c>
      <c r="E115" s="52">
        <f t="shared" si="54"/>
        <v>310.70006483999998</v>
      </c>
      <c r="F115" s="52">
        <f t="shared" si="54"/>
        <v>287.28759357999996</v>
      </c>
      <c r="G115" s="52">
        <f t="shared" si="54"/>
        <v>0</v>
      </c>
      <c r="H115" s="52">
        <f t="shared" si="54"/>
        <v>23.412471260000004</v>
      </c>
      <c r="I115" s="52">
        <f t="shared" si="54"/>
        <v>0</v>
      </c>
      <c r="J115" s="52">
        <f t="shared" si="54"/>
        <v>6.2385909800000006</v>
      </c>
      <c r="K115" s="52">
        <f t="shared" si="54"/>
        <v>0</v>
      </c>
      <c r="L115" s="52">
        <f t="shared" si="54"/>
        <v>0</v>
      </c>
      <c r="M115" s="52">
        <f t="shared" si="54"/>
        <v>6.2385909800000006</v>
      </c>
      <c r="N115" s="52">
        <f t="shared" si="54"/>
        <v>0</v>
      </c>
      <c r="O115" s="52">
        <f t="shared" si="54"/>
        <v>265.09997170999998</v>
      </c>
      <c r="P115" s="52">
        <f t="shared" si="54"/>
        <v>252.47649862999998</v>
      </c>
      <c r="Q115" s="52">
        <f t="shared" si="54"/>
        <v>0</v>
      </c>
      <c r="R115" s="52">
        <f t="shared" si="54"/>
        <v>12.62347308</v>
      </c>
      <c r="S115" s="52">
        <f t="shared" si="54"/>
        <v>0</v>
      </c>
      <c r="T115" s="52">
        <f t="shared" si="54"/>
        <v>39.361502150000007</v>
      </c>
      <c r="U115" s="52">
        <f t="shared" si="54"/>
        <v>34.811094950000005</v>
      </c>
      <c r="V115" s="52">
        <f t="shared" si="54"/>
        <v>0</v>
      </c>
      <c r="W115" s="52">
        <f t="shared" si="54"/>
        <v>4.5504072000000004</v>
      </c>
      <c r="X115" s="52">
        <f t="shared" si="54"/>
        <v>0</v>
      </c>
      <c r="Y115" s="52">
        <f t="shared" si="54"/>
        <v>0</v>
      </c>
      <c r="Z115" s="52">
        <f t="shared" si="54"/>
        <v>0</v>
      </c>
      <c r="AA115" s="52">
        <f t="shared" si="54"/>
        <v>0</v>
      </c>
      <c r="AB115" s="52">
        <f t="shared" si="54"/>
        <v>0</v>
      </c>
      <c r="AC115" s="52">
        <f t="shared" si="54"/>
        <v>0</v>
      </c>
      <c r="AD115" s="52">
        <f t="shared" si="54"/>
        <v>0</v>
      </c>
      <c r="AE115" s="52">
        <f t="shared" si="54"/>
        <v>152.65478041</v>
      </c>
      <c r="AF115" s="52">
        <f t="shared" si="54"/>
        <v>120.8289159</v>
      </c>
      <c r="AG115" s="52">
        <f t="shared" si="54"/>
        <v>0</v>
      </c>
      <c r="AH115" s="52">
        <f t="shared" si="54"/>
        <v>31.825864509999995</v>
      </c>
      <c r="AI115" s="52">
        <f t="shared" si="54"/>
        <v>0</v>
      </c>
      <c r="AJ115" s="52">
        <f t="shared" ref="AJ115:BC115" si="55">SUM(AJ116:AJ183)</f>
        <v>19.20787704</v>
      </c>
      <c r="AK115" s="52">
        <f t="shared" si="55"/>
        <v>8.3890173800000003</v>
      </c>
      <c r="AL115" s="52">
        <f t="shared" si="55"/>
        <v>0</v>
      </c>
      <c r="AM115" s="52">
        <f t="shared" si="55"/>
        <v>10.818859659999999</v>
      </c>
      <c r="AN115" s="52">
        <f t="shared" si="55"/>
        <v>0</v>
      </c>
      <c r="AO115" s="52">
        <f t="shared" si="55"/>
        <v>69.181519759999986</v>
      </c>
      <c r="AP115" s="52">
        <f t="shared" si="55"/>
        <v>64.631567739999994</v>
      </c>
      <c r="AQ115" s="52">
        <f t="shared" si="55"/>
        <v>0</v>
      </c>
      <c r="AR115" s="52">
        <f t="shared" si="55"/>
        <v>4.5499520199999992</v>
      </c>
      <c r="AS115" s="52">
        <f t="shared" si="55"/>
        <v>0</v>
      </c>
      <c r="AT115" s="52">
        <f t="shared" si="55"/>
        <v>64.265383610000001</v>
      </c>
      <c r="AU115" s="52">
        <f t="shared" si="55"/>
        <v>47.808330779999999</v>
      </c>
      <c r="AV115" s="52">
        <f t="shared" si="55"/>
        <v>0</v>
      </c>
      <c r="AW115" s="52">
        <f t="shared" si="55"/>
        <v>16.457052829999999</v>
      </c>
      <c r="AX115" s="52">
        <f t="shared" si="55"/>
        <v>0</v>
      </c>
      <c r="AY115" s="52">
        <f t="shared" si="55"/>
        <v>0</v>
      </c>
      <c r="AZ115" s="52">
        <f t="shared" si="55"/>
        <v>0</v>
      </c>
      <c r="BA115" s="52">
        <f t="shared" si="55"/>
        <v>0</v>
      </c>
      <c r="BB115" s="52">
        <f t="shared" si="55"/>
        <v>0</v>
      </c>
      <c r="BC115" s="52">
        <f t="shared" si="55"/>
        <v>0</v>
      </c>
      <c r="BD115" s="14"/>
      <c r="BT115" s="46"/>
    </row>
    <row r="116" spans="1:72" s="44" customFormat="1" ht="31.5" x14ac:dyDescent="0.3">
      <c r="A116" s="49" t="s">
        <v>243</v>
      </c>
      <c r="B116" s="50" t="s">
        <v>245</v>
      </c>
      <c r="C116" s="51" t="s">
        <v>246</v>
      </c>
      <c r="D116" s="52">
        <v>0</v>
      </c>
      <c r="E116" s="52">
        <v>2.59389578</v>
      </c>
      <c r="F116" s="52">
        <f t="shared" ref="F116:I177" si="56">K116+P116+U116+Z116</f>
        <v>2.59389578</v>
      </c>
      <c r="G116" s="52">
        <f t="shared" si="56"/>
        <v>0</v>
      </c>
      <c r="H116" s="52">
        <f t="shared" si="56"/>
        <v>0</v>
      </c>
      <c r="I116" s="52">
        <f t="shared" si="56"/>
        <v>0</v>
      </c>
      <c r="J116" s="52">
        <v>0</v>
      </c>
      <c r="K116" s="52">
        <v>0</v>
      </c>
      <c r="L116" s="52">
        <v>0</v>
      </c>
      <c r="M116" s="52">
        <v>0</v>
      </c>
      <c r="N116" s="52">
        <f t="shared" ref="N116:N177" si="57">J116-M116-L116-K116</f>
        <v>0</v>
      </c>
      <c r="O116" s="52">
        <v>2.59389578</v>
      </c>
      <c r="P116" s="52">
        <f>O116</f>
        <v>2.59389578</v>
      </c>
      <c r="Q116" s="52">
        <v>0</v>
      </c>
      <c r="R116" s="52">
        <v>0</v>
      </c>
      <c r="S116" s="52">
        <f t="shared" ref="S116:S123" si="58">O116-P116-Q116-R116</f>
        <v>0</v>
      </c>
      <c r="T116" s="52">
        <v>0</v>
      </c>
      <c r="U116" s="52">
        <v>0</v>
      </c>
      <c r="V116" s="52">
        <v>0</v>
      </c>
      <c r="W116" s="52">
        <v>0</v>
      </c>
      <c r="X116" s="52">
        <f t="shared" ref="X116:X179" si="59">T116-U116-V116-W116</f>
        <v>0</v>
      </c>
      <c r="Y116" s="52">
        <v>0</v>
      </c>
      <c r="Z116" s="52">
        <v>0</v>
      </c>
      <c r="AA116" s="52">
        <v>0</v>
      </c>
      <c r="AB116" s="52">
        <v>0</v>
      </c>
      <c r="AC116" s="52">
        <v>0</v>
      </c>
      <c r="AD116" s="52">
        <v>0</v>
      </c>
      <c r="AE116" s="52">
        <v>0</v>
      </c>
      <c r="AF116" s="52">
        <f t="shared" ref="AF116:AI177" si="60">AK116+AP116+AU116+AZ116</f>
        <v>0</v>
      </c>
      <c r="AG116" s="52">
        <f t="shared" si="60"/>
        <v>0</v>
      </c>
      <c r="AH116" s="52">
        <f t="shared" si="60"/>
        <v>0</v>
      </c>
      <c r="AI116" s="52">
        <f t="shared" si="60"/>
        <v>0</v>
      </c>
      <c r="AJ116" s="52">
        <v>0</v>
      </c>
      <c r="AK116" s="42">
        <v>0</v>
      </c>
      <c r="AL116" s="42">
        <v>0</v>
      </c>
      <c r="AM116" s="42">
        <v>0</v>
      </c>
      <c r="AN116" s="42">
        <v>0</v>
      </c>
      <c r="AO116" s="52">
        <v>0</v>
      </c>
      <c r="AP116" s="42">
        <f>AO116</f>
        <v>0</v>
      </c>
      <c r="AQ116" s="42">
        <v>0</v>
      </c>
      <c r="AR116" s="42">
        <v>0</v>
      </c>
      <c r="AS116" s="42">
        <v>0</v>
      </c>
      <c r="AT116" s="52">
        <v>0</v>
      </c>
      <c r="AU116" s="42">
        <f>AT116</f>
        <v>0</v>
      </c>
      <c r="AV116" s="42">
        <v>0</v>
      </c>
      <c r="AW116" s="42">
        <v>0</v>
      </c>
      <c r="AX116" s="42">
        <v>0</v>
      </c>
      <c r="AY116" s="52">
        <v>0</v>
      </c>
      <c r="AZ116" s="42">
        <v>0</v>
      </c>
      <c r="BA116" s="42">
        <v>0</v>
      </c>
      <c r="BB116" s="42">
        <v>0</v>
      </c>
      <c r="BC116" s="42">
        <v>0</v>
      </c>
      <c r="BD116" s="14"/>
      <c r="BT116" s="46"/>
    </row>
    <row r="117" spans="1:72" s="44" customFormat="1" ht="31.5" x14ac:dyDescent="0.3">
      <c r="A117" s="49" t="s">
        <v>243</v>
      </c>
      <c r="B117" s="50" t="s">
        <v>247</v>
      </c>
      <c r="C117" s="51" t="s">
        <v>248</v>
      </c>
      <c r="D117" s="52">
        <v>0</v>
      </c>
      <c r="E117" s="52">
        <v>1.5899059</v>
      </c>
      <c r="F117" s="52">
        <f t="shared" si="56"/>
        <v>1.5899059</v>
      </c>
      <c r="G117" s="52">
        <f t="shared" si="56"/>
        <v>0</v>
      </c>
      <c r="H117" s="52">
        <f t="shared" si="56"/>
        <v>0</v>
      </c>
      <c r="I117" s="52">
        <f t="shared" si="56"/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f t="shared" si="57"/>
        <v>0</v>
      </c>
      <c r="O117" s="52">
        <v>1.5899059</v>
      </c>
      <c r="P117" s="52">
        <f t="shared" ref="P117:P123" si="61">O117</f>
        <v>1.5899059</v>
      </c>
      <c r="Q117" s="52">
        <v>0</v>
      </c>
      <c r="R117" s="52">
        <v>0</v>
      </c>
      <c r="S117" s="52">
        <f t="shared" si="58"/>
        <v>0</v>
      </c>
      <c r="T117" s="52">
        <v>0</v>
      </c>
      <c r="U117" s="52">
        <v>0</v>
      </c>
      <c r="V117" s="52">
        <v>0</v>
      </c>
      <c r="W117" s="52">
        <v>0</v>
      </c>
      <c r="X117" s="52">
        <f t="shared" si="59"/>
        <v>0</v>
      </c>
      <c r="Y117" s="52"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</v>
      </c>
      <c r="AE117" s="52">
        <v>0</v>
      </c>
      <c r="AF117" s="52">
        <f t="shared" si="60"/>
        <v>0</v>
      </c>
      <c r="AG117" s="52">
        <f t="shared" si="60"/>
        <v>0</v>
      </c>
      <c r="AH117" s="52">
        <f t="shared" si="60"/>
        <v>0</v>
      </c>
      <c r="AI117" s="52">
        <f t="shared" si="60"/>
        <v>0</v>
      </c>
      <c r="AJ117" s="52">
        <v>0</v>
      </c>
      <c r="AK117" s="42">
        <v>0</v>
      </c>
      <c r="AL117" s="42">
        <v>0</v>
      </c>
      <c r="AM117" s="42">
        <v>0</v>
      </c>
      <c r="AN117" s="42">
        <v>0</v>
      </c>
      <c r="AO117" s="52">
        <v>0</v>
      </c>
      <c r="AP117" s="42">
        <f t="shared" ref="AP117:AP180" si="62">AO117</f>
        <v>0</v>
      </c>
      <c r="AQ117" s="42">
        <v>0</v>
      </c>
      <c r="AR117" s="42">
        <v>0</v>
      </c>
      <c r="AS117" s="42">
        <v>0</v>
      </c>
      <c r="AT117" s="52">
        <v>0</v>
      </c>
      <c r="AU117" s="42">
        <f t="shared" ref="AU117:AU180" si="63">AT117</f>
        <v>0</v>
      </c>
      <c r="AV117" s="42">
        <v>0</v>
      </c>
      <c r="AW117" s="42">
        <v>0</v>
      </c>
      <c r="AX117" s="42">
        <v>0</v>
      </c>
      <c r="AY117" s="52">
        <v>0</v>
      </c>
      <c r="AZ117" s="42">
        <v>0</v>
      </c>
      <c r="BA117" s="42">
        <v>0</v>
      </c>
      <c r="BB117" s="42">
        <v>0</v>
      </c>
      <c r="BC117" s="42">
        <v>0</v>
      </c>
      <c r="BD117" s="14"/>
      <c r="BT117" s="46"/>
    </row>
    <row r="118" spans="1:72" s="44" customFormat="1" ht="31.5" x14ac:dyDescent="0.3">
      <c r="A118" s="49" t="s">
        <v>243</v>
      </c>
      <c r="B118" s="50" t="s">
        <v>249</v>
      </c>
      <c r="C118" s="51" t="s">
        <v>250</v>
      </c>
      <c r="D118" s="52">
        <v>0</v>
      </c>
      <c r="E118" s="52">
        <v>0.31764552000000001</v>
      </c>
      <c r="F118" s="52">
        <f t="shared" si="56"/>
        <v>0.31764552000000001</v>
      </c>
      <c r="G118" s="52">
        <f t="shared" si="56"/>
        <v>0</v>
      </c>
      <c r="H118" s="52">
        <f t="shared" si="56"/>
        <v>0</v>
      </c>
      <c r="I118" s="52">
        <f t="shared" si="56"/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f t="shared" si="57"/>
        <v>0</v>
      </c>
      <c r="O118" s="52">
        <v>0.31764552000000001</v>
      </c>
      <c r="P118" s="52">
        <f t="shared" si="61"/>
        <v>0.31764552000000001</v>
      </c>
      <c r="Q118" s="52">
        <v>0</v>
      </c>
      <c r="R118" s="52">
        <v>0</v>
      </c>
      <c r="S118" s="52">
        <f t="shared" si="58"/>
        <v>0</v>
      </c>
      <c r="T118" s="52">
        <v>0</v>
      </c>
      <c r="U118" s="52">
        <v>0</v>
      </c>
      <c r="V118" s="52">
        <v>0</v>
      </c>
      <c r="W118" s="52">
        <v>0</v>
      </c>
      <c r="X118" s="52">
        <f t="shared" si="59"/>
        <v>0</v>
      </c>
      <c r="Y118" s="52"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</v>
      </c>
      <c r="AE118" s="52">
        <v>0</v>
      </c>
      <c r="AF118" s="52">
        <f t="shared" si="60"/>
        <v>0</v>
      </c>
      <c r="AG118" s="52">
        <f t="shared" si="60"/>
        <v>0</v>
      </c>
      <c r="AH118" s="52">
        <f t="shared" si="60"/>
        <v>0</v>
      </c>
      <c r="AI118" s="52">
        <f t="shared" si="60"/>
        <v>0</v>
      </c>
      <c r="AJ118" s="52">
        <v>0</v>
      </c>
      <c r="AK118" s="42">
        <v>0</v>
      </c>
      <c r="AL118" s="42">
        <v>0</v>
      </c>
      <c r="AM118" s="42">
        <v>0</v>
      </c>
      <c r="AN118" s="42">
        <v>0</v>
      </c>
      <c r="AO118" s="52">
        <v>0</v>
      </c>
      <c r="AP118" s="42">
        <f t="shared" si="62"/>
        <v>0</v>
      </c>
      <c r="AQ118" s="42">
        <v>0</v>
      </c>
      <c r="AR118" s="42">
        <v>0</v>
      </c>
      <c r="AS118" s="42">
        <v>0</v>
      </c>
      <c r="AT118" s="52">
        <v>0</v>
      </c>
      <c r="AU118" s="42">
        <f t="shared" si="63"/>
        <v>0</v>
      </c>
      <c r="AV118" s="42">
        <v>0</v>
      </c>
      <c r="AW118" s="42">
        <v>0</v>
      </c>
      <c r="AX118" s="42">
        <v>0</v>
      </c>
      <c r="AY118" s="52">
        <v>0</v>
      </c>
      <c r="AZ118" s="42">
        <v>0</v>
      </c>
      <c r="BA118" s="42">
        <v>0</v>
      </c>
      <c r="BB118" s="42">
        <v>0</v>
      </c>
      <c r="BC118" s="42">
        <v>0</v>
      </c>
      <c r="BD118" s="14"/>
      <c r="BT118" s="46"/>
    </row>
    <row r="119" spans="1:72" s="44" customFormat="1" ht="31.5" x14ac:dyDescent="0.3">
      <c r="A119" s="49" t="s">
        <v>243</v>
      </c>
      <c r="B119" s="50" t="s">
        <v>251</v>
      </c>
      <c r="C119" s="51" t="s">
        <v>252</v>
      </c>
      <c r="D119" s="52">
        <v>0</v>
      </c>
      <c r="E119" s="52">
        <v>4.2212775100000002</v>
      </c>
      <c r="F119" s="52">
        <f t="shared" si="56"/>
        <v>4.2212775100000002</v>
      </c>
      <c r="G119" s="52">
        <f t="shared" si="56"/>
        <v>0</v>
      </c>
      <c r="H119" s="52">
        <f t="shared" si="56"/>
        <v>0</v>
      </c>
      <c r="I119" s="52">
        <f t="shared" si="56"/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f t="shared" si="57"/>
        <v>0</v>
      </c>
      <c r="O119" s="52">
        <v>4.2212775100000002</v>
      </c>
      <c r="P119" s="52">
        <f t="shared" si="61"/>
        <v>4.2212775100000002</v>
      </c>
      <c r="Q119" s="52">
        <v>0</v>
      </c>
      <c r="R119" s="52">
        <v>0</v>
      </c>
      <c r="S119" s="52">
        <f t="shared" si="58"/>
        <v>0</v>
      </c>
      <c r="T119" s="52">
        <v>0</v>
      </c>
      <c r="U119" s="52">
        <v>0</v>
      </c>
      <c r="V119" s="52">
        <v>0</v>
      </c>
      <c r="W119" s="52">
        <v>0</v>
      </c>
      <c r="X119" s="52">
        <f t="shared" si="59"/>
        <v>0</v>
      </c>
      <c r="Y119" s="52"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f t="shared" si="60"/>
        <v>0</v>
      </c>
      <c r="AG119" s="52">
        <f t="shared" si="60"/>
        <v>0</v>
      </c>
      <c r="AH119" s="52">
        <f t="shared" si="60"/>
        <v>0</v>
      </c>
      <c r="AI119" s="52">
        <f t="shared" si="60"/>
        <v>0</v>
      </c>
      <c r="AJ119" s="52">
        <v>0</v>
      </c>
      <c r="AK119" s="42">
        <v>0</v>
      </c>
      <c r="AL119" s="42">
        <v>0</v>
      </c>
      <c r="AM119" s="42">
        <v>0</v>
      </c>
      <c r="AN119" s="42">
        <v>0</v>
      </c>
      <c r="AO119" s="52">
        <v>0</v>
      </c>
      <c r="AP119" s="42">
        <f t="shared" si="62"/>
        <v>0</v>
      </c>
      <c r="AQ119" s="42">
        <v>0</v>
      </c>
      <c r="AR119" s="42">
        <v>0</v>
      </c>
      <c r="AS119" s="42">
        <v>0</v>
      </c>
      <c r="AT119" s="52">
        <v>0</v>
      </c>
      <c r="AU119" s="42">
        <f t="shared" si="63"/>
        <v>0</v>
      </c>
      <c r="AV119" s="42">
        <v>0</v>
      </c>
      <c r="AW119" s="42">
        <v>0</v>
      </c>
      <c r="AX119" s="42">
        <v>0</v>
      </c>
      <c r="AY119" s="52">
        <v>0</v>
      </c>
      <c r="AZ119" s="42">
        <v>0</v>
      </c>
      <c r="BA119" s="42">
        <v>0</v>
      </c>
      <c r="BB119" s="42">
        <v>0</v>
      </c>
      <c r="BC119" s="42">
        <v>0</v>
      </c>
      <c r="BD119" s="14"/>
      <c r="BT119" s="46"/>
    </row>
    <row r="120" spans="1:72" s="44" customFormat="1" ht="31.5" x14ac:dyDescent="0.3">
      <c r="A120" s="49" t="s">
        <v>243</v>
      </c>
      <c r="B120" s="50" t="s">
        <v>253</v>
      </c>
      <c r="C120" s="51" t="s">
        <v>254</v>
      </c>
      <c r="D120" s="52">
        <v>0</v>
      </c>
      <c r="E120" s="52">
        <v>2.76980834</v>
      </c>
      <c r="F120" s="52">
        <f t="shared" si="56"/>
        <v>2.76980834</v>
      </c>
      <c r="G120" s="52">
        <f t="shared" si="56"/>
        <v>0</v>
      </c>
      <c r="H120" s="52">
        <f t="shared" si="56"/>
        <v>0</v>
      </c>
      <c r="I120" s="52">
        <f t="shared" si="56"/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f t="shared" si="57"/>
        <v>0</v>
      </c>
      <c r="O120" s="52">
        <v>2.76980834</v>
      </c>
      <c r="P120" s="52">
        <f t="shared" si="61"/>
        <v>2.76980834</v>
      </c>
      <c r="Q120" s="52">
        <v>0</v>
      </c>
      <c r="R120" s="52">
        <v>0</v>
      </c>
      <c r="S120" s="52">
        <f t="shared" si="58"/>
        <v>0</v>
      </c>
      <c r="T120" s="52">
        <v>0</v>
      </c>
      <c r="U120" s="52">
        <v>0</v>
      </c>
      <c r="V120" s="52">
        <v>0</v>
      </c>
      <c r="W120" s="52">
        <v>0</v>
      </c>
      <c r="X120" s="52">
        <f t="shared" si="59"/>
        <v>0</v>
      </c>
      <c r="Y120" s="52">
        <v>0</v>
      </c>
      <c r="Z120" s="52">
        <v>0</v>
      </c>
      <c r="AA120" s="52">
        <v>0</v>
      </c>
      <c r="AB120" s="52">
        <v>0</v>
      </c>
      <c r="AC120" s="52">
        <v>0</v>
      </c>
      <c r="AD120" s="52">
        <v>0</v>
      </c>
      <c r="AE120" s="52">
        <v>0.94151118999999994</v>
      </c>
      <c r="AF120" s="52">
        <f t="shared" si="60"/>
        <v>0.94151118999999994</v>
      </c>
      <c r="AG120" s="52">
        <f t="shared" si="60"/>
        <v>0</v>
      </c>
      <c r="AH120" s="52">
        <f t="shared" si="60"/>
        <v>0</v>
      </c>
      <c r="AI120" s="52">
        <f t="shared" si="60"/>
        <v>0</v>
      </c>
      <c r="AJ120" s="52">
        <v>0</v>
      </c>
      <c r="AK120" s="42">
        <v>0</v>
      </c>
      <c r="AL120" s="42">
        <v>0</v>
      </c>
      <c r="AM120" s="42">
        <v>0</v>
      </c>
      <c r="AN120" s="42">
        <v>0</v>
      </c>
      <c r="AO120" s="52">
        <v>0</v>
      </c>
      <c r="AP120" s="42">
        <f t="shared" si="62"/>
        <v>0</v>
      </c>
      <c r="AQ120" s="42">
        <v>0</v>
      </c>
      <c r="AR120" s="42">
        <v>0</v>
      </c>
      <c r="AS120" s="42">
        <v>0</v>
      </c>
      <c r="AT120" s="52">
        <v>0.94151118999999994</v>
      </c>
      <c r="AU120" s="42">
        <f t="shared" si="63"/>
        <v>0.94151118999999994</v>
      </c>
      <c r="AV120" s="42">
        <v>0</v>
      </c>
      <c r="AW120" s="42">
        <v>0</v>
      </c>
      <c r="AX120" s="42">
        <v>0</v>
      </c>
      <c r="AY120" s="52">
        <v>0</v>
      </c>
      <c r="AZ120" s="42">
        <v>0</v>
      </c>
      <c r="BA120" s="42">
        <v>0</v>
      </c>
      <c r="BB120" s="42">
        <v>0</v>
      </c>
      <c r="BC120" s="42">
        <v>0</v>
      </c>
      <c r="BD120" s="14"/>
      <c r="BT120" s="46"/>
    </row>
    <row r="121" spans="1:72" s="44" customFormat="1" ht="31.5" x14ac:dyDescent="0.3">
      <c r="A121" s="49" t="s">
        <v>243</v>
      </c>
      <c r="B121" s="50" t="s">
        <v>255</v>
      </c>
      <c r="C121" s="51" t="s">
        <v>256</v>
      </c>
      <c r="D121" s="52">
        <v>0</v>
      </c>
      <c r="E121" s="52">
        <v>10.721454919999999</v>
      </c>
      <c r="F121" s="52">
        <f t="shared" si="56"/>
        <v>10.721454919999999</v>
      </c>
      <c r="G121" s="52">
        <f t="shared" si="56"/>
        <v>0</v>
      </c>
      <c r="H121" s="52">
        <f t="shared" si="56"/>
        <v>0</v>
      </c>
      <c r="I121" s="52">
        <f t="shared" si="56"/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f t="shared" si="57"/>
        <v>0</v>
      </c>
      <c r="O121" s="52">
        <v>10.721454919999999</v>
      </c>
      <c r="P121" s="52">
        <f t="shared" si="61"/>
        <v>10.721454919999999</v>
      </c>
      <c r="Q121" s="52">
        <v>0</v>
      </c>
      <c r="R121" s="52">
        <v>0</v>
      </c>
      <c r="S121" s="52">
        <f t="shared" si="58"/>
        <v>0</v>
      </c>
      <c r="T121" s="52">
        <v>0</v>
      </c>
      <c r="U121" s="52">
        <v>0</v>
      </c>
      <c r="V121" s="52">
        <v>0</v>
      </c>
      <c r="W121" s="52">
        <v>0</v>
      </c>
      <c r="X121" s="52">
        <f t="shared" si="59"/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0</v>
      </c>
      <c r="AF121" s="52">
        <f t="shared" si="60"/>
        <v>0</v>
      </c>
      <c r="AG121" s="52">
        <f t="shared" si="60"/>
        <v>0</v>
      </c>
      <c r="AH121" s="52">
        <f t="shared" si="60"/>
        <v>0</v>
      </c>
      <c r="AI121" s="52">
        <f t="shared" si="60"/>
        <v>0</v>
      </c>
      <c r="AJ121" s="52">
        <v>0</v>
      </c>
      <c r="AK121" s="42">
        <v>0</v>
      </c>
      <c r="AL121" s="42">
        <v>0</v>
      </c>
      <c r="AM121" s="42">
        <v>0</v>
      </c>
      <c r="AN121" s="42">
        <v>0</v>
      </c>
      <c r="AO121" s="52">
        <v>0</v>
      </c>
      <c r="AP121" s="42">
        <f t="shared" si="62"/>
        <v>0</v>
      </c>
      <c r="AQ121" s="42">
        <v>0</v>
      </c>
      <c r="AR121" s="42">
        <v>0</v>
      </c>
      <c r="AS121" s="42">
        <v>0</v>
      </c>
      <c r="AT121" s="52">
        <v>0</v>
      </c>
      <c r="AU121" s="42">
        <f t="shared" si="63"/>
        <v>0</v>
      </c>
      <c r="AV121" s="42">
        <v>0</v>
      </c>
      <c r="AW121" s="42">
        <v>0</v>
      </c>
      <c r="AX121" s="42">
        <v>0</v>
      </c>
      <c r="AY121" s="52">
        <v>0</v>
      </c>
      <c r="AZ121" s="42">
        <v>0</v>
      </c>
      <c r="BA121" s="42">
        <v>0</v>
      </c>
      <c r="BB121" s="42">
        <v>0</v>
      </c>
      <c r="BC121" s="42">
        <v>0</v>
      </c>
      <c r="BD121" s="14"/>
      <c r="BT121" s="46"/>
    </row>
    <row r="122" spans="1:72" s="44" customFormat="1" ht="31.5" x14ac:dyDescent="0.3">
      <c r="A122" s="49" t="s">
        <v>243</v>
      </c>
      <c r="B122" s="50" t="s">
        <v>257</v>
      </c>
      <c r="C122" s="51" t="s">
        <v>258</v>
      </c>
      <c r="D122" s="52">
        <v>0</v>
      </c>
      <c r="E122" s="52">
        <v>4.931493E-2</v>
      </c>
      <c r="F122" s="52">
        <f t="shared" si="56"/>
        <v>4.931493E-2</v>
      </c>
      <c r="G122" s="52">
        <f t="shared" si="56"/>
        <v>0</v>
      </c>
      <c r="H122" s="52">
        <f t="shared" si="56"/>
        <v>0</v>
      </c>
      <c r="I122" s="52">
        <f t="shared" si="56"/>
        <v>0</v>
      </c>
      <c r="J122" s="52">
        <v>0</v>
      </c>
      <c r="K122" s="52">
        <v>0</v>
      </c>
      <c r="L122" s="52">
        <v>0</v>
      </c>
      <c r="M122" s="52">
        <v>0</v>
      </c>
      <c r="N122" s="52">
        <f t="shared" si="57"/>
        <v>0</v>
      </c>
      <c r="O122" s="52">
        <v>4.931493E-2</v>
      </c>
      <c r="P122" s="52">
        <f t="shared" si="61"/>
        <v>4.931493E-2</v>
      </c>
      <c r="Q122" s="52">
        <v>0</v>
      </c>
      <c r="R122" s="52">
        <v>0</v>
      </c>
      <c r="S122" s="52">
        <f t="shared" si="58"/>
        <v>0</v>
      </c>
      <c r="T122" s="52">
        <v>0</v>
      </c>
      <c r="U122" s="52">
        <v>0</v>
      </c>
      <c r="V122" s="52">
        <v>0</v>
      </c>
      <c r="W122" s="52">
        <v>0</v>
      </c>
      <c r="X122" s="52">
        <f t="shared" si="59"/>
        <v>0</v>
      </c>
      <c r="Y122" s="52">
        <v>0</v>
      </c>
      <c r="Z122" s="52">
        <v>0</v>
      </c>
      <c r="AA122" s="52">
        <v>0</v>
      </c>
      <c r="AB122" s="52">
        <v>0</v>
      </c>
      <c r="AC122" s="52">
        <v>0</v>
      </c>
      <c r="AD122" s="52">
        <v>0</v>
      </c>
      <c r="AE122" s="52">
        <v>0.19400577999999999</v>
      </c>
      <c r="AF122" s="52">
        <f t="shared" si="60"/>
        <v>0.19400577999999999</v>
      </c>
      <c r="AG122" s="52">
        <f t="shared" si="60"/>
        <v>0</v>
      </c>
      <c r="AH122" s="52">
        <f t="shared" si="60"/>
        <v>0</v>
      </c>
      <c r="AI122" s="52">
        <f t="shared" si="60"/>
        <v>0</v>
      </c>
      <c r="AJ122" s="52">
        <v>0</v>
      </c>
      <c r="AK122" s="42">
        <v>0</v>
      </c>
      <c r="AL122" s="42">
        <v>0</v>
      </c>
      <c r="AM122" s="42">
        <v>0</v>
      </c>
      <c r="AN122" s="42">
        <v>0</v>
      </c>
      <c r="AO122" s="52">
        <v>0</v>
      </c>
      <c r="AP122" s="42">
        <f t="shared" si="62"/>
        <v>0</v>
      </c>
      <c r="AQ122" s="42">
        <v>0</v>
      </c>
      <c r="AR122" s="42">
        <v>0</v>
      </c>
      <c r="AS122" s="42">
        <v>0</v>
      </c>
      <c r="AT122" s="52">
        <v>0.19400577999999999</v>
      </c>
      <c r="AU122" s="42">
        <f t="shared" si="63"/>
        <v>0.19400577999999999</v>
      </c>
      <c r="AV122" s="42">
        <v>0</v>
      </c>
      <c r="AW122" s="42">
        <v>0</v>
      </c>
      <c r="AX122" s="42">
        <v>0</v>
      </c>
      <c r="AY122" s="52">
        <v>0</v>
      </c>
      <c r="AZ122" s="42">
        <v>0</v>
      </c>
      <c r="BA122" s="42">
        <v>0</v>
      </c>
      <c r="BB122" s="42">
        <v>0</v>
      </c>
      <c r="BC122" s="42">
        <v>0</v>
      </c>
      <c r="BD122" s="14"/>
      <c r="BT122" s="46"/>
    </row>
    <row r="123" spans="1:72" s="44" customFormat="1" ht="31.5" x14ac:dyDescent="0.3">
      <c r="A123" s="49" t="s">
        <v>243</v>
      </c>
      <c r="B123" s="50" t="s">
        <v>259</v>
      </c>
      <c r="C123" s="51" t="s">
        <v>260</v>
      </c>
      <c r="D123" s="52">
        <v>0</v>
      </c>
      <c r="E123" s="52">
        <v>0</v>
      </c>
      <c r="F123" s="52">
        <f t="shared" si="56"/>
        <v>0</v>
      </c>
      <c r="G123" s="52">
        <f t="shared" si="56"/>
        <v>0</v>
      </c>
      <c r="H123" s="52">
        <f t="shared" si="56"/>
        <v>0</v>
      </c>
      <c r="I123" s="52">
        <f t="shared" si="56"/>
        <v>0</v>
      </c>
      <c r="J123" s="52">
        <v>0</v>
      </c>
      <c r="K123" s="52">
        <v>0</v>
      </c>
      <c r="L123" s="52">
        <v>0</v>
      </c>
      <c r="M123" s="52">
        <v>0</v>
      </c>
      <c r="N123" s="52">
        <f t="shared" si="57"/>
        <v>0</v>
      </c>
      <c r="O123" s="52">
        <v>0</v>
      </c>
      <c r="P123" s="52">
        <f t="shared" si="61"/>
        <v>0</v>
      </c>
      <c r="Q123" s="52">
        <v>0</v>
      </c>
      <c r="R123" s="52">
        <v>0</v>
      </c>
      <c r="S123" s="52">
        <f t="shared" si="58"/>
        <v>0</v>
      </c>
      <c r="T123" s="52">
        <v>0</v>
      </c>
      <c r="U123" s="52">
        <v>0</v>
      </c>
      <c r="V123" s="52">
        <v>0</v>
      </c>
      <c r="W123" s="52">
        <v>0</v>
      </c>
      <c r="X123" s="52">
        <f t="shared" si="59"/>
        <v>0</v>
      </c>
      <c r="Y123" s="52">
        <v>0</v>
      </c>
      <c r="Z123" s="52">
        <v>0</v>
      </c>
      <c r="AA123" s="52">
        <v>0</v>
      </c>
      <c r="AB123" s="52">
        <v>0</v>
      </c>
      <c r="AC123" s="52">
        <v>0</v>
      </c>
      <c r="AD123" s="52">
        <v>0</v>
      </c>
      <c r="AE123" s="52">
        <v>0.29610801000000003</v>
      </c>
      <c r="AF123" s="52">
        <f t="shared" si="60"/>
        <v>0.29610801000000003</v>
      </c>
      <c r="AG123" s="52">
        <f t="shared" si="60"/>
        <v>0</v>
      </c>
      <c r="AH123" s="52">
        <f t="shared" si="60"/>
        <v>0</v>
      </c>
      <c r="AI123" s="52">
        <f t="shared" si="60"/>
        <v>0</v>
      </c>
      <c r="AJ123" s="52">
        <v>0</v>
      </c>
      <c r="AK123" s="42">
        <v>0</v>
      </c>
      <c r="AL123" s="42">
        <v>0</v>
      </c>
      <c r="AM123" s="42">
        <v>0</v>
      </c>
      <c r="AN123" s="42">
        <v>0</v>
      </c>
      <c r="AO123" s="52">
        <v>0</v>
      </c>
      <c r="AP123" s="42">
        <f t="shared" si="62"/>
        <v>0</v>
      </c>
      <c r="AQ123" s="42">
        <v>0</v>
      </c>
      <c r="AR123" s="42">
        <v>0</v>
      </c>
      <c r="AS123" s="42">
        <v>0</v>
      </c>
      <c r="AT123" s="52">
        <v>0.29610801000000003</v>
      </c>
      <c r="AU123" s="42">
        <f t="shared" si="63"/>
        <v>0.29610801000000003</v>
      </c>
      <c r="AV123" s="42">
        <v>0</v>
      </c>
      <c r="AW123" s="42">
        <v>0</v>
      </c>
      <c r="AX123" s="42">
        <v>0</v>
      </c>
      <c r="AY123" s="52">
        <v>0</v>
      </c>
      <c r="AZ123" s="42">
        <v>0</v>
      </c>
      <c r="BA123" s="42">
        <v>0</v>
      </c>
      <c r="BB123" s="42">
        <v>0</v>
      </c>
      <c r="BC123" s="42">
        <v>0</v>
      </c>
      <c r="BD123" s="14"/>
      <c r="BT123" s="46"/>
    </row>
    <row r="124" spans="1:72" s="44" customFormat="1" ht="31.5" x14ac:dyDescent="0.3">
      <c r="A124" s="49" t="s">
        <v>243</v>
      </c>
      <c r="B124" s="50" t="s">
        <v>261</v>
      </c>
      <c r="C124" s="51" t="s">
        <v>262</v>
      </c>
      <c r="D124" s="52">
        <v>0</v>
      </c>
      <c r="E124" s="52">
        <v>1.63809191</v>
      </c>
      <c r="F124" s="52">
        <f t="shared" si="56"/>
        <v>1.63809191</v>
      </c>
      <c r="G124" s="52">
        <f t="shared" si="56"/>
        <v>0</v>
      </c>
      <c r="H124" s="52">
        <f t="shared" si="56"/>
        <v>0</v>
      </c>
      <c r="I124" s="52">
        <f t="shared" si="56"/>
        <v>0</v>
      </c>
      <c r="J124" s="52">
        <v>0</v>
      </c>
      <c r="K124" s="52">
        <v>0</v>
      </c>
      <c r="L124" s="52">
        <v>0</v>
      </c>
      <c r="M124" s="52">
        <v>0</v>
      </c>
      <c r="N124" s="52">
        <f t="shared" si="57"/>
        <v>0</v>
      </c>
      <c r="O124" s="52">
        <v>1.63809191</v>
      </c>
      <c r="P124" s="52">
        <f>O124</f>
        <v>1.63809191</v>
      </c>
      <c r="Q124" s="52">
        <v>0</v>
      </c>
      <c r="R124" s="52">
        <v>0</v>
      </c>
      <c r="S124" s="52">
        <f>O124-P124-Q124-R124</f>
        <v>0</v>
      </c>
      <c r="T124" s="52">
        <v>0</v>
      </c>
      <c r="U124" s="52">
        <v>0</v>
      </c>
      <c r="V124" s="52">
        <v>0</v>
      </c>
      <c r="W124" s="52">
        <v>0</v>
      </c>
      <c r="X124" s="52">
        <f t="shared" si="59"/>
        <v>0</v>
      </c>
      <c r="Y124" s="52">
        <v>0</v>
      </c>
      <c r="Z124" s="52">
        <v>0</v>
      </c>
      <c r="AA124" s="52">
        <v>0</v>
      </c>
      <c r="AB124" s="52">
        <v>0</v>
      </c>
      <c r="AC124" s="52">
        <v>0</v>
      </c>
      <c r="AD124" s="52">
        <v>0</v>
      </c>
      <c r="AE124" s="52">
        <v>0.79199638999999999</v>
      </c>
      <c r="AF124" s="52">
        <f t="shared" si="60"/>
        <v>0.79199638999999999</v>
      </c>
      <c r="AG124" s="52">
        <f t="shared" si="60"/>
        <v>0</v>
      </c>
      <c r="AH124" s="52">
        <f t="shared" si="60"/>
        <v>0</v>
      </c>
      <c r="AI124" s="52">
        <f t="shared" si="60"/>
        <v>0</v>
      </c>
      <c r="AJ124" s="52">
        <v>0</v>
      </c>
      <c r="AK124" s="42">
        <v>0</v>
      </c>
      <c r="AL124" s="42">
        <v>0</v>
      </c>
      <c r="AM124" s="42">
        <v>0</v>
      </c>
      <c r="AN124" s="42">
        <v>0</v>
      </c>
      <c r="AO124" s="52">
        <v>0</v>
      </c>
      <c r="AP124" s="42">
        <f t="shared" si="62"/>
        <v>0</v>
      </c>
      <c r="AQ124" s="42">
        <v>0</v>
      </c>
      <c r="AR124" s="42">
        <v>0</v>
      </c>
      <c r="AS124" s="42">
        <v>0</v>
      </c>
      <c r="AT124" s="52">
        <v>0.79199638999999999</v>
      </c>
      <c r="AU124" s="42">
        <f t="shared" si="63"/>
        <v>0.79199638999999999</v>
      </c>
      <c r="AV124" s="42">
        <v>0</v>
      </c>
      <c r="AW124" s="42">
        <v>0</v>
      </c>
      <c r="AX124" s="42">
        <v>0</v>
      </c>
      <c r="AY124" s="52">
        <v>0</v>
      </c>
      <c r="AZ124" s="42">
        <v>0</v>
      </c>
      <c r="BA124" s="42">
        <v>0</v>
      </c>
      <c r="BB124" s="42">
        <v>0</v>
      </c>
      <c r="BC124" s="42">
        <v>0</v>
      </c>
      <c r="BD124" s="14"/>
      <c r="BT124" s="46"/>
    </row>
    <row r="125" spans="1:72" s="44" customFormat="1" ht="31.5" x14ac:dyDescent="0.3">
      <c r="A125" s="49" t="s">
        <v>243</v>
      </c>
      <c r="B125" s="50" t="s">
        <v>263</v>
      </c>
      <c r="C125" s="51" t="s">
        <v>264</v>
      </c>
      <c r="D125" s="52">
        <v>0</v>
      </c>
      <c r="E125" s="52">
        <v>0</v>
      </c>
      <c r="F125" s="52">
        <f t="shared" si="56"/>
        <v>0</v>
      </c>
      <c r="G125" s="52">
        <f t="shared" si="56"/>
        <v>0</v>
      </c>
      <c r="H125" s="52">
        <f t="shared" si="56"/>
        <v>0</v>
      </c>
      <c r="I125" s="52">
        <f t="shared" si="56"/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f t="shared" si="57"/>
        <v>0</v>
      </c>
      <c r="O125" s="52">
        <v>0</v>
      </c>
      <c r="P125" s="52">
        <f>O125</f>
        <v>0</v>
      </c>
      <c r="Q125" s="52">
        <v>0</v>
      </c>
      <c r="R125" s="52">
        <v>0</v>
      </c>
      <c r="S125" s="52">
        <f>O125-P125-Q125-R125</f>
        <v>0</v>
      </c>
      <c r="T125" s="52">
        <v>0</v>
      </c>
      <c r="U125" s="52">
        <v>0</v>
      </c>
      <c r="V125" s="52">
        <v>0</v>
      </c>
      <c r="W125" s="52">
        <v>0</v>
      </c>
      <c r="X125" s="52">
        <f t="shared" si="59"/>
        <v>0</v>
      </c>
      <c r="Y125" s="52">
        <v>0</v>
      </c>
      <c r="Z125" s="52">
        <v>0</v>
      </c>
      <c r="AA125" s="52">
        <v>0</v>
      </c>
      <c r="AB125" s="52">
        <v>0</v>
      </c>
      <c r="AC125" s="52">
        <v>0</v>
      </c>
      <c r="AD125" s="52">
        <v>0</v>
      </c>
      <c r="AE125" s="52">
        <v>0.41699195</v>
      </c>
      <c r="AF125" s="52">
        <f t="shared" si="60"/>
        <v>0.41699195</v>
      </c>
      <c r="AG125" s="52">
        <f t="shared" si="60"/>
        <v>0</v>
      </c>
      <c r="AH125" s="52">
        <f t="shared" si="60"/>
        <v>0</v>
      </c>
      <c r="AI125" s="52">
        <f t="shared" si="60"/>
        <v>0</v>
      </c>
      <c r="AJ125" s="52">
        <v>0</v>
      </c>
      <c r="AK125" s="42">
        <v>0</v>
      </c>
      <c r="AL125" s="42">
        <v>0</v>
      </c>
      <c r="AM125" s="42">
        <v>0</v>
      </c>
      <c r="AN125" s="42">
        <v>0</v>
      </c>
      <c r="AO125" s="52">
        <v>0</v>
      </c>
      <c r="AP125" s="42">
        <f t="shared" si="62"/>
        <v>0</v>
      </c>
      <c r="AQ125" s="42">
        <v>0</v>
      </c>
      <c r="AR125" s="42">
        <v>0</v>
      </c>
      <c r="AS125" s="42">
        <v>0</v>
      </c>
      <c r="AT125" s="52">
        <v>0.41699195</v>
      </c>
      <c r="AU125" s="42">
        <f t="shared" si="63"/>
        <v>0.41699195</v>
      </c>
      <c r="AV125" s="42">
        <v>0</v>
      </c>
      <c r="AW125" s="42">
        <v>0</v>
      </c>
      <c r="AX125" s="42">
        <v>0</v>
      </c>
      <c r="AY125" s="52">
        <v>0</v>
      </c>
      <c r="AZ125" s="42">
        <v>0</v>
      </c>
      <c r="BA125" s="42">
        <v>0</v>
      </c>
      <c r="BB125" s="42">
        <v>0</v>
      </c>
      <c r="BC125" s="42">
        <v>0</v>
      </c>
      <c r="BD125" s="14"/>
      <c r="BT125" s="46"/>
    </row>
    <row r="126" spans="1:72" s="44" customFormat="1" ht="31.5" x14ac:dyDescent="0.3">
      <c r="A126" s="49" t="s">
        <v>243</v>
      </c>
      <c r="B126" s="50" t="s">
        <v>265</v>
      </c>
      <c r="C126" s="51" t="s">
        <v>266</v>
      </c>
      <c r="D126" s="52">
        <v>0</v>
      </c>
      <c r="E126" s="52">
        <v>0.98648958999999992</v>
      </c>
      <c r="F126" s="52">
        <f t="shared" si="56"/>
        <v>0.98648958999999992</v>
      </c>
      <c r="G126" s="52">
        <f t="shared" si="56"/>
        <v>0</v>
      </c>
      <c r="H126" s="52">
        <f t="shared" si="56"/>
        <v>0</v>
      </c>
      <c r="I126" s="52">
        <f t="shared" si="56"/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f t="shared" si="57"/>
        <v>0</v>
      </c>
      <c r="O126" s="52">
        <v>0.98648958999999992</v>
      </c>
      <c r="P126" s="52">
        <f t="shared" ref="P126:P178" si="64">O126</f>
        <v>0.98648958999999992</v>
      </c>
      <c r="Q126" s="52">
        <v>0</v>
      </c>
      <c r="R126" s="52">
        <v>0</v>
      </c>
      <c r="S126" s="52">
        <f t="shared" ref="S126:S178" si="65">O126-P126-Q126-R126</f>
        <v>0</v>
      </c>
      <c r="T126" s="52">
        <v>0</v>
      </c>
      <c r="U126" s="52">
        <v>0</v>
      </c>
      <c r="V126" s="52">
        <v>0</v>
      </c>
      <c r="W126" s="52">
        <v>0</v>
      </c>
      <c r="X126" s="52">
        <f t="shared" si="59"/>
        <v>0</v>
      </c>
      <c r="Y126" s="52">
        <v>0</v>
      </c>
      <c r="Z126" s="52">
        <v>0</v>
      </c>
      <c r="AA126" s="52">
        <v>0</v>
      </c>
      <c r="AB126" s="52">
        <v>0</v>
      </c>
      <c r="AC126" s="52">
        <v>0</v>
      </c>
      <c r="AD126" s="52">
        <v>0</v>
      </c>
      <c r="AE126" s="52">
        <v>0.59512342000000007</v>
      </c>
      <c r="AF126" s="52">
        <f t="shared" si="60"/>
        <v>0.59512342000000007</v>
      </c>
      <c r="AG126" s="52">
        <f t="shared" si="60"/>
        <v>0</v>
      </c>
      <c r="AH126" s="52">
        <f t="shared" si="60"/>
        <v>0</v>
      </c>
      <c r="AI126" s="52">
        <f t="shared" si="60"/>
        <v>0</v>
      </c>
      <c r="AJ126" s="52">
        <v>0</v>
      </c>
      <c r="AK126" s="42">
        <v>0</v>
      </c>
      <c r="AL126" s="42">
        <v>0</v>
      </c>
      <c r="AM126" s="42">
        <v>0</v>
      </c>
      <c r="AN126" s="42">
        <v>0</v>
      </c>
      <c r="AO126" s="52">
        <v>0</v>
      </c>
      <c r="AP126" s="42">
        <f t="shared" si="62"/>
        <v>0</v>
      </c>
      <c r="AQ126" s="42">
        <v>0</v>
      </c>
      <c r="AR126" s="42">
        <v>0</v>
      </c>
      <c r="AS126" s="42">
        <v>0</v>
      </c>
      <c r="AT126" s="52">
        <v>0.59512342000000007</v>
      </c>
      <c r="AU126" s="42">
        <f t="shared" si="63"/>
        <v>0.59512342000000007</v>
      </c>
      <c r="AV126" s="42">
        <v>0</v>
      </c>
      <c r="AW126" s="42">
        <v>0</v>
      </c>
      <c r="AX126" s="42">
        <v>0</v>
      </c>
      <c r="AY126" s="52">
        <v>0</v>
      </c>
      <c r="AZ126" s="42">
        <v>0</v>
      </c>
      <c r="BA126" s="42">
        <v>0</v>
      </c>
      <c r="BB126" s="42">
        <v>0</v>
      </c>
      <c r="BC126" s="42">
        <v>0</v>
      </c>
      <c r="BD126" s="14"/>
      <c r="BT126" s="46"/>
    </row>
    <row r="127" spans="1:72" s="44" customFormat="1" ht="31.5" x14ac:dyDescent="0.3">
      <c r="A127" s="49" t="s">
        <v>243</v>
      </c>
      <c r="B127" s="50" t="s">
        <v>267</v>
      </c>
      <c r="C127" s="51" t="s">
        <v>268</v>
      </c>
      <c r="D127" s="52">
        <v>0</v>
      </c>
      <c r="E127" s="52">
        <v>3.1999361799999999</v>
      </c>
      <c r="F127" s="52">
        <f t="shared" si="56"/>
        <v>3.1999361799999999</v>
      </c>
      <c r="G127" s="52">
        <f t="shared" si="56"/>
        <v>0</v>
      </c>
      <c r="H127" s="52">
        <f t="shared" si="56"/>
        <v>0</v>
      </c>
      <c r="I127" s="52">
        <f t="shared" si="56"/>
        <v>0</v>
      </c>
      <c r="J127" s="52">
        <v>0</v>
      </c>
      <c r="K127" s="52">
        <v>0</v>
      </c>
      <c r="L127" s="52">
        <v>0</v>
      </c>
      <c r="M127" s="52">
        <v>0</v>
      </c>
      <c r="N127" s="52">
        <f t="shared" si="57"/>
        <v>0</v>
      </c>
      <c r="O127" s="52">
        <v>3.0295831099999999</v>
      </c>
      <c r="P127" s="52">
        <f t="shared" si="64"/>
        <v>3.0295831099999999</v>
      </c>
      <c r="Q127" s="52">
        <v>0</v>
      </c>
      <c r="R127" s="52">
        <v>0</v>
      </c>
      <c r="S127" s="52">
        <f t="shared" si="65"/>
        <v>0</v>
      </c>
      <c r="T127" s="42">
        <v>0.17035307</v>
      </c>
      <c r="U127" s="52">
        <v>0.17035307</v>
      </c>
      <c r="V127" s="52">
        <v>0</v>
      </c>
      <c r="W127" s="52">
        <v>0</v>
      </c>
      <c r="X127" s="52">
        <f t="shared" si="59"/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0.88200970000000001</v>
      </c>
      <c r="AF127" s="52">
        <f t="shared" si="60"/>
        <v>0.88200970000000001</v>
      </c>
      <c r="AG127" s="52">
        <f t="shared" si="60"/>
        <v>0</v>
      </c>
      <c r="AH127" s="52">
        <f t="shared" si="60"/>
        <v>0</v>
      </c>
      <c r="AI127" s="52">
        <f t="shared" si="60"/>
        <v>0</v>
      </c>
      <c r="AJ127" s="52">
        <v>0</v>
      </c>
      <c r="AK127" s="42">
        <v>0</v>
      </c>
      <c r="AL127" s="42">
        <v>0</v>
      </c>
      <c r="AM127" s="42">
        <v>0</v>
      </c>
      <c r="AN127" s="42">
        <v>0</v>
      </c>
      <c r="AO127" s="52">
        <v>0.21840136999999998</v>
      </c>
      <c r="AP127" s="42">
        <f t="shared" si="62"/>
        <v>0.21840136999999998</v>
      </c>
      <c r="AQ127" s="42">
        <v>0</v>
      </c>
      <c r="AR127" s="42">
        <v>0</v>
      </c>
      <c r="AS127" s="42">
        <v>0</v>
      </c>
      <c r="AT127" s="52">
        <v>0.66360832999999997</v>
      </c>
      <c r="AU127" s="42">
        <f t="shared" si="63"/>
        <v>0.66360832999999997</v>
      </c>
      <c r="AV127" s="42">
        <v>0</v>
      </c>
      <c r="AW127" s="42">
        <v>0</v>
      </c>
      <c r="AX127" s="42">
        <v>0</v>
      </c>
      <c r="AY127" s="52">
        <v>0</v>
      </c>
      <c r="AZ127" s="42">
        <v>0</v>
      </c>
      <c r="BA127" s="42">
        <v>0</v>
      </c>
      <c r="BB127" s="42">
        <v>0</v>
      </c>
      <c r="BC127" s="42">
        <v>0</v>
      </c>
      <c r="BD127" s="14"/>
      <c r="BT127" s="46"/>
    </row>
    <row r="128" spans="1:72" s="44" customFormat="1" ht="31.5" x14ac:dyDescent="0.3">
      <c r="A128" s="49" t="s">
        <v>243</v>
      </c>
      <c r="B128" s="50" t="s">
        <v>269</v>
      </c>
      <c r="C128" s="51" t="s">
        <v>270</v>
      </c>
      <c r="D128" s="52">
        <v>0</v>
      </c>
      <c r="E128" s="52">
        <v>0.36585341999999998</v>
      </c>
      <c r="F128" s="52">
        <f t="shared" si="56"/>
        <v>0.36585341999999998</v>
      </c>
      <c r="G128" s="52">
        <f t="shared" si="56"/>
        <v>0</v>
      </c>
      <c r="H128" s="52">
        <f t="shared" si="56"/>
        <v>0</v>
      </c>
      <c r="I128" s="52">
        <f t="shared" si="56"/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f t="shared" si="57"/>
        <v>0</v>
      </c>
      <c r="O128" s="52">
        <v>0.36585341999999998</v>
      </c>
      <c r="P128" s="52">
        <f t="shared" si="64"/>
        <v>0.36585341999999998</v>
      </c>
      <c r="Q128" s="52">
        <v>0</v>
      </c>
      <c r="R128" s="52">
        <v>0</v>
      </c>
      <c r="S128" s="52">
        <f t="shared" si="65"/>
        <v>0</v>
      </c>
      <c r="T128" s="52">
        <v>0</v>
      </c>
      <c r="U128" s="52">
        <v>0</v>
      </c>
      <c r="V128" s="52">
        <v>0</v>
      </c>
      <c r="W128" s="52">
        <v>0</v>
      </c>
      <c r="X128" s="52">
        <f t="shared" si="59"/>
        <v>0</v>
      </c>
      <c r="Y128" s="52">
        <v>0</v>
      </c>
      <c r="Z128" s="52">
        <v>0</v>
      </c>
      <c r="AA128" s="52">
        <v>0</v>
      </c>
      <c r="AB128" s="52">
        <v>0</v>
      </c>
      <c r="AC128" s="52">
        <v>0</v>
      </c>
      <c r="AD128" s="52">
        <v>0</v>
      </c>
      <c r="AE128" s="52">
        <v>8.5329950000000002E-2</v>
      </c>
      <c r="AF128" s="52">
        <f t="shared" si="60"/>
        <v>8.5329950000000002E-2</v>
      </c>
      <c r="AG128" s="52">
        <f t="shared" si="60"/>
        <v>0</v>
      </c>
      <c r="AH128" s="52">
        <f t="shared" si="60"/>
        <v>0</v>
      </c>
      <c r="AI128" s="52">
        <f t="shared" si="60"/>
        <v>0</v>
      </c>
      <c r="AJ128" s="52">
        <v>0</v>
      </c>
      <c r="AK128" s="42">
        <v>0</v>
      </c>
      <c r="AL128" s="42">
        <v>0</v>
      </c>
      <c r="AM128" s="42">
        <v>0</v>
      </c>
      <c r="AN128" s="42">
        <v>0</v>
      </c>
      <c r="AO128" s="52">
        <v>8.5329950000000002E-2</v>
      </c>
      <c r="AP128" s="42">
        <f t="shared" si="62"/>
        <v>8.5329950000000002E-2</v>
      </c>
      <c r="AQ128" s="42">
        <v>0</v>
      </c>
      <c r="AR128" s="42">
        <v>0</v>
      </c>
      <c r="AS128" s="42">
        <v>0</v>
      </c>
      <c r="AT128" s="52">
        <v>0</v>
      </c>
      <c r="AU128" s="42">
        <f t="shared" si="63"/>
        <v>0</v>
      </c>
      <c r="AV128" s="42">
        <v>0</v>
      </c>
      <c r="AW128" s="42">
        <v>0</v>
      </c>
      <c r="AX128" s="42">
        <v>0</v>
      </c>
      <c r="AY128" s="52">
        <v>0</v>
      </c>
      <c r="AZ128" s="42">
        <v>0</v>
      </c>
      <c r="BA128" s="42">
        <v>0</v>
      </c>
      <c r="BB128" s="42">
        <v>0</v>
      </c>
      <c r="BC128" s="42">
        <v>0</v>
      </c>
      <c r="BD128" s="14"/>
      <c r="BT128" s="46"/>
    </row>
    <row r="129" spans="1:72" s="44" customFormat="1" ht="31.5" x14ac:dyDescent="0.3">
      <c r="A129" s="49" t="s">
        <v>243</v>
      </c>
      <c r="B129" s="50" t="s">
        <v>271</v>
      </c>
      <c r="C129" s="51" t="s">
        <v>272</v>
      </c>
      <c r="D129" s="52">
        <v>0</v>
      </c>
      <c r="E129" s="52">
        <v>2.1248211699999997</v>
      </c>
      <c r="F129" s="52">
        <f t="shared" si="56"/>
        <v>2.1248211699999997</v>
      </c>
      <c r="G129" s="52">
        <f t="shared" si="56"/>
        <v>0</v>
      </c>
      <c r="H129" s="52">
        <f t="shared" si="56"/>
        <v>0</v>
      </c>
      <c r="I129" s="52">
        <f t="shared" si="56"/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f t="shared" si="57"/>
        <v>0</v>
      </c>
      <c r="O129" s="52">
        <v>2.1248211699999997</v>
      </c>
      <c r="P129" s="52">
        <f t="shared" si="64"/>
        <v>2.1248211699999997</v>
      </c>
      <c r="Q129" s="52">
        <v>0</v>
      </c>
      <c r="R129" s="52">
        <v>0</v>
      </c>
      <c r="S129" s="52">
        <f t="shared" si="65"/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f t="shared" si="59"/>
        <v>0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0.53206827000000001</v>
      </c>
      <c r="AF129" s="52">
        <f t="shared" si="60"/>
        <v>0.53206827000000001</v>
      </c>
      <c r="AG129" s="52">
        <f t="shared" si="60"/>
        <v>0</v>
      </c>
      <c r="AH129" s="52">
        <f t="shared" si="60"/>
        <v>0</v>
      </c>
      <c r="AI129" s="52">
        <f t="shared" si="60"/>
        <v>0</v>
      </c>
      <c r="AJ129" s="52">
        <v>0</v>
      </c>
      <c r="AK129" s="42">
        <v>0</v>
      </c>
      <c r="AL129" s="42">
        <v>0</v>
      </c>
      <c r="AM129" s="42">
        <v>0</v>
      </c>
      <c r="AN129" s="42">
        <v>0</v>
      </c>
      <c r="AO129" s="52">
        <v>0</v>
      </c>
      <c r="AP129" s="42">
        <f t="shared" si="62"/>
        <v>0</v>
      </c>
      <c r="AQ129" s="42">
        <v>0</v>
      </c>
      <c r="AR129" s="42">
        <v>0</v>
      </c>
      <c r="AS129" s="42">
        <v>0</v>
      </c>
      <c r="AT129" s="52">
        <v>0.53206827000000001</v>
      </c>
      <c r="AU129" s="42">
        <f t="shared" si="63"/>
        <v>0.53206827000000001</v>
      </c>
      <c r="AV129" s="42">
        <v>0</v>
      </c>
      <c r="AW129" s="42">
        <v>0</v>
      </c>
      <c r="AX129" s="42">
        <v>0</v>
      </c>
      <c r="AY129" s="52">
        <v>0</v>
      </c>
      <c r="AZ129" s="42">
        <v>0</v>
      </c>
      <c r="BA129" s="42">
        <v>0</v>
      </c>
      <c r="BB129" s="42">
        <v>0</v>
      </c>
      <c r="BC129" s="42">
        <v>0</v>
      </c>
      <c r="BD129" s="14"/>
      <c r="BT129" s="46"/>
    </row>
    <row r="130" spans="1:72" s="44" customFormat="1" ht="31.5" x14ac:dyDescent="0.3">
      <c r="A130" s="49" t="s">
        <v>243</v>
      </c>
      <c r="B130" s="50" t="s">
        <v>273</v>
      </c>
      <c r="C130" s="51" t="s">
        <v>274</v>
      </c>
      <c r="D130" s="52">
        <v>0</v>
      </c>
      <c r="E130" s="52">
        <v>1.8194920000000001</v>
      </c>
      <c r="F130" s="52">
        <f t="shared" si="56"/>
        <v>1.8194920000000001</v>
      </c>
      <c r="G130" s="52">
        <f t="shared" si="56"/>
        <v>0</v>
      </c>
      <c r="H130" s="52">
        <f t="shared" si="56"/>
        <v>0</v>
      </c>
      <c r="I130" s="52">
        <f t="shared" si="56"/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f t="shared" si="57"/>
        <v>0</v>
      </c>
      <c r="O130" s="52">
        <v>1.8194920000000001</v>
      </c>
      <c r="P130" s="52">
        <f t="shared" si="64"/>
        <v>1.8194920000000001</v>
      </c>
      <c r="Q130" s="52">
        <v>0</v>
      </c>
      <c r="R130" s="52">
        <v>0</v>
      </c>
      <c r="S130" s="52">
        <f t="shared" si="65"/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f t="shared" si="59"/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0.42310889000000002</v>
      </c>
      <c r="AF130" s="52">
        <f t="shared" si="60"/>
        <v>0.42310889000000002</v>
      </c>
      <c r="AG130" s="52">
        <f t="shared" si="60"/>
        <v>0</v>
      </c>
      <c r="AH130" s="52">
        <f t="shared" si="60"/>
        <v>0</v>
      </c>
      <c r="AI130" s="52">
        <f t="shared" si="60"/>
        <v>0</v>
      </c>
      <c r="AJ130" s="52">
        <v>0</v>
      </c>
      <c r="AK130" s="42">
        <v>0</v>
      </c>
      <c r="AL130" s="42">
        <v>0</v>
      </c>
      <c r="AM130" s="42">
        <v>0</v>
      </c>
      <c r="AN130" s="42">
        <v>0</v>
      </c>
      <c r="AO130" s="52">
        <v>0</v>
      </c>
      <c r="AP130" s="42">
        <f t="shared" si="62"/>
        <v>0</v>
      </c>
      <c r="AQ130" s="42">
        <v>0</v>
      </c>
      <c r="AR130" s="42">
        <v>0</v>
      </c>
      <c r="AS130" s="42">
        <v>0</v>
      </c>
      <c r="AT130" s="52">
        <v>0.42310889000000002</v>
      </c>
      <c r="AU130" s="42">
        <f t="shared" si="63"/>
        <v>0.42310889000000002</v>
      </c>
      <c r="AV130" s="42">
        <v>0</v>
      </c>
      <c r="AW130" s="42">
        <v>0</v>
      </c>
      <c r="AX130" s="42">
        <v>0</v>
      </c>
      <c r="AY130" s="52">
        <v>0</v>
      </c>
      <c r="AZ130" s="42">
        <v>0</v>
      </c>
      <c r="BA130" s="42">
        <v>0</v>
      </c>
      <c r="BB130" s="42">
        <v>0</v>
      </c>
      <c r="BC130" s="42">
        <v>0</v>
      </c>
      <c r="BD130" s="14"/>
      <c r="BT130" s="46"/>
    </row>
    <row r="131" spans="1:72" s="44" customFormat="1" ht="31.5" x14ac:dyDescent="0.3">
      <c r="A131" s="49" t="s">
        <v>243</v>
      </c>
      <c r="B131" s="50" t="s">
        <v>275</v>
      </c>
      <c r="C131" s="51" t="s">
        <v>276</v>
      </c>
      <c r="D131" s="52">
        <v>0</v>
      </c>
      <c r="E131" s="52">
        <v>0.81783421000000001</v>
      </c>
      <c r="F131" s="52">
        <f t="shared" si="56"/>
        <v>0.81783421000000001</v>
      </c>
      <c r="G131" s="52">
        <f t="shared" si="56"/>
        <v>0</v>
      </c>
      <c r="H131" s="52">
        <f t="shared" si="56"/>
        <v>0</v>
      </c>
      <c r="I131" s="52">
        <f t="shared" si="56"/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f t="shared" si="57"/>
        <v>0</v>
      </c>
      <c r="O131" s="52">
        <v>0.81783421000000001</v>
      </c>
      <c r="P131" s="52">
        <f t="shared" si="64"/>
        <v>0.81783421000000001</v>
      </c>
      <c r="Q131" s="52">
        <v>0</v>
      </c>
      <c r="R131" s="52">
        <v>0</v>
      </c>
      <c r="S131" s="52">
        <f t="shared" si="65"/>
        <v>0</v>
      </c>
      <c r="T131" s="52">
        <v>0</v>
      </c>
      <c r="U131" s="52">
        <v>0</v>
      </c>
      <c r="V131" s="52">
        <v>0</v>
      </c>
      <c r="W131" s="52">
        <v>0</v>
      </c>
      <c r="X131" s="52">
        <f t="shared" si="59"/>
        <v>0</v>
      </c>
      <c r="Y131" s="52">
        <v>0</v>
      </c>
      <c r="Z131" s="52">
        <v>0</v>
      </c>
      <c r="AA131" s="52">
        <v>0</v>
      </c>
      <c r="AB131" s="52">
        <v>0</v>
      </c>
      <c r="AC131" s="52">
        <v>0</v>
      </c>
      <c r="AD131" s="52">
        <v>0</v>
      </c>
      <c r="AE131" s="52">
        <v>0.21349932999999999</v>
      </c>
      <c r="AF131" s="52">
        <f t="shared" si="60"/>
        <v>0.21349932999999999</v>
      </c>
      <c r="AG131" s="52">
        <f t="shared" si="60"/>
        <v>0</v>
      </c>
      <c r="AH131" s="52">
        <f t="shared" si="60"/>
        <v>0</v>
      </c>
      <c r="AI131" s="52">
        <f t="shared" si="60"/>
        <v>0</v>
      </c>
      <c r="AJ131" s="52">
        <v>0</v>
      </c>
      <c r="AK131" s="42">
        <v>0</v>
      </c>
      <c r="AL131" s="42">
        <v>0</v>
      </c>
      <c r="AM131" s="42">
        <v>0</v>
      </c>
      <c r="AN131" s="42">
        <v>0</v>
      </c>
      <c r="AO131" s="52">
        <v>0</v>
      </c>
      <c r="AP131" s="42">
        <f t="shared" si="62"/>
        <v>0</v>
      </c>
      <c r="AQ131" s="42">
        <v>0</v>
      </c>
      <c r="AR131" s="42">
        <v>0</v>
      </c>
      <c r="AS131" s="42">
        <v>0</v>
      </c>
      <c r="AT131" s="52">
        <v>0.21349932999999999</v>
      </c>
      <c r="AU131" s="42">
        <f t="shared" si="63"/>
        <v>0.21349932999999999</v>
      </c>
      <c r="AV131" s="42">
        <v>0</v>
      </c>
      <c r="AW131" s="42">
        <v>0</v>
      </c>
      <c r="AX131" s="42">
        <v>0</v>
      </c>
      <c r="AY131" s="52">
        <v>0</v>
      </c>
      <c r="AZ131" s="42">
        <v>0</v>
      </c>
      <c r="BA131" s="42">
        <v>0</v>
      </c>
      <c r="BB131" s="42">
        <v>0</v>
      </c>
      <c r="BC131" s="42">
        <v>0</v>
      </c>
      <c r="BD131" s="14"/>
      <c r="BT131" s="46"/>
    </row>
    <row r="132" spans="1:72" s="44" customFormat="1" ht="31.5" x14ac:dyDescent="0.3">
      <c r="A132" s="49" t="s">
        <v>243</v>
      </c>
      <c r="B132" s="50" t="s">
        <v>277</v>
      </c>
      <c r="C132" s="51" t="s">
        <v>278</v>
      </c>
      <c r="D132" s="52">
        <v>0</v>
      </c>
      <c r="E132" s="52">
        <v>1.7780372799999999</v>
      </c>
      <c r="F132" s="52">
        <f t="shared" si="56"/>
        <v>1.7780372799999999</v>
      </c>
      <c r="G132" s="52">
        <f t="shared" si="56"/>
        <v>0</v>
      </c>
      <c r="H132" s="52">
        <f t="shared" si="56"/>
        <v>0</v>
      </c>
      <c r="I132" s="52">
        <f t="shared" si="56"/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f t="shared" si="57"/>
        <v>0</v>
      </c>
      <c r="O132" s="52">
        <v>1.7780372799999999</v>
      </c>
      <c r="P132" s="52">
        <f t="shared" si="64"/>
        <v>1.7780372799999999</v>
      </c>
      <c r="Q132" s="52">
        <v>0</v>
      </c>
      <c r="R132" s="52">
        <v>0</v>
      </c>
      <c r="S132" s="52">
        <f t="shared" si="65"/>
        <v>0</v>
      </c>
      <c r="T132" s="52">
        <v>0</v>
      </c>
      <c r="U132" s="52">
        <v>0</v>
      </c>
      <c r="V132" s="52">
        <v>0</v>
      </c>
      <c r="W132" s="52">
        <v>0</v>
      </c>
      <c r="X132" s="52">
        <f t="shared" si="59"/>
        <v>0</v>
      </c>
      <c r="Y132" s="52">
        <v>0</v>
      </c>
      <c r="Z132" s="52">
        <v>0</v>
      </c>
      <c r="AA132" s="52">
        <v>0</v>
      </c>
      <c r="AB132" s="52">
        <v>0</v>
      </c>
      <c r="AC132" s="52">
        <v>0</v>
      </c>
      <c r="AD132" s="52">
        <v>0</v>
      </c>
      <c r="AE132" s="52">
        <v>0</v>
      </c>
      <c r="AF132" s="52">
        <f t="shared" si="60"/>
        <v>0</v>
      </c>
      <c r="AG132" s="52">
        <f t="shared" si="60"/>
        <v>0</v>
      </c>
      <c r="AH132" s="52">
        <f t="shared" si="60"/>
        <v>0</v>
      </c>
      <c r="AI132" s="52">
        <f t="shared" si="60"/>
        <v>0</v>
      </c>
      <c r="AJ132" s="52">
        <v>0</v>
      </c>
      <c r="AK132" s="42">
        <v>0</v>
      </c>
      <c r="AL132" s="42">
        <v>0</v>
      </c>
      <c r="AM132" s="42">
        <v>0</v>
      </c>
      <c r="AN132" s="42">
        <v>0</v>
      </c>
      <c r="AO132" s="52">
        <v>0</v>
      </c>
      <c r="AP132" s="42">
        <f t="shared" si="62"/>
        <v>0</v>
      </c>
      <c r="AQ132" s="42">
        <v>0</v>
      </c>
      <c r="AR132" s="42">
        <v>0</v>
      </c>
      <c r="AS132" s="42">
        <v>0</v>
      </c>
      <c r="AT132" s="52">
        <v>0</v>
      </c>
      <c r="AU132" s="42">
        <f t="shared" si="63"/>
        <v>0</v>
      </c>
      <c r="AV132" s="42">
        <v>0</v>
      </c>
      <c r="AW132" s="42">
        <v>0</v>
      </c>
      <c r="AX132" s="42">
        <v>0</v>
      </c>
      <c r="AY132" s="52">
        <v>0</v>
      </c>
      <c r="AZ132" s="42">
        <v>0</v>
      </c>
      <c r="BA132" s="42">
        <v>0</v>
      </c>
      <c r="BB132" s="42">
        <v>0</v>
      </c>
      <c r="BC132" s="42">
        <v>0</v>
      </c>
      <c r="BD132" s="14"/>
      <c r="BT132" s="46"/>
    </row>
    <row r="133" spans="1:72" s="44" customFormat="1" ht="31.5" x14ac:dyDescent="0.3">
      <c r="A133" s="49" t="s">
        <v>243</v>
      </c>
      <c r="B133" s="50" t="s">
        <v>279</v>
      </c>
      <c r="C133" s="51" t="s">
        <v>280</v>
      </c>
      <c r="D133" s="52">
        <v>0</v>
      </c>
      <c r="E133" s="52">
        <v>0.16846016</v>
      </c>
      <c r="F133" s="52">
        <f t="shared" si="56"/>
        <v>0.16846016</v>
      </c>
      <c r="G133" s="52">
        <f t="shared" si="56"/>
        <v>0</v>
      </c>
      <c r="H133" s="52">
        <f t="shared" si="56"/>
        <v>0</v>
      </c>
      <c r="I133" s="52">
        <f t="shared" si="56"/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f t="shared" si="57"/>
        <v>0</v>
      </c>
      <c r="O133" s="52">
        <v>0.16846016</v>
      </c>
      <c r="P133" s="52">
        <f t="shared" si="64"/>
        <v>0.16846016</v>
      </c>
      <c r="Q133" s="52">
        <v>0</v>
      </c>
      <c r="R133" s="52">
        <v>0</v>
      </c>
      <c r="S133" s="52">
        <f t="shared" si="65"/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f t="shared" si="59"/>
        <v>0</v>
      </c>
      <c r="Y133" s="52">
        <v>0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5.8831500000000002E-2</v>
      </c>
      <c r="AF133" s="52">
        <f t="shared" si="60"/>
        <v>5.8831500000000002E-2</v>
      </c>
      <c r="AG133" s="52">
        <f t="shared" si="60"/>
        <v>0</v>
      </c>
      <c r="AH133" s="52">
        <f t="shared" si="60"/>
        <v>0</v>
      </c>
      <c r="AI133" s="52">
        <f t="shared" si="60"/>
        <v>0</v>
      </c>
      <c r="AJ133" s="52">
        <v>0</v>
      </c>
      <c r="AK133" s="42">
        <v>0</v>
      </c>
      <c r="AL133" s="42">
        <v>0</v>
      </c>
      <c r="AM133" s="42">
        <v>0</v>
      </c>
      <c r="AN133" s="42">
        <v>0</v>
      </c>
      <c r="AO133" s="52">
        <v>0</v>
      </c>
      <c r="AP133" s="42">
        <f t="shared" si="62"/>
        <v>0</v>
      </c>
      <c r="AQ133" s="42">
        <v>0</v>
      </c>
      <c r="AR133" s="42">
        <v>0</v>
      </c>
      <c r="AS133" s="42">
        <v>0</v>
      </c>
      <c r="AT133" s="52">
        <v>5.8831500000000002E-2</v>
      </c>
      <c r="AU133" s="42">
        <f t="shared" si="63"/>
        <v>5.8831500000000002E-2</v>
      </c>
      <c r="AV133" s="42">
        <v>0</v>
      </c>
      <c r="AW133" s="42">
        <v>0</v>
      </c>
      <c r="AX133" s="42">
        <v>0</v>
      </c>
      <c r="AY133" s="52">
        <v>0</v>
      </c>
      <c r="AZ133" s="42">
        <v>0</v>
      </c>
      <c r="BA133" s="42">
        <v>0</v>
      </c>
      <c r="BB133" s="42">
        <v>0</v>
      </c>
      <c r="BC133" s="42">
        <v>0</v>
      </c>
      <c r="BD133" s="14"/>
      <c r="BT133" s="46"/>
    </row>
    <row r="134" spans="1:72" s="44" customFormat="1" ht="31.5" x14ac:dyDescent="0.3">
      <c r="A134" s="49" t="s">
        <v>243</v>
      </c>
      <c r="B134" s="50" t="s">
        <v>281</v>
      </c>
      <c r="C134" s="51" t="s">
        <v>282</v>
      </c>
      <c r="D134" s="52">
        <v>0</v>
      </c>
      <c r="E134" s="52">
        <v>1.6353662600000001</v>
      </c>
      <c r="F134" s="52">
        <f t="shared" si="56"/>
        <v>1.6353662600000001</v>
      </c>
      <c r="G134" s="52">
        <f t="shared" si="56"/>
        <v>0</v>
      </c>
      <c r="H134" s="52">
        <f t="shared" si="56"/>
        <v>0</v>
      </c>
      <c r="I134" s="52">
        <f t="shared" si="56"/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f t="shared" si="57"/>
        <v>0</v>
      </c>
      <c r="O134" s="52">
        <v>1.6353662600000001</v>
      </c>
      <c r="P134" s="52">
        <f t="shared" si="64"/>
        <v>1.6353662600000001</v>
      </c>
      <c r="Q134" s="52">
        <v>0</v>
      </c>
      <c r="R134" s="52">
        <v>0</v>
      </c>
      <c r="S134" s="52">
        <f t="shared" si="65"/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f t="shared" si="59"/>
        <v>0</v>
      </c>
      <c r="Y134" s="52">
        <v>0</v>
      </c>
      <c r="Z134" s="52">
        <v>0</v>
      </c>
      <c r="AA134" s="52">
        <v>0</v>
      </c>
      <c r="AB134" s="52">
        <v>0</v>
      </c>
      <c r="AC134" s="52">
        <v>0</v>
      </c>
      <c r="AD134" s="52">
        <v>0</v>
      </c>
      <c r="AE134" s="52">
        <v>0</v>
      </c>
      <c r="AF134" s="52">
        <f t="shared" si="60"/>
        <v>0</v>
      </c>
      <c r="AG134" s="52">
        <f t="shared" si="60"/>
        <v>0</v>
      </c>
      <c r="AH134" s="52">
        <f t="shared" si="60"/>
        <v>0</v>
      </c>
      <c r="AI134" s="52">
        <f t="shared" si="60"/>
        <v>0</v>
      </c>
      <c r="AJ134" s="52">
        <v>0</v>
      </c>
      <c r="AK134" s="42">
        <v>0</v>
      </c>
      <c r="AL134" s="42">
        <v>0</v>
      </c>
      <c r="AM134" s="42">
        <v>0</v>
      </c>
      <c r="AN134" s="42">
        <v>0</v>
      </c>
      <c r="AO134" s="52">
        <v>0</v>
      </c>
      <c r="AP134" s="42">
        <f t="shared" si="62"/>
        <v>0</v>
      </c>
      <c r="AQ134" s="42">
        <v>0</v>
      </c>
      <c r="AR134" s="42">
        <v>0</v>
      </c>
      <c r="AS134" s="42">
        <v>0</v>
      </c>
      <c r="AT134" s="52">
        <v>0</v>
      </c>
      <c r="AU134" s="42">
        <f t="shared" si="63"/>
        <v>0</v>
      </c>
      <c r="AV134" s="42">
        <v>0</v>
      </c>
      <c r="AW134" s="42">
        <v>0</v>
      </c>
      <c r="AX134" s="42">
        <v>0</v>
      </c>
      <c r="AY134" s="52">
        <v>0</v>
      </c>
      <c r="AZ134" s="42">
        <v>0</v>
      </c>
      <c r="BA134" s="42">
        <v>0</v>
      </c>
      <c r="BB134" s="42">
        <v>0</v>
      </c>
      <c r="BC134" s="42">
        <v>0</v>
      </c>
      <c r="BD134" s="14"/>
      <c r="BT134" s="46"/>
    </row>
    <row r="135" spans="1:72" s="44" customFormat="1" ht="31.5" x14ac:dyDescent="0.3">
      <c r="A135" s="49" t="s">
        <v>243</v>
      </c>
      <c r="B135" s="50" t="s">
        <v>283</v>
      </c>
      <c r="C135" s="51" t="s">
        <v>284</v>
      </c>
      <c r="D135" s="52">
        <v>0</v>
      </c>
      <c r="E135" s="52">
        <v>2.3307932</v>
      </c>
      <c r="F135" s="52">
        <f t="shared" si="56"/>
        <v>2.3307932</v>
      </c>
      <c r="G135" s="52">
        <f t="shared" si="56"/>
        <v>0</v>
      </c>
      <c r="H135" s="52">
        <f t="shared" si="56"/>
        <v>0</v>
      </c>
      <c r="I135" s="52">
        <f t="shared" si="56"/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f t="shared" si="57"/>
        <v>0</v>
      </c>
      <c r="O135" s="52">
        <v>2.3307932</v>
      </c>
      <c r="P135" s="52">
        <f t="shared" si="64"/>
        <v>2.3307932</v>
      </c>
      <c r="Q135" s="52">
        <v>0</v>
      </c>
      <c r="R135" s="52">
        <v>0</v>
      </c>
      <c r="S135" s="52">
        <f t="shared" si="65"/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f t="shared" si="59"/>
        <v>0</v>
      </c>
      <c r="Y135" s="52">
        <v>0</v>
      </c>
      <c r="Z135" s="52">
        <v>0</v>
      </c>
      <c r="AA135" s="52">
        <v>0</v>
      </c>
      <c r="AB135" s="52">
        <v>0</v>
      </c>
      <c r="AC135" s="52">
        <v>0</v>
      </c>
      <c r="AD135" s="52">
        <v>0</v>
      </c>
      <c r="AE135" s="52">
        <v>1.84660344</v>
      </c>
      <c r="AF135" s="52">
        <f t="shared" si="60"/>
        <v>1.84660344</v>
      </c>
      <c r="AG135" s="52">
        <f t="shared" si="60"/>
        <v>0</v>
      </c>
      <c r="AH135" s="52">
        <f t="shared" si="60"/>
        <v>0</v>
      </c>
      <c r="AI135" s="52">
        <f t="shared" si="60"/>
        <v>0</v>
      </c>
      <c r="AJ135" s="52">
        <v>0</v>
      </c>
      <c r="AK135" s="42">
        <v>0</v>
      </c>
      <c r="AL135" s="42">
        <v>0</v>
      </c>
      <c r="AM135" s="42">
        <v>0</v>
      </c>
      <c r="AN135" s="42">
        <v>0</v>
      </c>
      <c r="AO135" s="52">
        <v>1.84660344</v>
      </c>
      <c r="AP135" s="42">
        <f t="shared" si="62"/>
        <v>1.84660344</v>
      </c>
      <c r="AQ135" s="42">
        <v>0</v>
      </c>
      <c r="AR135" s="42">
        <v>0</v>
      </c>
      <c r="AS135" s="42">
        <v>0</v>
      </c>
      <c r="AT135" s="52">
        <v>0</v>
      </c>
      <c r="AU135" s="42">
        <f t="shared" si="63"/>
        <v>0</v>
      </c>
      <c r="AV135" s="42">
        <v>0</v>
      </c>
      <c r="AW135" s="42">
        <v>0</v>
      </c>
      <c r="AX135" s="42">
        <v>0</v>
      </c>
      <c r="AY135" s="52">
        <v>0</v>
      </c>
      <c r="AZ135" s="42">
        <v>0</v>
      </c>
      <c r="BA135" s="42">
        <v>0</v>
      </c>
      <c r="BB135" s="42">
        <v>0</v>
      </c>
      <c r="BC135" s="42">
        <v>0</v>
      </c>
      <c r="BD135" s="14"/>
      <c r="BT135" s="46"/>
    </row>
    <row r="136" spans="1:72" s="44" customFormat="1" ht="31.5" x14ac:dyDescent="0.3">
      <c r="A136" s="49" t="s">
        <v>243</v>
      </c>
      <c r="B136" s="50" t="s">
        <v>285</v>
      </c>
      <c r="C136" s="51" t="s">
        <v>286</v>
      </c>
      <c r="D136" s="52">
        <v>0</v>
      </c>
      <c r="E136" s="52">
        <v>2.1059676499999997</v>
      </c>
      <c r="F136" s="52">
        <f t="shared" si="56"/>
        <v>2.1059676499999997</v>
      </c>
      <c r="G136" s="52">
        <f t="shared" si="56"/>
        <v>0</v>
      </c>
      <c r="H136" s="52">
        <f t="shared" si="56"/>
        <v>0</v>
      </c>
      <c r="I136" s="52">
        <f t="shared" si="56"/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f t="shared" si="57"/>
        <v>0</v>
      </c>
      <c r="O136" s="52">
        <v>2.1059676499999997</v>
      </c>
      <c r="P136" s="52">
        <f t="shared" si="64"/>
        <v>2.1059676499999997</v>
      </c>
      <c r="Q136" s="52">
        <v>0</v>
      </c>
      <c r="R136" s="52">
        <v>0</v>
      </c>
      <c r="S136" s="52">
        <f t="shared" si="65"/>
        <v>0</v>
      </c>
      <c r="T136" s="52">
        <v>0</v>
      </c>
      <c r="U136" s="52">
        <v>0</v>
      </c>
      <c r="V136" s="52">
        <v>0</v>
      </c>
      <c r="W136" s="52">
        <v>0</v>
      </c>
      <c r="X136" s="52">
        <f t="shared" si="59"/>
        <v>0</v>
      </c>
      <c r="Y136" s="52">
        <v>0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f t="shared" si="60"/>
        <v>0</v>
      </c>
      <c r="AG136" s="52">
        <f t="shared" si="60"/>
        <v>0</v>
      </c>
      <c r="AH136" s="52">
        <f t="shared" si="60"/>
        <v>0</v>
      </c>
      <c r="AI136" s="52">
        <f t="shared" si="60"/>
        <v>0</v>
      </c>
      <c r="AJ136" s="52">
        <v>0</v>
      </c>
      <c r="AK136" s="42">
        <v>0</v>
      </c>
      <c r="AL136" s="42">
        <v>0</v>
      </c>
      <c r="AM136" s="42">
        <v>0</v>
      </c>
      <c r="AN136" s="42">
        <v>0</v>
      </c>
      <c r="AO136" s="52">
        <v>0</v>
      </c>
      <c r="AP136" s="42">
        <f t="shared" si="62"/>
        <v>0</v>
      </c>
      <c r="AQ136" s="42">
        <v>0</v>
      </c>
      <c r="AR136" s="42">
        <v>0</v>
      </c>
      <c r="AS136" s="42">
        <v>0</v>
      </c>
      <c r="AT136" s="52">
        <v>0</v>
      </c>
      <c r="AU136" s="42">
        <f t="shared" si="63"/>
        <v>0</v>
      </c>
      <c r="AV136" s="42">
        <v>0</v>
      </c>
      <c r="AW136" s="42">
        <v>0</v>
      </c>
      <c r="AX136" s="42">
        <v>0</v>
      </c>
      <c r="AY136" s="52">
        <v>0</v>
      </c>
      <c r="AZ136" s="42">
        <v>0</v>
      </c>
      <c r="BA136" s="42">
        <v>0</v>
      </c>
      <c r="BB136" s="42">
        <v>0</v>
      </c>
      <c r="BC136" s="42">
        <v>0</v>
      </c>
      <c r="BD136" s="14"/>
      <c r="BT136" s="46"/>
    </row>
    <row r="137" spans="1:72" s="44" customFormat="1" ht="31.5" x14ac:dyDescent="0.3">
      <c r="A137" s="49" t="s">
        <v>243</v>
      </c>
      <c r="B137" s="50" t="s">
        <v>287</v>
      </c>
      <c r="C137" s="51" t="s">
        <v>288</v>
      </c>
      <c r="D137" s="52">
        <v>0</v>
      </c>
      <c r="E137" s="52">
        <v>2.9777548599999997</v>
      </c>
      <c r="F137" s="52">
        <f t="shared" si="56"/>
        <v>2.9777548599999997</v>
      </c>
      <c r="G137" s="52">
        <f t="shared" si="56"/>
        <v>0</v>
      </c>
      <c r="H137" s="52">
        <f t="shared" si="56"/>
        <v>0</v>
      </c>
      <c r="I137" s="52">
        <f t="shared" si="56"/>
        <v>0</v>
      </c>
      <c r="J137" s="52">
        <v>0</v>
      </c>
      <c r="K137" s="52">
        <v>0</v>
      </c>
      <c r="L137" s="52">
        <v>0</v>
      </c>
      <c r="M137" s="52">
        <v>0</v>
      </c>
      <c r="N137" s="52">
        <f t="shared" si="57"/>
        <v>0</v>
      </c>
      <c r="O137" s="52">
        <v>2.9777548599999997</v>
      </c>
      <c r="P137" s="52">
        <f t="shared" si="64"/>
        <v>2.9777548599999997</v>
      </c>
      <c r="Q137" s="52">
        <v>0</v>
      </c>
      <c r="R137" s="52">
        <v>0</v>
      </c>
      <c r="S137" s="52">
        <f t="shared" si="65"/>
        <v>0</v>
      </c>
      <c r="T137" s="52">
        <v>0</v>
      </c>
      <c r="U137" s="52">
        <v>0</v>
      </c>
      <c r="V137" s="52">
        <v>0</v>
      </c>
      <c r="W137" s="52">
        <v>0</v>
      </c>
      <c r="X137" s="52">
        <f t="shared" si="59"/>
        <v>0</v>
      </c>
      <c r="Y137" s="52">
        <v>0</v>
      </c>
      <c r="Z137" s="52">
        <v>0</v>
      </c>
      <c r="AA137" s="52">
        <v>0</v>
      </c>
      <c r="AB137" s="52">
        <v>0</v>
      </c>
      <c r="AC137" s="52">
        <v>0</v>
      </c>
      <c r="AD137" s="52">
        <v>0</v>
      </c>
      <c r="AE137" s="52">
        <v>0</v>
      </c>
      <c r="AF137" s="52">
        <f t="shared" si="60"/>
        <v>0</v>
      </c>
      <c r="AG137" s="52">
        <f t="shared" si="60"/>
        <v>0</v>
      </c>
      <c r="AH137" s="52">
        <f t="shared" si="60"/>
        <v>0</v>
      </c>
      <c r="AI137" s="52">
        <f t="shared" si="60"/>
        <v>0</v>
      </c>
      <c r="AJ137" s="52">
        <v>0</v>
      </c>
      <c r="AK137" s="42">
        <v>0</v>
      </c>
      <c r="AL137" s="42">
        <v>0</v>
      </c>
      <c r="AM137" s="42">
        <v>0</v>
      </c>
      <c r="AN137" s="42">
        <v>0</v>
      </c>
      <c r="AO137" s="52">
        <v>0</v>
      </c>
      <c r="AP137" s="42">
        <f t="shared" si="62"/>
        <v>0</v>
      </c>
      <c r="AQ137" s="42">
        <v>0</v>
      </c>
      <c r="AR137" s="42">
        <v>0</v>
      </c>
      <c r="AS137" s="42">
        <v>0</v>
      </c>
      <c r="AT137" s="52">
        <v>0</v>
      </c>
      <c r="AU137" s="42">
        <f t="shared" si="63"/>
        <v>0</v>
      </c>
      <c r="AV137" s="42">
        <v>0</v>
      </c>
      <c r="AW137" s="42">
        <v>0</v>
      </c>
      <c r="AX137" s="42">
        <v>0</v>
      </c>
      <c r="AY137" s="52">
        <v>0</v>
      </c>
      <c r="AZ137" s="42">
        <v>0</v>
      </c>
      <c r="BA137" s="42">
        <v>0</v>
      </c>
      <c r="BB137" s="42">
        <v>0</v>
      </c>
      <c r="BC137" s="42">
        <v>0</v>
      </c>
      <c r="BD137" s="14"/>
      <c r="BT137" s="46"/>
    </row>
    <row r="138" spans="1:72" s="44" customFormat="1" ht="31.5" x14ac:dyDescent="0.3">
      <c r="A138" s="49" t="s">
        <v>243</v>
      </c>
      <c r="B138" s="50" t="s">
        <v>289</v>
      </c>
      <c r="C138" s="51" t="s">
        <v>290</v>
      </c>
      <c r="D138" s="52">
        <v>0</v>
      </c>
      <c r="E138" s="52">
        <v>0.69795727000000007</v>
      </c>
      <c r="F138" s="52">
        <f t="shared" si="56"/>
        <v>0.69795727000000007</v>
      </c>
      <c r="G138" s="52">
        <f t="shared" si="56"/>
        <v>0</v>
      </c>
      <c r="H138" s="52">
        <f t="shared" si="56"/>
        <v>0</v>
      </c>
      <c r="I138" s="52">
        <f t="shared" si="56"/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f t="shared" si="57"/>
        <v>0</v>
      </c>
      <c r="O138" s="52">
        <v>0.69795727000000007</v>
      </c>
      <c r="P138" s="52">
        <f t="shared" si="64"/>
        <v>0.69795727000000007</v>
      </c>
      <c r="Q138" s="52">
        <v>0</v>
      </c>
      <c r="R138" s="52">
        <v>0</v>
      </c>
      <c r="S138" s="52">
        <f t="shared" si="65"/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f t="shared" si="59"/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0</v>
      </c>
      <c r="AE138" s="52">
        <v>0.29142946999999997</v>
      </c>
      <c r="AF138" s="52">
        <f t="shared" si="60"/>
        <v>0.29142946999999997</v>
      </c>
      <c r="AG138" s="52">
        <f t="shared" si="60"/>
        <v>0</v>
      </c>
      <c r="AH138" s="52">
        <f t="shared" si="60"/>
        <v>0</v>
      </c>
      <c r="AI138" s="52">
        <f t="shared" si="60"/>
        <v>0</v>
      </c>
      <c r="AJ138" s="52">
        <v>0</v>
      </c>
      <c r="AK138" s="42">
        <v>0</v>
      </c>
      <c r="AL138" s="42">
        <v>0</v>
      </c>
      <c r="AM138" s="42">
        <v>0</v>
      </c>
      <c r="AN138" s="42">
        <v>0</v>
      </c>
      <c r="AO138" s="52">
        <v>0</v>
      </c>
      <c r="AP138" s="42">
        <f t="shared" si="62"/>
        <v>0</v>
      </c>
      <c r="AQ138" s="42">
        <v>0</v>
      </c>
      <c r="AR138" s="42">
        <v>0</v>
      </c>
      <c r="AS138" s="42">
        <v>0</v>
      </c>
      <c r="AT138" s="52">
        <v>0.29142946999999997</v>
      </c>
      <c r="AU138" s="42">
        <f t="shared" si="63"/>
        <v>0.29142946999999997</v>
      </c>
      <c r="AV138" s="42">
        <v>0</v>
      </c>
      <c r="AW138" s="42">
        <v>0</v>
      </c>
      <c r="AX138" s="42">
        <v>0</v>
      </c>
      <c r="AY138" s="52">
        <v>0</v>
      </c>
      <c r="AZ138" s="42">
        <v>0</v>
      </c>
      <c r="BA138" s="42">
        <v>0</v>
      </c>
      <c r="BB138" s="42">
        <v>0</v>
      </c>
      <c r="BC138" s="42">
        <v>0</v>
      </c>
      <c r="BD138" s="14"/>
      <c r="BT138" s="46"/>
    </row>
    <row r="139" spans="1:72" s="44" customFormat="1" ht="31.5" x14ac:dyDescent="0.3">
      <c r="A139" s="49" t="s">
        <v>243</v>
      </c>
      <c r="B139" s="50" t="s">
        <v>291</v>
      </c>
      <c r="C139" s="51" t="s">
        <v>292</v>
      </c>
      <c r="D139" s="52">
        <v>0</v>
      </c>
      <c r="E139" s="52">
        <v>0.36950191999999998</v>
      </c>
      <c r="F139" s="52">
        <f t="shared" si="56"/>
        <v>0.36950191999999998</v>
      </c>
      <c r="G139" s="52">
        <f t="shared" si="56"/>
        <v>0</v>
      </c>
      <c r="H139" s="52">
        <f t="shared" si="56"/>
        <v>0</v>
      </c>
      <c r="I139" s="52">
        <f t="shared" si="56"/>
        <v>0</v>
      </c>
      <c r="J139" s="52">
        <v>0</v>
      </c>
      <c r="K139" s="52">
        <v>0</v>
      </c>
      <c r="L139" s="52">
        <v>0</v>
      </c>
      <c r="M139" s="52">
        <v>0</v>
      </c>
      <c r="N139" s="52">
        <f t="shared" si="57"/>
        <v>0</v>
      </c>
      <c r="O139" s="52">
        <v>0.36950191999999998</v>
      </c>
      <c r="P139" s="52">
        <f t="shared" si="64"/>
        <v>0.36950191999999998</v>
      </c>
      <c r="Q139" s="52">
        <v>0</v>
      </c>
      <c r="R139" s="52">
        <v>0</v>
      </c>
      <c r="S139" s="52">
        <f t="shared" si="65"/>
        <v>0</v>
      </c>
      <c r="T139" s="52">
        <v>0</v>
      </c>
      <c r="U139" s="52">
        <v>0</v>
      </c>
      <c r="V139" s="52">
        <v>0</v>
      </c>
      <c r="W139" s="52">
        <v>0</v>
      </c>
      <c r="X139" s="52">
        <f t="shared" si="59"/>
        <v>0</v>
      </c>
      <c r="Y139" s="52">
        <v>0</v>
      </c>
      <c r="Z139" s="52">
        <v>0</v>
      </c>
      <c r="AA139" s="52">
        <v>0</v>
      </c>
      <c r="AB139" s="52">
        <v>0</v>
      </c>
      <c r="AC139" s="52">
        <v>0</v>
      </c>
      <c r="AD139" s="52">
        <v>0</v>
      </c>
      <c r="AE139" s="52">
        <v>0.24729189000000001</v>
      </c>
      <c r="AF139" s="52">
        <f t="shared" si="60"/>
        <v>0.24729189000000001</v>
      </c>
      <c r="AG139" s="52">
        <f t="shared" si="60"/>
        <v>0</v>
      </c>
      <c r="AH139" s="52">
        <f t="shared" si="60"/>
        <v>0</v>
      </c>
      <c r="AI139" s="52">
        <f t="shared" si="60"/>
        <v>0</v>
      </c>
      <c r="AJ139" s="52">
        <v>0</v>
      </c>
      <c r="AK139" s="42">
        <v>0</v>
      </c>
      <c r="AL139" s="42">
        <v>0</v>
      </c>
      <c r="AM139" s="42">
        <v>0</v>
      </c>
      <c r="AN139" s="42">
        <v>0</v>
      </c>
      <c r="AO139" s="52">
        <v>0</v>
      </c>
      <c r="AP139" s="42">
        <f t="shared" si="62"/>
        <v>0</v>
      </c>
      <c r="AQ139" s="42">
        <v>0</v>
      </c>
      <c r="AR139" s="42">
        <v>0</v>
      </c>
      <c r="AS139" s="42">
        <v>0</v>
      </c>
      <c r="AT139" s="52">
        <v>0.24729189000000001</v>
      </c>
      <c r="AU139" s="42">
        <f t="shared" si="63"/>
        <v>0.24729189000000001</v>
      </c>
      <c r="AV139" s="42">
        <v>0</v>
      </c>
      <c r="AW139" s="42">
        <v>0</v>
      </c>
      <c r="AX139" s="42">
        <v>0</v>
      </c>
      <c r="AY139" s="52">
        <v>0</v>
      </c>
      <c r="AZ139" s="42">
        <v>0</v>
      </c>
      <c r="BA139" s="42">
        <v>0</v>
      </c>
      <c r="BB139" s="42">
        <v>0</v>
      </c>
      <c r="BC139" s="42">
        <v>0</v>
      </c>
      <c r="BD139" s="14"/>
      <c r="BT139" s="46"/>
    </row>
    <row r="140" spans="1:72" s="44" customFormat="1" ht="31.5" x14ac:dyDescent="0.3">
      <c r="A140" s="49" t="s">
        <v>243</v>
      </c>
      <c r="B140" s="50" t="s">
        <v>293</v>
      </c>
      <c r="C140" s="51" t="s">
        <v>294</v>
      </c>
      <c r="D140" s="52">
        <v>0</v>
      </c>
      <c r="E140" s="52">
        <v>1.5252230900000001</v>
      </c>
      <c r="F140" s="52">
        <f t="shared" si="56"/>
        <v>1.5252230900000001</v>
      </c>
      <c r="G140" s="52">
        <f t="shared" si="56"/>
        <v>0</v>
      </c>
      <c r="H140" s="52">
        <f t="shared" si="56"/>
        <v>0</v>
      </c>
      <c r="I140" s="52">
        <f t="shared" si="56"/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f t="shared" si="57"/>
        <v>0</v>
      </c>
      <c r="O140" s="52">
        <v>1.5252230900000001</v>
      </c>
      <c r="P140" s="52">
        <f t="shared" si="64"/>
        <v>1.5252230900000001</v>
      </c>
      <c r="Q140" s="52">
        <v>0</v>
      </c>
      <c r="R140" s="52">
        <v>0</v>
      </c>
      <c r="S140" s="52">
        <f t="shared" si="65"/>
        <v>0</v>
      </c>
      <c r="T140" s="52">
        <v>0</v>
      </c>
      <c r="U140" s="52">
        <v>0</v>
      </c>
      <c r="V140" s="52">
        <v>0</v>
      </c>
      <c r="W140" s="52">
        <v>0</v>
      </c>
      <c r="X140" s="52">
        <f t="shared" si="59"/>
        <v>0</v>
      </c>
      <c r="Y140" s="52">
        <v>0</v>
      </c>
      <c r="Z140" s="52">
        <v>0</v>
      </c>
      <c r="AA140" s="52">
        <v>0</v>
      </c>
      <c r="AB140" s="52">
        <v>0</v>
      </c>
      <c r="AC140" s="52">
        <v>0</v>
      </c>
      <c r="AD140" s="52">
        <v>0</v>
      </c>
      <c r="AE140" s="52">
        <v>0</v>
      </c>
      <c r="AF140" s="52">
        <f t="shared" si="60"/>
        <v>0</v>
      </c>
      <c r="AG140" s="52">
        <f t="shared" si="60"/>
        <v>0</v>
      </c>
      <c r="AH140" s="52">
        <f t="shared" si="60"/>
        <v>0</v>
      </c>
      <c r="AI140" s="52">
        <f t="shared" si="60"/>
        <v>0</v>
      </c>
      <c r="AJ140" s="52">
        <v>0</v>
      </c>
      <c r="AK140" s="42">
        <v>0</v>
      </c>
      <c r="AL140" s="42">
        <v>0</v>
      </c>
      <c r="AM140" s="42">
        <v>0</v>
      </c>
      <c r="AN140" s="42">
        <v>0</v>
      </c>
      <c r="AO140" s="52">
        <v>0</v>
      </c>
      <c r="AP140" s="42">
        <f t="shared" si="62"/>
        <v>0</v>
      </c>
      <c r="AQ140" s="42">
        <v>0</v>
      </c>
      <c r="AR140" s="42">
        <v>0</v>
      </c>
      <c r="AS140" s="42">
        <v>0</v>
      </c>
      <c r="AT140" s="52">
        <v>0</v>
      </c>
      <c r="AU140" s="42">
        <f t="shared" si="63"/>
        <v>0</v>
      </c>
      <c r="AV140" s="42">
        <v>0</v>
      </c>
      <c r="AW140" s="42">
        <v>0</v>
      </c>
      <c r="AX140" s="42">
        <v>0</v>
      </c>
      <c r="AY140" s="52">
        <v>0</v>
      </c>
      <c r="AZ140" s="42">
        <v>0</v>
      </c>
      <c r="BA140" s="42">
        <v>0</v>
      </c>
      <c r="BB140" s="42">
        <v>0</v>
      </c>
      <c r="BC140" s="42">
        <v>0</v>
      </c>
      <c r="BD140" s="14"/>
      <c r="BT140" s="46"/>
    </row>
    <row r="141" spans="1:72" s="44" customFormat="1" ht="31.5" x14ac:dyDescent="0.3">
      <c r="A141" s="49" t="s">
        <v>243</v>
      </c>
      <c r="B141" s="50" t="s">
        <v>295</v>
      </c>
      <c r="C141" s="51" t="s">
        <v>296</v>
      </c>
      <c r="D141" s="52">
        <v>0</v>
      </c>
      <c r="E141" s="52">
        <v>0.37113558000000002</v>
      </c>
      <c r="F141" s="52">
        <f t="shared" si="56"/>
        <v>0.37113558000000002</v>
      </c>
      <c r="G141" s="52">
        <f t="shared" si="56"/>
        <v>0</v>
      </c>
      <c r="H141" s="52">
        <f t="shared" si="56"/>
        <v>0</v>
      </c>
      <c r="I141" s="52">
        <f t="shared" si="56"/>
        <v>0</v>
      </c>
      <c r="J141" s="52">
        <v>0</v>
      </c>
      <c r="K141" s="52">
        <v>0</v>
      </c>
      <c r="L141" s="52">
        <v>0</v>
      </c>
      <c r="M141" s="52">
        <v>0</v>
      </c>
      <c r="N141" s="52">
        <f t="shared" si="57"/>
        <v>0</v>
      </c>
      <c r="O141" s="52">
        <v>0.37113558000000002</v>
      </c>
      <c r="P141" s="52">
        <f t="shared" si="64"/>
        <v>0.37113558000000002</v>
      </c>
      <c r="Q141" s="52">
        <v>0</v>
      </c>
      <c r="R141" s="52">
        <v>0</v>
      </c>
      <c r="S141" s="52">
        <f t="shared" si="65"/>
        <v>0</v>
      </c>
      <c r="T141" s="52">
        <v>0</v>
      </c>
      <c r="U141" s="52">
        <v>0</v>
      </c>
      <c r="V141" s="52">
        <v>0</v>
      </c>
      <c r="W141" s="52">
        <v>0</v>
      </c>
      <c r="X141" s="52">
        <f t="shared" si="59"/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0</v>
      </c>
      <c r="AE141" s="52">
        <v>0.27737366999999996</v>
      </c>
      <c r="AF141" s="52">
        <f t="shared" si="60"/>
        <v>0.27737366999999996</v>
      </c>
      <c r="AG141" s="52">
        <f t="shared" si="60"/>
        <v>0</v>
      </c>
      <c r="AH141" s="52">
        <f t="shared" si="60"/>
        <v>0</v>
      </c>
      <c r="AI141" s="52">
        <f t="shared" si="60"/>
        <v>0</v>
      </c>
      <c r="AJ141" s="52">
        <v>0</v>
      </c>
      <c r="AK141" s="42">
        <v>0</v>
      </c>
      <c r="AL141" s="42">
        <v>0</v>
      </c>
      <c r="AM141" s="42">
        <v>0</v>
      </c>
      <c r="AN141" s="42">
        <v>0</v>
      </c>
      <c r="AO141" s="52">
        <v>0</v>
      </c>
      <c r="AP141" s="42">
        <f t="shared" si="62"/>
        <v>0</v>
      </c>
      <c r="AQ141" s="42">
        <v>0</v>
      </c>
      <c r="AR141" s="42">
        <v>0</v>
      </c>
      <c r="AS141" s="42">
        <v>0</v>
      </c>
      <c r="AT141" s="52">
        <v>0.27737366999999996</v>
      </c>
      <c r="AU141" s="42">
        <f t="shared" si="63"/>
        <v>0.27737366999999996</v>
      </c>
      <c r="AV141" s="42">
        <v>0</v>
      </c>
      <c r="AW141" s="42">
        <v>0</v>
      </c>
      <c r="AX141" s="42">
        <v>0</v>
      </c>
      <c r="AY141" s="52">
        <v>0</v>
      </c>
      <c r="AZ141" s="42">
        <v>0</v>
      </c>
      <c r="BA141" s="42">
        <v>0</v>
      </c>
      <c r="BB141" s="42">
        <v>0</v>
      </c>
      <c r="BC141" s="42">
        <v>0</v>
      </c>
      <c r="BD141" s="14"/>
      <c r="BT141" s="46"/>
    </row>
    <row r="142" spans="1:72" s="44" customFormat="1" ht="31.5" x14ac:dyDescent="0.3">
      <c r="A142" s="49" t="s">
        <v>243</v>
      </c>
      <c r="B142" s="50" t="s">
        <v>297</v>
      </c>
      <c r="C142" s="51" t="s">
        <v>298</v>
      </c>
      <c r="D142" s="52">
        <v>0</v>
      </c>
      <c r="E142" s="52">
        <v>8.5931570000000013E-2</v>
      </c>
      <c r="F142" s="52">
        <f t="shared" si="56"/>
        <v>8.5931570000000013E-2</v>
      </c>
      <c r="G142" s="52">
        <f t="shared" si="56"/>
        <v>0</v>
      </c>
      <c r="H142" s="52">
        <f t="shared" si="56"/>
        <v>0</v>
      </c>
      <c r="I142" s="52">
        <f t="shared" si="56"/>
        <v>0</v>
      </c>
      <c r="J142" s="52">
        <v>0</v>
      </c>
      <c r="K142" s="52">
        <v>0</v>
      </c>
      <c r="L142" s="52">
        <v>0</v>
      </c>
      <c r="M142" s="52">
        <v>0</v>
      </c>
      <c r="N142" s="52">
        <f t="shared" si="57"/>
        <v>0</v>
      </c>
      <c r="O142" s="52">
        <v>8.5931570000000013E-2</v>
      </c>
      <c r="P142" s="52">
        <f t="shared" si="64"/>
        <v>8.5931570000000013E-2</v>
      </c>
      <c r="Q142" s="52">
        <v>0</v>
      </c>
      <c r="R142" s="52">
        <v>0</v>
      </c>
      <c r="S142" s="52">
        <f t="shared" si="65"/>
        <v>0</v>
      </c>
      <c r="T142" s="52">
        <v>0</v>
      </c>
      <c r="U142" s="52">
        <v>0</v>
      </c>
      <c r="V142" s="52">
        <v>0</v>
      </c>
      <c r="W142" s="52">
        <v>0</v>
      </c>
      <c r="X142" s="52">
        <f t="shared" si="59"/>
        <v>0</v>
      </c>
      <c r="Y142" s="52">
        <v>0</v>
      </c>
      <c r="Z142" s="52">
        <v>0</v>
      </c>
      <c r="AA142" s="52">
        <v>0</v>
      </c>
      <c r="AB142" s="52">
        <v>0</v>
      </c>
      <c r="AC142" s="52">
        <v>0</v>
      </c>
      <c r="AD142" s="52">
        <v>0</v>
      </c>
      <c r="AE142" s="52">
        <v>0.10904963000000001</v>
      </c>
      <c r="AF142" s="52">
        <f t="shared" si="60"/>
        <v>0.10904963000000001</v>
      </c>
      <c r="AG142" s="52">
        <f t="shared" si="60"/>
        <v>0</v>
      </c>
      <c r="AH142" s="52">
        <f t="shared" si="60"/>
        <v>0</v>
      </c>
      <c r="AI142" s="52">
        <f t="shared" si="60"/>
        <v>0</v>
      </c>
      <c r="AJ142" s="52">
        <v>0</v>
      </c>
      <c r="AK142" s="42">
        <v>0</v>
      </c>
      <c r="AL142" s="42">
        <v>0</v>
      </c>
      <c r="AM142" s="42">
        <v>0</v>
      </c>
      <c r="AN142" s="42">
        <v>0</v>
      </c>
      <c r="AO142" s="52">
        <v>0</v>
      </c>
      <c r="AP142" s="42">
        <f t="shared" si="62"/>
        <v>0</v>
      </c>
      <c r="AQ142" s="42">
        <v>0</v>
      </c>
      <c r="AR142" s="42">
        <v>0</v>
      </c>
      <c r="AS142" s="42">
        <v>0</v>
      </c>
      <c r="AT142" s="52">
        <v>0.10904963000000001</v>
      </c>
      <c r="AU142" s="42">
        <f t="shared" si="63"/>
        <v>0.10904963000000001</v>
      </c>
      <c r="AV142" s="42">
        <v>0</v>
      </c>
      <c r="AW142" s="42">
        <v>0</v>
      </c>
      <c r="AX142" s="42">
        <v>0</v>
      </c>
      <c r="AY142" s="52">
        <v>0</v>
      </c>
      <c r="AZ142" s="42">
        <v>0</v>
      </c>
      <c r="BA142" s="42">
        <v>0</v>
      </c>
      <c r="BB142" s="42">
        <v>0</v>
      </c>
      <c r="BC142" s="42">
        <v>0</v>
      </c>
      <c r="BD142" s="14"/>
      <c r="BT142" s="46"/>
    </row>
    <row r="143" spans="1:72" s="44" customFormat="1" ht="31.5" x14ac:dyDescent="0.3">
      <c r="A143" s="49" t="s">
        <v>243</v>
      </c>
      <c r="B143" s="50" t="s">
        <v>299</v>
      </c>
      <c r="C143" s="51" t="s">
        <v>300</v>
      </c>
      <c r="D143" s="52">
        <v>0</v>
      </c>
      <c r="E143" s="52">
        <v>1.1651142800000001</v>
      </c>
      <c r="F143" s="52">
        <f t="shared" si="56"/>
        <v>1.1651142800000001</v>
      </c>
      <c r="G143" s="52">
        <f t="shared" si="56"/>
        <v>0</v>
      </c>
      <c r="H143" s="52">
        <f t="shared" si="56"/>
        <v>0</v>
      </c>
      <c r="I143" s="52">
        <f t="shared" si="56"/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f t="shared" si="57"/>
        <v>0</v>
      </c>
      <c r="O143" s="52">
        <v>1.1651142800000001</v>
      </c>
      <c r="P143" s="52">
        <f t="shared" si="64"/>
        <v>1.1651142800000001</v>
      </c>
      <c r="Q143" s="52">
        <v>0</v>
      </c>
      <c r="R143" s="52">
        <v>0</v>
      </c>
      <c r="S143" s="52">
        <f t="shared" si="65"/>
        <v>0</v>
      </c>
      <c r="T143" s="52">
        <v>0</v>
      </c>
      <c r="U143" s="52">
        <v>0</v>
      </c>
      <c r="V143" s="52">
        <v>0</v>
      </c>
      <c r="W143" s="52">
        <v>0</v>
      </c>
      <c r="X143" s="52">
        <f t="shared" si="59"/>
        <v>0</v>
      </c>
      <c r="Y143" s="52"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f t="shared" si="60"/>
        <v>0</v>
      </c>
      <c r="AG143" s="52">
        <f t="shared" si="60"/>
        <v>0</v>
      </c>
      <c r="AH143" s="52">
        <f t="shared" si="60"/>
        <v>0</v>
      </c>
      <c r="AI143" s="52">
        <f t="shared" si="60"/>
        <v>0</v>
      </c>
      <c r="AJ143" s="52">
        <v>0</v>
      </c>
      <c r="AK143" s="42">
        <v>0</v>
      </c>
      <c r="AL143" s="42">
        <v>0</v>
      </c>
      <c r="AM143" s="42">
        <v>0</v>
      </c>
      <c r="AN143" s="42">
        <v>0</v>
      </c>
      <c r="AO143" s="52">
        <v>0</v>
      </c>
      <c r="AP143" s="42">
        <f t="shared" si="62"/>
        <v>0</v>
      </c>
      <c r="AQ143" s="42">
        <v>0</v>
      </c>
      <c r="AR143" s="42">
        <v>0</v>
      </c>
      <c r="AS143" s="42">
        <v>0</v>
      </c>
      <c r="AT143" s="52">
        <v>0</v>
      </c>
      <c r="AU143" s="42">
        <f t="shared" si="63"/>
        <v>0</v>
      </c>
      <c r="AV143" s="42">
        <v>0</v>
      </c>
      <c r="AW143" s="42">
        <v>0</v>
      </c>
      <c r="AX143" s="42">
        <v>0</v>
      </c>
      <c r="AY143" s="52">
        <v>0</v>
      </c>
      <c r="AZ143" s="42">
        <v>0</v>
      </c>
      <c r="BA143" s="42">
        <v>0</v>
      </c>
      <c r="BB143" s="42">
        <v>0</v>
      </c>
      <c r="BC143" s="42">
        <v>0</v>
      </c>
      <c r="BD143" s="14"/>
      <c r="BT143" s="46"/>
    </row>
    <row r="144" spans="1:72" s="44" customFormat="1" ht="31.5" x14ac:dyDescent="0.3">
      <c r="A144" s="49" t="s">
        <v>243</v>
      </c>
      <c r="B144" s="50" t="s">
        <v>301</v>
      </c>
      <c r="C144" s="51" t="s">
        <v>302</v>
      </c>
      <c r="D144" s="52">
        <v>0</v>
      </c>
      <c r="E144" s="52">
        <v>0.60355302</v>
      </c>
      <c r="F144" s="52">
        <f t="shared" si="56"/>
        <v>0.60355302</v>
      </c>
      <c r="G144" s="52">
        <f t="shared" si="56"/>
        <v>0</v>
      </c>
      <c r="H144" s="52">
        <f t="shared" si="56"/>
        <v>0</v>
      </c>
      <c r="I144" s="52">
        <f t="shared" si="56"/>
        <v>0</v>
      </c>
      <c r="J144" s="52">
        <v>0</v>
      </c>
      <c r="K144" s="52">
        <v>0</v>
      </c>
      <c r="L144" s="52">
        <v>0</v>
      </c>
      <c r="M144" s="52">
        <v>0</v>
      </c>
      <c r="N144" s="52">
        <f t="shared" si="57"/>
        <v>0</v>
      </c>
      <c r="O144" s="52">
        <v>0.60355302</v>
      </c>
      <c r="P144" s="52">
        <f t="shared" si="64"/>
        <v>0.60355302</v>
      </c>
      <c r="Q144" s="52">
        <v>0</v>
      </c>
      <c r="R144" s="52">
        <v>0</v>
      </c>
      <c r="S144" s="52">
        <f t="shared" si="65"/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f t="shared" si="59"/>
        <v>0</v>
      </c>
      <c r="Y144" s="52">
        <v>0</v>
      </c>
      <c r="Z144" s="52">
        <v>0</v>
      </c>
      <c r="AA144" s="52">
        <v>0</v>
      </c>
      <c r="AB144" s="52">
        <v>0</v>
      </c>
      <c r="AC144" s="52">
        <v>0</v>
      </c>
      <c r="AD144" s="52">
        <v>0</v>
      </c>
      <c r="AE144" s="52">
        <v>0.22452817</v>
      </c>
      <c r="AF144" s="52">
        <f t="shared" si="60"/>
        <v>0.22452817</v>
      </c>
      <c r="AG144" s="52">
        <f t="shared" si="60"/>
        <v>0</v>
      </c>
      <c r="AH144" s="52">
        <f t="shared" si="60"/>
        <v>0</v>
      </c>
      <c r="AI144" s="52">
        <f t="shared" si="60"/>
        <v>0</v>
      </c>
      <c r="AJ144" s="52">
        <v>0</v>
      </c>
      <c r="AK144" s="42">
        <v>0</v>
      </c>
      <c r="AL144" s="42">
        <v>0</v>
      </c>
      <c r="AM144" s="42">
        <v>0</v>
      </c>
      <c r="AN144" s="42">
        <v>0</v>
      </c>
      <c r="AO144" s="52">
        <v>0</v>
      </c>
      <c r="AP144" s="42">
        <f t="shared" si="62"/>
        <v>0</v>
      </c>
      <c r="AQ144" s="42">
        <v>0</v>
      </c>
      <c r="AR144" s="42">
        <v>0</v>
      </c>
      <c r="AS144" s="42">
        <v>0</v>
      </c>
      <c r="AT144" s="52">
        <v>0.22452817</v>
      </c>
      <c r="AU144" s="42">
        <f t="shared" si="63"/>
        <v>0.22452817</v>
      </c>
      <c r="AV144" s="42">
        <v>0</v>
      </c>
      <c r="AW144" s="42">
        <v>0</v>
      </c>
      <c r="AX144" s="42">
        <v>0</v>
      </c>
      <c r="AY144" s="52">
        <v>0</v>
      </c>
      <c r="AZ144" s="42">
        <v>0</v>
      </c>
      <c r="BA144" s="42">
        <v>0</v>
      </c>
      <c r="BB144" s="42">
        <v>0</v>
      </c>
      <c r="BC144" s="42">
        <v>0</v>
      </c>
      <c r="BD144" s="14"/>
      <c r="BT144" s="46"/>
    </row>
    <row r="145" spans="1:72" s="44" customFormat="1" ht="31.5" x14ac:dyDescent="0.3">
      <c r="A145" s="49" t="s">
        <v>243</v>
      </c>
      <c r="B145" s="50" t="s">
        <v>303</v>
      </c>
      <c r="C145" s="51" t="s">
        <v>304</v>
      </c>
      <c r="D145" s="52">
        <v>0</v>
      </c>
      <c r="E145" s="52">
        <v>1.0898420800000002</v>
      </c>
      <c r="F145" s="52">
        <f t="shared" si="56"/>
        <v>1.0898420800000002</v>
      </c>
      <c r="G145" s="52">
        <f t="shared" si="56"/>
        <v>0</v>
      </c>
      <c r="H145" s="52">
        <f t="shared" si="56"/>
        <v>0</v>
      </c>
      <c r="I145" s="52">
        <f t="shared" si="56"/>
        <v>0</v>
      </c>
      <c r="J145" s="52">
        <v>0</v>
      </c>
      <c r="K145" s="52">
        <v>0</v>
      </c>
      <c r="L145" s="52">
        <v>0</v>
      </c>
      <c r="M145" s="52">
        <v>0</v>
      </c>
      <c r="N145" s="52">
        <f t="shared" si="57"/>
        <v>0</v>
      </c>
      <c r="O145" s="52">
        <v>1.0898420800000002</v>
      </c>
      <c r="P145" s="52">
        <f t="shared" si="64"/>
        <v>1.0898420800000002</v>
      </c>
      <c r="Q145" s="52">
        <v>0</v>
      </c>
      <c r="R145" s="52">
        <v>0</v>
      </c>
      <c r="S145" s="52">
        <f t="shared" si="65"/>
        <v>0</v>
      </c>
      <c r="T145" s="52">
        <v>0</v>
      </c>
      <c r="U145" s="52">
        <v>0</v>
      </c>
      <c r="V145" s="52">
        <v>0</v>
      </c>
      <c r="W145" s="52">
        <v>0</v>
      </c>
      <c r="X145" s="52">
        <f t="shared" si="59"/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52">
        <v>0</v>
      </c>
      <c r="AF145" s="52">
        <f t="shared" si="60"/>
        <v>0</v>
      </c>
      <c r="AG145" s="52">
        <f t="shared" si="60"/>
        <v>0</v>
      </c>
      <c r="AH145" s="52">
        <f t="shared" si="60"/>
        <v>0</v>
      </c>
      <c r="AI145" s="52">
        <f t="shared" si="60"/>
        <v>0</v>
      </c>
      <c r="AJ145" s="52">
        <v>0</v>
      </c>
      <c r="AK145" s="42">
        <v>0</v>
      </c>
      <c r="AL145" s="42">
        <v>0</v>
      </c>
      <c r="AM145" s="42">
        <v>0</v>
      </c>
      <c r="AN145" s="42">
        <v>0</v>
      </c>
      <c r="AO145" s="52">
        <v>0</v>
      </c>
      <c r="AP145" s="42">
        <f t="shared" si="62"/>
        <v>0</v>
      </c>
      <c r="AQ145" s="42">
        <v>0</v>
      </c>
      <c r="AR145" s="42">
        <v>0</v>
      </c>
      <c r="AS145" s="42">
        <v>0</v>
      </c>
      <c r="AT145" s="52">
        <v>0</v>
      </c>
      <c r="AU145" s="42">
        <f t="shared" si="63"/>
        <v>0</v>
      </c>
      <c r="AV145" s="42">
        <v>0</v>
      </c>
      <c r="AW145" s="42">
        <v>0</v>
      </c>
      <c r="AX145" s="42">
        <v>0</v>
      </c>
      <c r="AY145" s="52">
        <v>0</v>
      </c>
      <c r="AZ145" s="42">
        <v>0</v>
      </c>
      <c r="BA145" s="42">
        <v>0</v>
      </c>
      <c r="BB145" s="42">
        <v>0</v>
      </c>
      <c r="BC145" s="42">
        <v>0</v>
      </c>
      <c r="BD145" s="14"/>
      <c r="BT145" s="46"/>
    </row>
    <row r="146" spans="1:72" s="44" customFormat="1" ht="31.5" x14ac:dyDescent="0.3">
      <c r="A146" s="49" t="s">
        <v>243</v>
      </c>
      <c r="B146" s="50" t="s">
        <v>305</v>
      </c>
      <c r="C146" s="51" t="s">
        <v>306</v>
      </c>
      <c r="D146" s="52">
        <v>0</v>
      </c>
      <c r="E146" s="52">
        <v>0.13288492000000002</v>
      </c>
      <c r="F146" s="52">
        <f t="shared" si="56"/>
        <v>0.13288492000000002</v>
      </c>
      <c r="G146" s="52">
        <f t="shared" si="56"/>
        <v>0</v>
      </c>
      <c r="H146" s="52">
        <f t="shared" si="56"/>
        <v>0</v>
      </c>
      <c r="I146" s="52">
        <f t="shared" si="56"/>
        <v>0</v>
      </c>
      <c r="J146" s="52">
        <v>0</v>
      </c>
      <c r="K146" s="52">
        <v>0</v>
      </c>
      <c r="L146" s="52">
        <v>0</v>
      </c>
      <c r="M146" s="52">
        <v>0</v>
      </c>
      <c r="N146" s="52">
        <f t="shared" si="57"/>
        <v>0</v>
      </c>
      <c r="O146" s="52">
        <v>0.13288492000000002</v>
      </c>
      <c r="P146" s="52">
        <f t="shared" si="64"/>
        <v>0.13288492000000002</v>
      </c>
      <c r="Q146" s="52">
        <v>0</v>
      </c>
      <c r="R146" s="52">
        <v>0</v>
      </c>
      <c r="S146" s="52">
        <f t="shared" si="65"/>
        <v>0</v>
      </c>
      <c r="T146" s="52">
        <v>0</v>
      </c>
      <c r="U146" s="52">
        <v>0</v>
      </c>
      <c r="V146" s="52">
        <v>0</v>
      </c>
      <c r="W146" s="52">
        <v>0</v>
      </c>
      <c r="X146" s="52">
        <f t="shared" si="59"/>
        <v>0</v>
      </c>
      <c r="Y146" s="52"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0</v>
      </c>
      <c r="AE146" s="52">
        <v>0.14008603</v>
      </c>
      <c r="AF146" s="52">
        <f t="shared" si="60"/>
        <v>0.14008603</v>
      </c>
      <c r="AG146" s="52">
        <f t="shared" si="60"/>
        <v>0</v>
      </c>
      <c r="AH146" s="52">
        <f t="shared" si="60"/>
        <v>0</v>
      </c>
      <c r="AI146" s="52">
        <f t="shared" si="60"/>
        <v>0</v>
      </c>
      <c r="AJ146" s="52">
        <v>0</v>
      </c>
      <c r="AK146" s="42">
        <v>0</v>
      </c>
      <c r="AL146" s="42">
        <v>0</v>
      </c>
      <c r="AM146" s="42">
        <v>0</v>
      </c>
      <c r="AN146" s="42">
        <v>0</v>
      </c>
      <c r="AO146" s="52">
        <v>0</v>
      </c>
      <c r="AP146" s="42">
        <f t="shared" si="62"/>
        <v>0</v>
      </c>
      <c r="AQ146" s="42">
        <v>0</v>
      </c>
      <c r="AR146" s="42">
        <v>0</v>
      </c>
      <c r="AS146" s="42">
        <v>0</v>
      </c>
      <c r="AT146" s="52">
        <v>0.14008603</v>
      </c>
      <c r="AU146" s="42">
        <f t="shared" si="63"/>
        <v>0.14008603</v>
      </c>
      <c r="AV146" s="42">
        <v>0</v>
      </c>
      <c r="AW146" s="42">
        <v>0</v>
      </c>
      <c r="AX146" s="42">
        <v>0</v>
      </c>
      <c r="AY146" s="52">
        <v>0</v>
      </c>
      <c r="AZ146" s="42">
        <v>0</v>
      </c>
      <c r="BA146" s="42">
        <v>0</v>
      </c>
      <c r="BB146" s="42">
        <v>0</v>
      </c>
      <c r="BC146" s="42">
        <v>0</v>
      </c>
      <c r="BD146" s="14"/>
      <c r="BT146" s="46"/>
    </row>
    <row r="147" spans="1:72" s="44" customFormat="1" ht="31.5" x14ac:dyDescent="0.3">
      <c r="A147" s="49" t="s">
        <v>243</v>
      </c>
      <c r="B147" s="50" t="s">
        <v>307</v>
      </c>
      <c r="C147" s="51" t="s">
        <v>308</v>
      </c>
      <c r="D147" s="52">
        <v>0</v>
      </c>
      <c r="E147" s="52">
        <v>0.16027295000000003</v>
      </c>
      <c r="F147" s="52">
        <f t="shared" si="56"/>
        <v>0.16027295000000003</v>
      </c>
      <c r="G147" s="52">
        <f t="shared" si="56"/>
        <v>0</v>
      </c>
      <c r="H147" s="52">
        <f t="shared" si="56"/>
        <v>0</v>
      </c>
      <c r="I147" s="52">
        <f t="shared" si="56"/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f t="shared" si="57"/>
        <v>0</v>
      </c>
      <c r="O147" s="52">
        <v>0.16027295000000003</v>
      </c>
      <c r="P147" s="52">
        <f t="shared" si="64"/>
        <v>0.16027295000000003</v>
      </c>
      <c r="Q147" s="52">
        <v>0</v>
      </c>
      <c r="R147" s="52">
        <v>0</v>
      </c>
      <c r="S147" s="52">
        <f t="shared" si="65"/>
        <v>0</v>
      </c>
      <c r="T147" s="52">
        <v>0</v>
      </c>
      <c r="U147" s="52">
        <v>0</v>
      </c>
      <c r="V147" s="52">
        <v>0</v>
      </c>
      <c r="W147" s="52">
        <v>0</v>
      </c>
      <c r="X147" s="52">
        <f t="shared" si="59"/>
        <v>0</v>
      </c>
      <c r="Y147" s="52">
        <v>0</v>
      </c>
      <c r="Z147" s="52">
        <v>0</v>
      </c>
      <c r="AA147" s="52">
        <v>0</v>
      </c>
      <c r="AB147" s="52">
        <v>0</v>
      </c>
      <c r="AC147" s="52">
        <v>0</v>
      </c>
      <c r="AD147" s="52">
        <v>0</v>
      </c>
      <c r="AE147" s="52">
        <v>0.10613577</v>
      </c>
      <c r="AF147" s="52">
        <f t="shared" si="60"/>
        <v>0.10613577</v>
      </c>
      <c r="AG147" s="52">
        <f t="shared" si="60"/>
        <v>0</v>
      </c>
      <c r="AH147" s="52">
        <f t="shared" si="60"/>
        <v>0</v>
      </c>
      <c r="AI147" s="52">
        <f t="shared" si="60"/>
        <v>0</v>
      </c>
      <c r="AJ147" s="52">
        <v>0</v>
      </c>
      <c r="AK147" s="42">
        <v>0</v>
      </c>
      <c r="AL147" s="42">
        <v>0</v>
      </c>
      <c r="AM147" s="42">
        <v>0</v>
      </c>
      <c r="AN147" s="42">
        <v>0</v>
      </c>
      <c r="AO147" s="52">
        <v>0</v>
      </c>
      <c r="AP147" s="42">
        <f t="shared" si="62"/>
        <v>0</v>
      </c>
      <c r="AQ147" s="42">
        <v>0</v>
      </c>
      <c r="AR147" s="42">
        <v>0</v>
      </c>
      <c r="AS147" s="42">
        <v>0</v>
      </c>
      <c r="AT147" s="52">
        <v>0.10613577</v>
      </c>
      <c r="AU147" s="42">
        <f t="shared" si="63"/>
        <v>0.10613577</v>
      </c>
      <c r="AV147" s="42">
        <v>0</v>
      </c>
      <c r="AW147" s="42">
        <v>0</v>
      </c>
      <c r="AX147" s="42">
        <v>0</v>
      </c>
      <c r="AY147" s="52">
        <v>0</v>
      </c>
      <c r="AZ147" s="42">
        <v>0</v>
      </c>
      <c r="BA147" s="42">
        <v>0</v>
      </c>
      <c r="BB147" s="42">
        <v>0</v>
      </c>
      <c r="BC147" s="42">
        <v>0</v>
      </c>
      <c r="BD147" s="14"/>
      <c r="BT147" s="46"/>
    </row>
    <row r="148" spans="1:72" s="44" customFormat="1" ht="31.5" x14ac:dyDescent="0.3">
      <c r="A148" s="49" t="s">
        <v>243</v>
      </c>
      <c r="B148" s="50" t="s">
        <v>309</v>
      </c>
      <c r="C148" s="51" t="s">
        <v>310</v>
      </c>
      <c r="D148" s="52">
        <v>0</v>
      </c>
      <c r="E148" s="52">
        <v>3.9467949999999995E-2</v>
      </c>
      <c r="F148" s="52">
        <f t="shared" si="56"/>
        <v>3.9467949999999995E-2</v>
      </c>
      <c r="G148" s="52">
        <f t="shared" si="56"/>
        <v>0</v>
      </c>
      <c r="H148" s="52">
        <f t="shared" si="56"/>
        <v>0</v>
      </c>
      <c r="I148" s="52">
        <f t="shared" si="56"/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f t="shared" si="57"/>
        <v>0</v>
      </c>
      <c r="O148" s="52">
        <v>3.9467949999999995E-2</v>
      </c>
      <c r="P148" s="52">
        <f t="shared" si="64"/>
        <v>3.9467949999999995E-2</v>
      </c>
      <c r="Q148" s="52">
        <v>0</v>
      </c>
      <c r="R148" s="52">
        <v>0</v>
      </c>
      <c r="S148" s="52">
        <f t="shared" si="65"/>
        <v>0</v>
      </c>
      <c r="T148" s="52">
        <v>0</v>
      </c>
      <c r="U148" s="52">
        <v>0</v>
      </c>
      <c r="V148" s="52">
        <v>0</v>
      </c>
      <c r="W148" s="52">
        <v>0</v>
      </c>
      <c r="X148" s="52">
        <f t="shared" si="59"/>
        <v>0</v>
      </c>
      <c r="Y148" s="52"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0</v>
      </c>
      <c r="AE148" s="52">
        <v>9.1751070000000004E-2</v>
      </c>
      <c r="AF148" s="52">
        <f t="shared" si="60"/>
        <v>9.1751070000000004E-2</v>
      </c>
      <c r="AG148" s="52">
        <f t="shared" si="60"/>
        <v>0</v>
      </c>
      <c r="AH148" s="52">
        <f t="shared" si="60"/>
        <v>0</v>
      </c>
      <c r="AI148" s="52">
        <f t="shared" si="60"/>
        <v>0</v>
      </c>
      <c r="AJ148" s="52">
        <v>0</v>
      </c>
      <c r="AK148" s="42">
        <v>0</v>
      </c>
      <c r="AL148" s="42">
        <v>0</v>
      </c>
      <c r="AM148" s="42">
        <v>0</v>
      </c>
      <c r="AN148" s="42">
        <v>0</v>
      </c>
      <c r="AO148" s="52">
        <v>0</v>
      </c>
      <c r="AP148" s="42">
        <f t="shared" si="62"/>
        <v>0</v>
      </c>
      <c r="AQ148" s="42">
        <v>0</v>
      </c>
      <c r="AR148" s="42">
        <v>0</v>
      </c>
      <c r="AS148" s="42">
        <v>0</v>
      </c>
      <c r="AT148" s="52">
        <v>9.1751070000000004E-2</v>
      </c>
      <c r="AU148" s="42">
        <f t="shared" si="63"/>
        <v>9.1751070000000004E-2</v>
      </c>
      <c r="AV148" s="42">
        <v>0</v>
      </c>
      <c r="AW148" s="42">
        <v>0</v>
      </c>
      <c r="AX148" s="42">
        <v>0</v>
      </c>
      <c r="AY148" s="52">
        <v>0</v>
      </c>
      <c r="AZ148" s="42">
        <v>0</v>
      </c>
      <c r="BA148" s="42">
        <v>0</v>
      </c>
      <c r="BB148" s="42">
        <v>0</v>
      </c>
      <c r="BC148" s="42">
        <v>0</v>
      </c>
      <c r="BD148" s="14"/>
      <c r="BT148" s="46"/>
    </row>
    <row r="149" spans="1:72" s="44" customFormat="1" ht="31.5" x14ac:dyDescent="0.3">
      <c r="A149" s="49" t="s">
        <v>243</v>
      </c>
      <c r="B149" s="50" t="s">
        <v>311</v>
      </c>
      <c r="C149" s="51" t="s">
        <v>312</v>
      </c>
      <c r="D149" s="52">
        <v>0</v>
      </c>
      <c r="E149" s="52">
        <v>0.10747580999999999</v>
      </c>
      <c r="F149" s="52">
        <f t="shared" si="56"/>
        <v>0.10747580999999999</v>
      </c>
      <c r="G149" s="52">
        <f t="shared" si="56"/>
        <v>0</v>
      </c>
      <c r="H149" s="52">
        <f t="shared" si="56"/>
        <v>0</v>
      </c>
      <c r="I149" s="52">
        <f t="shared" si="56"/>
        <v>0</v>
      </c>
      <c r="J149" s="52">
        <v>0</v>
      </c>
      <c r="K149" s="52">
        <v>0</v>
      </c>
      <c r="L149" s="52">
        <v>0</v>
      </c>
      <c r="M149" s="52">
        <v>0</v>
      </c>
      <c r="N149" s="52">
        <f t="shared" si="57"/>
        <v>0</v>
      </c>
      <c r="O149" s="52">
        <v>0.10747580999999999</v>
      </c>
      <c r="P149" s="52">
        <f t="shared" si="64"/>
        <v>0.10747580999999999</v>
      </c>
      <c r="Q149" s="52">
        <v>0</v>
      </c>
      <c r="R149" s="52">
        <v>0</v>
      </c>
      <c r="S149" s="52">
        <f t="shared" si="65"/>
        <v>0</v>
      </c>
      <c r="T149" s="52">
        <v>0</v>
      </c>
      <c r="U149" s="52">
        <v>0</v>
      </c>
      <c r="V149" s="52">
        <v>0</v>
      </c>
      <c r="W149" s="52">
        <v>0</v>
      </c>
      <c r="X149" s="52">
        <f t="shared" si="59"/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0</v>
      </c>
      <c r="AE149" s="52">
        <v>7.1144740000000012E-2</v>
      </c>
      <c r="AF149" s="52">
        <f t="shared" si="60"/>
        <v>7.1144740000000012E-2</v>
      </c>
      <c r="AG149" s="52">
        <f t="shared" si="60"/>
        <v>0</v>
      </c>
      <c r="AH149" s="52">
        <f t="shared" si="60"/>
        <v>0</v>
      </c>
      <c r="AI149" s="52">
        <f t="shared" si="60"/>
        <v>0</v>
      </c>
      <c r="AJ149" s="52">
        <v>0</v>
      </c>
      <c r="AK149" s="42">
        <v>0</v>
      </c>
      <c r="AL149" s="42">
        <v>0</v>
      </c>
      <c r="AM149" s="42">
        <v>0</v>
      </c>
      <c r="AN149" s="42">
        <v>0</v>
      </c>
      <c r="AO149" s="52">
        <v>0</v>
      </c>
      <c r="AP149" s="42">
        <f t="shared" si="62"/>
        <v>0</v>
      </c>
      <c r="AQ149" s="42">
        <v>0</v>
      </c>
      <c r="AR149" s="42">
        <v>0</v>
      </c>
      <c r="AS149" s="42">
        <v>0</v>
      </c>
      <c r="AT149" s="52">
        <v>7.1144740000000012E-2</v>
      </c>
      <c r="AU149" s="42">
        <f t="shared" si="63"/>
        <v>7.1144740000000012E-2</v>
      </c>
      <c r="AV149" s="42">
        <v>0</v>
      </c>
      <c r="AW149" s="42">
        <v>0</v>
      </c>
      <c r="AX149" s="42">
        <v>0</v>
      </c>
      <c r="AY149" s="52">
        <v>0</v>
      </c>
      <c r="AZ149" s="42">
        <v>0</v>
      </c>
      <c r="BA149" s="42">
        <v>0</v>
      </c>
      <c r="BB149" s="42">
        <v>0</v>
      </c>
      <c r="BC149" s="42">
        <v>0</v>
      </c>
      <c r="BD149" s="14"/>
      <c r="BT149" s="46"/>
    </row>
    <row r="150" spans="1:72" s="44" customFormat="1" ht="31.5" x14ac:dyDescent="0.3">
      <c r="A150" s="49" t="s">
        <v>243</v>
      </c>
      <c r="B150" s="50" t="s">
        <v>313</v>
      </c>
      <c r="C150" s="51" t="s">
        <v>314</v>
      </c>
      <c r="D150" s="52">
        <v>0</v>
      </c>
      <c r="E150" s="52">
        <v>2.6548463500000001</v>
      </c>
      <c r="F150" s="52">
        <f t="shared" si="56"/>
        <v>2.6548463500000001</v>
      </c>
      <c r="G150" s="52">
        <f t="shared" si="56"/>
        <v>0</v>
      </c>
      <c r="H150" s="52">
        <f t="shared" si="56"/>
        <v>0</v>
      </c>
      <c r="I150" s="52">
        <f t="shared" si="56"/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f t="shared" si="57"/>
        <v>0</v>
      </c>
      <c r="O150" s="52">
        <v>2.6548463500000001</v>
      </c>
      <c r="P150" s="52">
        <f t="shared" si="64"/>
        <v>2.6548463500000001</v>
      </c>
      <c r="Q150" s="52">
        <v>0</v>
      </c>
      <c r="R150" s="52">
        <v>0</v>
      </c>
      <c r="S150" s="52">
        <f t="shared" si="65"/>
        <v>0</v>
      </c>
      <c r="T150" s="52">
        <v>0</v>
      </c>
      <c r="U150" s="52">
        <v>0</v>
      </c>
      <c r="V150" s="52">
        <v>0</v>
      </c>
      <c r="W150" s="52">
        <v>0</v>
      </c>
      <c r="X150" s="52">
        <f t="shared" si="59"/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f t="shared" si="60"/>
        <v>0</v>
      </c>
      <c r="AG150" s="52">
        <f t="shared" si="60"/>
        <v>0</v>
      </c>
      <c r="AH150" s="52">
        <f t="shared" si="60"/>
        <v>0</v>
      </c>
      <c r="AI150" s="52">
        <f t="shared" si="60"/>
        <v>0</v>
      </c>
      <c r="AJ150" s="52">
        <v>0</v>
      </c>
      <c r="AK150" s="42">
        <v>0</v>
      </c>
      <c r="AL150" s="42">
        <v>0</v>
      </c>
      <c r="AM150" s="42">
        <v>0</v>
      </c>
      <c r="AN150" s="42">
        <v>0</v>
      </c>
      <c r="AO150" s="52">
        <v>0</v>
      </c>
      <c r="AP150" s="42">
        <f t="shared" si="62"/>
        <v>0</v>
      </c>
      <c r="AQ150" s="42">
        <v>0</v>
      </c>
      <c r="AR150" s="42">
        <v>0</v>
      </c>
      <c r="AS150" s="42">
        <v>0</v>
      </c>
      <c r="AT150" s="52">
        <v>0</v>
      </c>
      <c r="AU150" s="42">
        <f t="shared" si="63"/>
        <v>0</v>
      </c>
      <c r="AV150" s="42">
        <v>0</v>
      </c>
      <c r="AW150" s="42">
        <v>0</v>
      </c>
      <c r="AX150" s="42">
        <v>0</v>
      </c>
      <c r="AY150" s="52">
        <v>0</v>
      </c>
      <c r="AZ150" s="42">
        <v>0</v>
      </c>
      <c r="BA150" s="42">
        <v>0</v>
      </c>
      <c r="BB150" s="42">
        <v>0</v>
      </c>
      <c r="BC150" s="42">
        <v>0</v>
      </c>
      <c r="BD150" s="14"/>
      <c r="BT150" s="46"/>
    </row>
    <row r="151" spans="1:72" s="44" customFormat="1" ht="47.25" x14ac:dyDescent="0.3">
      <c r="A151" s="49" t="s">
        <v>243</v>
      </c>
      <c r="B151" s="50" t="s">
        <v>315</v>
      </c>
      <c r="C151" s="51" t="s">
        <v>316</v>
      </c>
      <c r="D151" s="52">
        <v>0</v>
      </c>
      <c r="E151" s="52">
        <v>6.59095926</v>
      </c>
      <c r="F151" s="52">
        <f t="shared" si="56"/>
        <v>6.59095926</v>
      </c>
      <c r="G151" s="52">
        <f t="shared" si="56"/>
        <v>0</v>
      </c>
      <c r="H151" s="52">
        <f t="shared" si="56"/>
        <v>0</v>
      </c>
      <c r="I151" s="52">
        <f t="shared" si="56"/>
        <v>0</v>
      </c>
      <c r="J151" s="52">
        <v>0</v>
      </c>
      <c r="K151" s="52">
        <v>0</v>
      </c>
      <c r="L151" s="52">
        <v>0</v>
      </c>
      <c r="M151" s="52">
        <v>0</v>
      </c>
      <c r="N151" s="52">
        <f t="shared" si="57"/>
        <v>0</v>
      </c>
      <c r="O151" s="52">
        <v>6.59095926</v>
      </c>
      <c r="P151" s="52">
        <f t="shared" si="64"/>
        <v>6.59095926</v>
      </c>
      <c r="Q151" s="52">
        <v>0</v>
      </c>
      <c r="R151" s="52">
        <v>0</v>
      </c>
      <c r="S151" s="52">
        <f t="shared" si="65"/>
        <v>0</v>
      </c>
      <c r="T151" s="52">
        <v>0</v>
      </c>
      <c r="U151" s="52">
        <v>0</v>
      </c>
      <c r="V151" s="52">
        <v>0</v>
      </c>
      <c r="W151" s="52">
        <v>0</v>
      </c>
      <c r="X151" s="52">
        <f t="shared" si="59"/>
        <v>0</v>
      </c>
      <c r="Y151" s="52">
        <v>0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2.1405281700000001</v>
      </c>
      <c r="AF151" s="52">
        <f t="shared" si="60"/>
        <v>2.1405281700000001</v>
      </c>
      <c r="AG151" s="52">
        <f t="shared" si="60"/>
        <v>0</v>
      </c>
      <c r="AH151" s="52">
        <f t="shared" si="60"/>
        <v>0</v>
      </c>
      <c r="AI151" s="52">
        <f t="shared" si="60"/>
        <v>0</v>
      </c>
      <c r="AJ151" s="52">
        <v>0</v>
      </c>
      <c r="AK151" s="42">
        <v>0</v>
      </c>
      <c r="AL151" s="42">
        <v>0</v>
      </c>
      <c r="AM151" s="42">
        <v>0</v>
      </c>
      <c r="AN151" s="42">
        <v>0</v>
      </c>
      <c r="AO151" s="52">
        <v>2.1405281700000001</v>
      </c>
      <c r="AP151" s="42">
        <f t="shared" si="62"/>
        <v>2.1405281700000001</v>
      </c>
      <c r="AQ151" s="42">
        <v>0</v>
      </c>
      <c r="AR151" s="42">
        <v>0</v>
      </c>
      <c r="AS151" s="42">
        <v>0</v>
      </c>
      <c r="AT151" s="52">
        <v>0</v>
      </c>
      <c r="AU151" s="42">
        <f t="shared" si="63"/>
        <v>0</v>
      </c>
      <c r="AV151" s="42">
        <v>0</v>
      </c>
      <c r="AW151" s="42">
        <v>0</v>
      </c>
      <c r="AX151" s="42">
        <v>0</v>
      </c>
      <c r="AY151" s="52">
        <v>0</v>
      </c>
      <c r="AZ151" s="42">
        <v>0</v>
      </c>
      <c r="BA151" s="42">
        <v>0</v>
      </c>
      <c r="BB151" s="42">
        <v>0</v>
      </c>
      <c r="BC151" s="42">
        <v>0</v>
      </c>
      <c r="BD151" s="14"/>
      <c r="BT151" s="46"/>
    </row>
    <row r="152" spans="1:72" s="44" customFormat="1" ht="47.25" x14ac:dyDescent="0.3">
      <c r="A152" s="49" t="s">
        <v>243</v>
      </c>
      <c r="B152" s="50" t="s">
        <v>317</v>
      </c>
      <c r="C152" s="51" t="s">
        <v>318</v>
      </c>
      <c r="D152" s="52">
        <v>0</v>
      </c>
      <c r="E152" s="52">
        <v>4.3196158600000008</v>
      </c>
      <c r="F152" s="52">
        <f t="shared" si="56"/>
        <v>4.3196158600000008</v>
      </c>
      <c r="G152" s="52">
        <f t="shared" si="56"/>
        <v>0</v>
      </c>
      <c r="H152" s="52">
        <f t="shared" si="56"/>
        <v>0</v>
      </c>
      <c r="I152" s="52">
        <f t="shared" si="56"/>
        <v>0</v>
      </c>
      <c r="J152" s="52">
        <v>0</v>
      </c>
      <c r="K152" s="52">
        <v>0</v>
      </c>
      <c r="L152" s="52">
        <v>0</v>
      </c>
      <c r="M152" s="52">
        <v>0</v>
      </c>
      <c r="N152" s="52">
        <f t="shared" si="57"/>
        <v>0</v>
      </c>
      <c r="O152" s="52">
        <v>4.3196158600000008</v>
      </c>
      <c r="P152" s="52">
        <f t="shared" si="64"/>
        <v>4.3196158600000008</v>
      </c>
      <c r="Q152" s="52">
        <v>0</v>
      </c>
      <c r="R152" s="52">
        <v>0</v>
      </c>
      <c r="S152" s="52">
        <f t="shared" si="65"/>
        <v>0</v>
      </c>
      <c r="T152" s="52">
        <v>0</v>
      </c>
      <c r="U152" s="52">
        <v>0</v>
      </c>
      <c r="V152" s="52">
        <v>0</v>
      </c>
      <c r="W152" s="52">
        <v>0</v>
      </c>
      <c r="X152" s="52">
        <f t="shared" si="59"/>
        <v>0</v>
      </c>
      <c r="Y152" s="52"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0</v>
      </c>
      <c r="AE152" s="52">
        <v>3.2491443700000002</v>
      </c>
      <c r="AF152" s="52">
        <f t="shared" si="60"/>
        <v>3.2491443700000002</v>
      </c>
      <c r="AG152" s="52">
        <f t="shared" si="60"/>
        <v>0</v>
      </c>
      <c r="AH152" s="52">
        <f t="shared" si="60"/>
        <v>0</v>
      </c>
      <c r="AI152" s="52">
        <f t="shared" si="60"/>
        <v>0</v>
      </c>
      <c r="AJ152" s="52">
        <v>0</v>
      </c>
      <c r="AK152" s="42">
        <v>0</v>
      </c>
      <c r="AL152" s="42">
        <v>0</v>
      </c>
      <c r="AM152" s="42">
        <v>0</v>
      </c>
      <c r="AN152" s="42">
        <v>0</v>
      </c>
      <c r="AO152" s="52">
        <v>3.2491443700000002</v>
      </c>
      <c r="AP152" s="42">
        <f t="shared" si="62"/>
        <v>3.2491443700000002</v>
      </c>
      <c r="AQ152" s="42">
        <v>0</v>
      </c>
      <c r="AR152" s="42">
        <v>0</v>
      </c>
      <c r="AS152" s="42">
        <v>0</v>
      </c>
      <c r="AT152" s="52">
        <v>0</v>
      </c>
      <c r="AU152" s="42">
        <f t="shared" si="63"/>
        <v>0</v>
      </c>
      <c r="AV152" s="42">
        <v>0</v>
      </c>
      <c r="AW152" s="42">
        <v>0</v>
      </c>
      <c r="AX152" s="42">
        <v>0</v>
      </c>
      <c r="AY152" s="52">
        <v>0</v>
      </c>
      <c r="AZ152" s="42">
        <v>0</v>
      </c>
      <c r="BA152" s="42">
        <v>0</v>
      </c>
      <c r="BB152" s="42">
        <v>0</v>
      </c>
      <c r="BC152" s="42">
        <v>0</v>
      </c>
      <c r="BD152" s="14"/>
      <c r="BT152" s="46"/>
    </row>
    <row r="153" spans="1:72" s="44" customFormat="1" ht="31.5" x14ac:dyDescent="0.3">
      <c r="A153" s="49" t="s">
        <v>243</v>
      </c>
      <c r="B153" s="50" t="s">
        <v>319</v>
      </c>
      <c r="C153" s="51" t="s">
        <v>320</v>
      </c>
      <c r="D153" s="52">
        <v>0</v>
      </c>
      <c r="E153" s="52">
        <v>0.3625331</v>
      </c>
      <c r="F153" s="52">
        <f t="shared" si="56"/>
        <v>0.3625331</v>
      </c>
      <c r="G153" s="52">
        <f t="shared" si="56"/>
        <v>0</v>
      </c>
      <c r="H153" s="52">
        <f t="shared" si="56"/>
        <v>0</v>
      </c>
      <c r="I153" s="52">
        <f t="shared" si="56"/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f t="shared" si="57"/>
        <v>0</v>
      </c>
      <c r="O153" s="52">
        <v>0.3625331</v>
      </c>
      <c r="P153" s="52">
        <f t="shared" si="64"/>
        <v>0.3625331</v>
      </c>
      <c r="Q153" s="52">
        <v>0</v>
      </c>
      <c r="R153" s="52">
        <v>0</v>
      </c>
      <c r="S153" s="52">
        <f t="shared" si="65"/>
        <v>0</v>
      </c>
      <c r="T153" s="52">
        <v>0</v>
      </c>
      <c r="U153" s="52">
        <v>0</v>
      </c>
      <c r="V153" s="52">
        <v>0</v>
      </c>
      <c r="W153" s="52">
        <v>0</v>
      </c>
      <c r="X153" s="52">
        <f t="shared" si="59"/>
        <v>0</v>
      </c>
      <c r="Y153" s="52">
        <v>0</v>
      </c>
      <c r="Z153" s="52">
        <v>0</v>
      </c>
      <c r="AA153" s="52">
        <v>0</v>
      </c>
      <c r="AB153" s="52">
        <v>0</v>
      </c>
      <c r="AC153" s="52">
        <v>0</v>
      </c>
      <c r="AD153" s="52">
        <v>0</v>
      </c>
      <c r="AE153" s="52">
        <v>0</v>
      </c>
      <c r="AF153" s="52">
        <f t="shared" si="60"/>
        <v>0</v>
      </c>
      <c r="AG153" s="52">
        <f t="shared" si="60"/>
        <v>0</v>
      </c>
      <c r="AH153" s="52">
        <f t="shared" si="60"/>
        <v>0</v>
      </c>
      <c r="AI153" s="52">
        <f t="shared" si="60"/>
        <v>0</v>
      </c>
      <c r="AJ153" s="52">
        <v>0</v>
      </c>
      <c r="AK153" s="42">
        <v>0</v>
      </c>
      <c r="AL153" s="42">
        <v>0</v>
      </c>
      <c r="AM153" s="42">
        <v>0</v>
      </c>
      <c r="AN153" s="42">
        <v>0</v>
      </c>
      <c r="AO153" s="52">
        <v>0</v>
      </c>
      <c r="AP153" s="42">
        <f t="shared" si="62"/>
        <v>0</v>
      </c>
      <c r="AQ153" s="42">
        <v>0</v>
      </c>
      <c r="AR153" s="42">
        <v>0</v>
      </c>
      <c r="AS153" s="42">
        <v>0</v>
      </c>
      <c r="AT153" s="52">
        <v>0</v>
      </c>
      <c r="AU153" s="42">
        <f t="shared" si="63"/>
        <v>0</v>
      </c>
      <c r="AV153" s="42">
        <v>0</v>
      </c>
      <c r="AW153" s="42">
        <v>0</v>
      </c>
      <c r="AX153" s="42">
        <v>0</v>
      </c>
      <c r="AY153" s="52">
        <v>0</v>
      </c>
      <c r="AZ153" s="42">
        <v>0</v>
      </c>
      <c r="BA153" s="42">
        <v>0</v>
      </c>
      <c r="BB153" s="42">
        <v>0</v>
      </c>
      <c r="BC153" s="42">
        <v>0</v>
      </c>
      <c r="BD153" s="14"/>
      <c r="BT153" s="46"/>
    </row>
    <row r="154" spans="1:72" s="44" customFormat="1" ht="31.5" x14ac:dyDescent="0.3">
      <c r="A154" s="49" t="s">
        <v>243</v>
      </c>
      <c r="B154" s="50" t="s">
        <v>321</v>
      </c>
      <c r="C154" s="51" t="s">
        <v>322</v>
      </c>
      <c r="D154" s="52">
        <v>0</v>
      </c>
      <c r="E154" s="52">
        <v>2.3194104700000002</v>
      </c>
      <c r="F154" s="52">
        <f t="shared" si="56"/>
        <v>2.3194104700000002</v>
      </c>
      <c r="G154" s="52">
        <f t="shared" si="56"/>
        <v>0</v>
      </c>
      <c r="H154" s="52">
        <f t="shared" si="56"/>
        <v>0</v>
      </c>
      <c r="I154" s="52">
        <f t="shared" si="56"/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f t="shared" si="57"/>
        <v>0</v>
      </c>
      <c r="O154" s="52">
        <v>2.3194104700000002</v>
      </c>
      <c r="P154" s="52">
        <f t="shared" si="64"/>
        <v>2.3194104700000002</v>
      </c>
      <c r="Q154" s="52">
        <v>0</v>
      </c>
      <c r="R154" s="52">
        <v>0</v>
      </c>
      <c r="S154" s="52">
        <f t="shared" si="65"/>
        <v>0</v>
      </c>
      <c r="T154" s="52">
        <v>0</v>
      </c>
      <c r="U154" s="52">
        <v>0</v>
      </c>
      <c r="V154" s="52">
        <v>0</v>
      </c>
      <c r="W154" s="52">
        <v>0</v>
      </c>
      <c r="X154" s="52">
        <f t="shared" si="59"/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f t="shared" si="60"/>
        <v>0</v>
      </c>
      <c r="AG154" s="52">
        <f t="shared" si="60"/>
        <v>0</v>
      </c>
      <c r="AH154" s="52">
        <f t="shared" si="60"/>
        <v>0</v>
      </c>
      <c r="AI154" s="52">
        <f t="shared" si="60"/>
        <v>0</v>
      </c>
      <c r="AJ154" s="52">
        <v>0</v>
      </c>
      <c r="AK154" s="42">
        <v>0</v>
      </c>
      <c r="AL154" s="42">
        <v>0</v>
      </c>
      <c r="AM154" s="42">
        <v>0</v>
      </c>
      <c r="AN154" s="42">
        <v>0</v>
      </c>
      <c r="AO154" s="52">
        <v>0</v>
      </c>
      <c r="AP154" s="42">
        <f t="shared" si="62"/>
        <v>0</v>
      </c>
      <c r="AQ154" s="42">
        <v>0</v>
      </c>
      <c r="AR154" s="42">
        <v>0</v>
      </c>
      <c r="AS154" s="42">
        <v>0</v>
      </c>
      <c r="AT154" s="52">
        <v>0</v>
      </c>
      <c r="AU154" s="42">
        <f t="shared" si="63"/>
        <v>0</v>
      </c>
      <c r="AV154" s="42">
        <v>0</v>
      </c>
      <c r="AW154" s="42">
        <v>0</v>
      </c>
      <c r="AX154" s="42">
        <v>0</v>
      </c>
      <c r="AY154" s="52">
        <v>0</v>
      </c>
      <c r="AZ154" s="42">
        <v>0</v>
      </c>
      <c r="BA154" s="42">
        <v>0</v>
      </c>
      <c r="BB154" s="42">
        <v>0</v>
      </c>
      <c r="BC154" s="42">
        <v>0</v>
      </c>
      <c r="BD154" s="14"/>
      <c r="BT154" s="46"/>
    </row>
    <row r="155" spans="1:72" s="44" customFormat="1" ht="47.25" x14ac:dyDescent="0.3">
      <c r="A155" s="49" t="s">
        <v>243</v>
      </c>
      <c r="B155" s="50" t="s">
        <v>323</v>
      </c>
      <c r="C155" s="51" t="s">
        <v>324</v>
      </c>
      <c r="D155" s="52">
        <v>0</v>
      </c>
      <c r="E155" s="52">
        <v>5.2089787899999997</v>
      </c>
      <c r="F155" s="52">
        <f t="shared" si="56"/>
        <v>5.2089787899999997</v>
      </c>
      <c r="G155" s="52">
        <f t="shared" si="56"/>
        <v>0</v>
      </c>
      <c r="H155" s="52">
        <f t="shared" si="56"/>
        <v>0</v>
      </c>
      <c r="I155" s="52">
        <f t="shared" si="56"/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f t="shared" si="57"/>
        <v>0</v>
      </c>
      <c r="O155" s="52">
        <v>5.2089787899999997</v>
      </c>
      <c r="P155" s="52">
        <f t="shared" si="64"/>
        <v>5.2089787899999997</v>
      </c>
      <c r="Q155" s="52">
        <v>0</v>
      </c>
      <c r="R155" s="52">
        <v>0</v>
      </c>
      <c r="S155" s="52">
        <f t="shared" si="65"/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f t="shared" si="59"/>
        <v>0</v>
      </c>
      <c r="Y155" s="52">
        <v>0</v>
      </c>
      <c r="Z155" s="52">
        <v>0</v>
      </c>
      <c r="AA155" s="52">
        <v>0</v>
      </c>
      <c r="AB155" s="52">
        <v>0</v>
      </c>
      <c r="AC155" s="52">
        <v>0</v>
      </c>
      <c r="AD155" s="52">
        <v>0</v>
      </c>
      <c r="AE155" s="52">
        <v>1.45663403</v>
      </c>
      <c r="AF155" s="52">
        <f t="shared" si="60"/>
        <v>1.45663403</v>
      </c>
      <c r="AG155" s="52">
        <f t="shared" si="60"/>
        <v>0</v>
      </c>
      <c r="AH155" s="52">
        <f t="shared" si="60"/>
        <v>0</v>
      </c>
      <c r="AI155" s="52">
        <f t="shared" si="60"/>
        <v>0</v>
      </c>
      <c r="AJ155" s="52">
        <v>0</v>
      </c>
      <c r="AK155" s="42">
        <v>0</v>
      </c>
      <c r="AL155" s="42">
        <v>0</v>
      </c>
      <c r="AM155" s="42">
        <v>0</v>
      </c>
      <c r="AN155" s="42">
        <v>0</v>
      </c>
      <c r="AO155" s="52">
        <v>1.45663403</v>
      </c>
      <c r="AP155" s="42">
        <f t="shared" si="62"/>
        <v>1.45663403</v>
      </c>
      <c r="AQ155" s="42">
        <v>0</v>
      </c>
      <c r="AR155" s="42">
        <v>0</v>
      </c>
      <c r="AS155" s="42">
        <v>0</v>
      </c>
      <c r="AT155" s="52">
        <v>0</v>
      </c>
      <c r="AU155" s="42">
        <f t="shared" si="63"/>
        <v>0</v>
      </c>
      <c r="AV155" s="42">
        <v>0</v>
      </c>
      <c r="AW155" s="42">
        <v>0</v>
      </c>
      <c r="AX155" s="42">
        <v>0</v>
      </c>
      <c r="AY155" s="52">
        <v>0</v>
      </c>
      <c r="AZ155" s="42">
        <v>0</v>
      </c>
      <c r="BA155" s="42">
        <v>0</v>
      </c>
      <c r="BB155" s="42">
        <v>0</v>
      </c>
      <c r="BC155" s="42">
        <v>0</v>
      </c>
      <c r="BD155" s="14"/>
      <c r="BT155" s="46"/>
    </row>
    <row r="156" spans="1:72" s="44" customFormat="1" ht="31.5" x14ac:dyDescent="0.3">
      <c r="A156" s="49" t="s">
        <v>243</v>
      </c>
      <c r="B156" s="50" t="s">
        <v>325</v>
      </c>
      <c r="C156" s="51" t="s">
        <v>326</v>
      </c>
      <c r="D156" s="52">
        <v>0</v>
      </c>
      <c r="E156" s="52">
        <v>1.3005968400000001</v>
      </c>
      <c r="F156" s="52">
        <f t="shared" si="56"/>
        <v>1.3005968400000001</v>
      </c>
      <c r="G156" s="52">
        <f t="shared" si="56"/>
        <v>0</v>
      </c>
      <c r="H156" s="52">
        <f t="shared" si="56"/>
        <v>0</v>
      </c>
      <c r="I156" s="52">
        <f t="shared" si="56"/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f t="shared" si="57"/>
        <v>0</v>
      </c>
      <c r="O156" s="52">
        <v>1.3005968400000001</v>
      </c>
      <c r="P156" s="52">
        <f t="shared" si="64"/>
        <v>1.3005968400000001</v>
      </c>
      <c r="Q156" s="52">
        <v>0</v>
      </c>
      <c r="R156" s="52">
        <v>0</v>
      </c>
      <c r="S156" s="52">
        <f t="shared" si="65"/>
        <v>0</v>
      </c>
      <c r="T156" s="52">
        <v>0</v>
      </c>
      <c r="U156" s="52">
        <v>0</v>
      </c>
      <c r="V156" s="52">
        <v>0</v>
      </c>
      <c r="W156" s="52">
        <v>0</v>
      </c>
      <c r="X156" s="52">
        <f t="shared" si="59"/>
        <v>0</v>
      </c>
      <c r="Y156" s="52">
        <v>0</v>
      </c>
      <c r="Z156" s="52">
        <v>0</v>
      </c>
      <c r="AA156" s="52">
        <v>0</v>
      </c>
      <c r="AB156" s="52">
        <v>0</v>
      </c>
      <c r="AC156" s="52">
        <v>0</v>
      </c>
      <c r="AD156" s="52">
        <v>0</v>
      </c>
      <c r="AE156" s="52">
        <v>0</v>
      </c>
      <c r="AF156" s="52">
        <f t="shared" si="60"/>
        <v>0</v>
      </c>
      <c r="AG156" s="52">
        <f t="shared" si="60"/>
        <v>0</v>
      </c>
      <c r="AH156" s="52">
        <f t="shared" si="60"/>
        <v>0</v>
      </c>
      <c r="AI156" s="52">
        <f t="shared" si="60"/>
        <v>0</v>
      </c>
      <c r="AJ156" s="52">
        <v>0</v>
      </c>
      <c r="AK156" s="42">
        <v>0</v>
      </c>
      <c r="AL156" s="42">
        <v>0</v>
      </c>
      <c r="AM156" s="42">
        <v>0</v>
      </c>
      <c r="AN156" s="42">
        <v>0</v>
      </c>
      <c r="AO156" s="52">
        <v>0</v>
      </c>
      <c r="AP156" s="42">
        <f t="shared" si="62"/>
        <v>0</v>
      </c>
      <c r="AQ156" s="42">
        <v>0</v>
      </c>
      <c r="AR156" s="42">
        <v>0</v>
      </c>
      <c r="AS156" s="42">
        <v>0</v>
      </c>
      <c r="AT156" s="52">
        <v>0</v>
      </c>
      <c r="AU156" s="42">
        <f t="shared" si="63"/>
        <v>0</v>
      </c>
      <c r="AV156" s="42">
        <v>0</v>
      </c>
      <c r="AW156" s="42">
        <v>0</v>
      </c>
      <c r="AX156" s="42">
        <v>0</v>
      </c>
      <c r="AY156" s="52">
        <v>0</v>
      </c>
      <c r="AZ156" s="42">
        <v>0</v>
      </c>
      <c r="BA156" s="42">
        <v>0</v>
      </c>
      <c r="BB156" s="42">
        <v>0</v>
      </c>
      <c r="BC156" s="42">
        <v>0</v>
      </c>
      <c r="BD156" s="14"/>
      <c r="BT156" s="46"/>
    </row>
    <row r="157" spans="1:72" s="44" customFormat="1" ht="31.5" x14ac:dyDescent="0.3">
      <c r="A157" s="49" t="s">
        <v>243</v>
      </c>
      <c r="B157" s="50" t="s">
        <v>327</v>
      </c>
      <c r="C157" s="51" t="s">
        <v>328</v>
      </c>
      <c r="D157" s="52">
        <v>0</v>
      </c>
      <c r="E157" s="52">
        <v>0.87423457999999998</v>
      </c>
      <c r="F157" s="52">
        <f t="shared" si="56"/>
        <v>0.87423457999999998</v>
      </c>
      <c r="G157" s="52">
        <f t="shared" si="56"/>
        <v>0</v>
      </c>
      <c r="H157" s="52">
        <f t="shared" si="56"/>
        <v>0</v>
      </c>
      <c r="I157" s="52">
        <f t="shared" si="56"/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f t="shared" si="57"/>
        <v>0</v>
      </c>
      <c r="O157" s="52">
        <v>0.87423457999999998</v>
      </c>
      <c r="P157" s="52">
        <f t="shared" si="64"/>
        <v>0.87423457999999998</v>
      </c>
      <c r="Q157" s="52">
        <v>0</v>
      </c>
      <c r="R157" s="52">
        <v>0</v>
      </c>
      <c r="S157" s="52">
        <f t="shared" si="65"/>
        <v>0</v>
      </c>
      <c r="T157" s="52">
        <v>0</v>
      </c>
      <c r="U157" s="52">
        <v>0</v>
      </c>
      <c r="V157" s="52">
        <v>0</v>
      </c>
      <c r="W157" s="52">
        <v>0</v>
      </c>
      <c r="X157" s="52">
        <f t="shared" si="59"/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f t="shared" si="60"/>
        <v>0</v>
      </c>
      <c r="AG157" s="52">
        <f t="shared" si="60"/>
        <v>0</v>
      </c>
      <c r="AH157" s="52">
        <f t="shared" si="60"/>
        <v>0</v>
      </c>
      <c r="AI157" s="52">
        <f t="shared" si="60"/>
        <v>0</v>
      </c>
      <c r="AJ157" s="52">
        <v>0</v>
      </c>
      <c r="AK157" s="42">
        <v>0</v>
      </c>
      <c r="AL157" s="42">
        <v>0</v>
      </c>
      <c r="AM157" s="42">
        <v>0</v>
      </c>
      <c r="AN157" s="42">
        <v>0</v>
      </c>
      <c r="AO157" s="52">
        <v>0</v>
      </c>
      <c r="AP157" s="42">
        <f t="shared" si="62"/>
        <v>0</v>
      </c>
      <c r="AQ157" s="42">
        <v>0</v>
      </c>
      <c r="AR157" s="42">
        <v>0</v>
      </c>
      <c r="AS157" s="42">
        <v>0</v>
      </c>
      <c r="AT157" s="52">
        <v>0</v>
      </c>
      <c r="AU157" s="42">
        <f t="shared" si="63"/>
        <v>0</v>
      </c>
      <c r="AV157" s="42">
        <v>0</v>
      </c>
      <c r="AW157" s="42">
        <v>0</v>
      </c>
      <c r="AX157" s="42">
        <v>0</v>
      </c>
      <c r="AY157" s="52">
        <v>0</v>
      </c>
      <c r="AZ157" s="42">
        <v>0</v>
      </c>
      <c r="BA157" s="42">
        <v>0</v>
      </c>
      <c r="BB157" s="42">
        <v>0</v>
      </c>
      <c r="BC157" s="42">
        <v>0</v>
      </c>
      <c r="BD157" s="14"/>
      <c r="BT157" s="46"/>
    </row>
    <row r="158" spans="1:72" s="44" customFormat="1" ht="31.5" x14ac:dyDescent="0.3">
      <c r="A158" s="49" t="s">
        <v>243</v>
      </c>
      <c r="B158" s="50" t="s">
        <v>329</v>
      </c>
      <c r="C158" s="51" t="s">
        <v>330</v>
      </c>
      <c r="D158" s="52">
        <v>0</v>
      </c>
      <c r="E158" s="52">
        <v>0.79692943000000005</v>
      </c>
      <c r="F158" s="52">
        <f t="shared" si="56"/>
        <v>0.79692943000000005</v>
      </c>
      <c r="G158" s="52">
        <f t="shared" si="56"/>
        <v>0</v>
      </c>
      <c r="H158" s="52">
        <f t="shared" si="56"/>
        <v>0</v>
      </c>
      <c r="I158" s="52">
        <f t="shared" si="56"/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f t="shared" si="57"/>
        <v>0</v>
      </c>
      <c r="O158" s="52">
        <v>0.79692943000000005</v>
      </c>
      <c r="P158" s="52">
        <f t="shared" si="64"/>
        <v>0.79692943000000005</v>
      </c>
      <c r="Q158" s="52">
        <v>0</v>
      </c>
      <c r="R158" s="52">
        <v>0</v>
      </c>
      <c r="S158" s="52">
        <f t="shared" si="65"/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f t="shared" si="59"/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0</v>
      </c>
      <c r="AE158" s="52">
        <v>0</v>
      </c>
      <c r="AF158" s="52">
        <f t="shared" si="60"/>
        <v>0</v>
      </c>
      <c r="AG158" s="52">
        <f t="shared" si="60"/>
        <v>0</v>
      </c>
      <c r="AH158" s="52">
        <f t="shared" si="60"/>
        <v>0</v>
      </c>
      <c r="AI158" s="52">
        <f t="shared" si="60"/>
        <v>0</v>
      </c>
      <c r="AJ158" s="52">
        <v>0</v>
      </c>
      <c r="AK158" s="42">
        <v>0</v>
      </c>
      <c r="AL158" s="42">
        <v>0</v>
      </c>
      <c r="AM158" s="42">
        <v>0</v>
      </c>
      <c r="AN158" s="42">
        <v>0</v>
      </c>
      <c r="AO158" s="52">
        <v>0</v>
      </c>
      <c r="AP158" s="42">
        <f t="shared" si="62"/>
        <v>0</v>
      </c>
      <c r="AQ158" s="42">
        <v>0</v>
      </c>
      <c r="AR158" s="42">
        <v>0</v>
      </c>
      <c r="AS158" s="42">
        <v>0</v>
      </c>
      <c r="AT158" s="52">
        <v>0</v>
      </c>
      <c r="AU158" s="42">
        <f t="shared" si="63"/>
        <v>0</v>
      </c>
      <c r="AV158" s="42">
        <v>0</v>
      </c>
      <c r="AW158" s="42">
        <v>0</v>
      </c>
      <c r="AX158" s="42">
        <v>0</v>
      </c>
      <c r="AY158" s="52">
        <v>0</v>
      </c>
      <c r="AZ158" s="42">
        <v>0</v>
      </c>
      <c r="BA158" s="42">
        <v>0</v>
      </c>
      <c r="BB158" s="42">
        <v>0</v>
      </c>
      <c r="BC158" s="42">
        <v>0</v>
      </c>
      <c r="BD158" s="14"/>
      <c r="BT158" s="46"/>
    </row>
    <row r="159" spans="1:72" s="44" customFormat="1" ht="31.5" x14ac:dyDescent="0.3">
      <c r="A159" s="49" t="s">
        <v>243</v>
      </c>
      <c r="B159" s="50" t="s">
        <v>331</v>
      </c>
      <c r="C159" s="51" t="s">
        <v>332</v>
      </c>
      <c r="D159" s="52">
        <v>0</v>
      </c>
      <c r="E159" s="52">
        <v>2.67243948</v>
      </c>
      <c r="F159" s="52">
        <f t="shared" si="56"/>
        <v>2.67243948</v>
      </c>
      <c r="G159" s="52">
        <f t="shared" si="56"/>
        <v>0</v>
      </c>
      <c r="H159" s="52">
        <f t="shared" si="56"/>
        <v>0</v>
      </c>
      <c r="I159" s="52">
        <f t="shared" si="56"/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f t="shared" si="57"/>
        <v>0</v>
      </c>
      <c r="O159" s="52">
        <v>2.67243948</v>
      </c>
      <c r="P159" s="52">
        <f t="shared" si="64"/>
        <v>2.67243948</v>
      </c>
      <c r="Q159" s="52">
        <v>0</v>
      </c>
      <c r="R159" s="52">
        <v>0</v>
      </c>
      <c r="S159" s="52">
        <f t="shared" si="65"/>
        <v>0</v>
      </c>
      <c r="T159" s="52">
        <v>0</v>
      </c>
      <c r="U159" s="52">
        <v>0</v>
      </c>
      <c r="V159" s="52">
        <v>0</v>
      </c>
      <c r="W159" s="52">
        <v>0</v>
      </c>
      <c r="X159" s="52">
        <f t="shared" si="59"/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</v>
      </c>
      <c r="AE159" s="52">
        <v>1.10434542</v>
      </c>
      <c r="AF159" s="52">
        <f t="shared" si="60"/>
        <v>1.10434542</v>
      </c>
      <c r="AG159" s="52">
        <f t="shared" si="60"/>
        <v>0</v>
      </c>
      <c r="AH159" s="52">
        <f t="shared" si="60"/>
        <v>0</v>
      </c>
      <c r="AI159" s="52">
        <f t="shared" si="60"/>
        <v>0</v>
      </c>
      <c r="AJ159" s="52">
        <v>0</v>
      </c>
      <c r="AK159" s="42">
        <v>0</v>
      </c>
      <c r="AL159" s="42">
        <v>0</v>
      </c>
      <c r="AM159" s="42">
        <v>0</v>
      </c>
      <c r="AN159" s="42">
        <v>0</v>
      </c>
      <c r="AO159" s="52">
        <v>1.10434542</v>
      </c>
      <c r="AP159" s="42">
        <f t="shared" si="62"/>
        <v>1.10434542</v>
      </c>
      <c r="AQ159" s="42">
        <v>0</v>
      </c>
      <c r="AR159" s="42">
        <v>0</v>
      </c>
      <c r="AS159" s="42">
        <v>0</v>
      </c>
      <c r="AT159" s="52">
        <v>0</v>
      </c>
      <c r="AU159" s="42">
        <f t="shared" si="63"/>
        <v>0</v>
      </c>
      <c r="AV159" s="42">
        <v>0</v>
      </c>
      <c r="AW159" s="42">
        <v>0</v>
      </c>
      <c r="AX159" s="42">
        <v>0</v>
      </c>
      <c r="AY159" s="52">
        <v>0</v>
      </c>
      <c r="AZ159" s="42">
        <v>0</v>
      </c>
      <c r="BA159" s="42">
        <v>0</v>
      </c>
      <c r="BB159" s="42">
        <v>0</v>
      </c>
      <c r="BC159" s="42">
        <v>0</v>
      </c>
      <c r="BD159" s="14"/>
      <c r="BT159" s="46"/>
    </row>
    <row r="160" spans="1:72" s="44" customFormat="1" ht="31.5" x14ac:dyDescent="0.3">
      <c r="A160" s="49" t="s">
        <v>243</v>
      </c>
      <c r="B160" s="50" t="s">
        <v>333</v>
      </c>
      <c r="C160" s="51" t="s">
        <v>334</v>
      </c>
      <c r="D160" s="52">
        <v>0</v>
      </c>
      <c r="E160" s="52">
        <v>1.30488154</v>
      </c>
      <c r="F160" s="52">
        <f t="shared" si="56"/>
        <v>1.30488154</v>
      </c>
      <c r="G160" s="52">
        <f t="shared" si="56"/>
        <v>0</v>
      </c>
      <c r="H160" s="52">
        <f t="shared" si="56"/>
        <v>0</v>
      </c>
      <c r="I160" s="52">
        <f t="shared" si="56"/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f t="shared" si="57"/>
        <v>0</v>
      </c>
      <c r="O160" s="52">
        <v>1.30488154</v>
      </c>
      <c r="P160" s="52">
        <f t="shared" si="64"/>
        <v>1.30488154</v>
      </c>
      <c r="Q160" s="52">
        <v>0</v>
      </c>
      <c r="R160" s="52">
        <v>0</v>
      </c>
      <c r="S160" s="52">
        <f t="shared" si="65"/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f t="shared" si="59"/>
        <v>0</v>
      </c>
      <c r="Y160" s="52"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f t="shared" si="60"/>
        <v>0</v>
      </c>
      <c r="AG160" s="52">
        <f t="shared" si="60"/>
        <v>0</v>
      </c>
      <c r="AH160" s="52">
        <f t="shared" si="60"/>
        <v>0</v>
      </c>
      <c r="AI160" s="52">
        <f t="shared" si="60"/>
        <v>0</v>
      </c>
      <c r="AJ160" s="52">
        <v>0</v>
      </c>
      <c r="AK160" s="42">
        <v>0</v>
      </c>
      <c r="AL160" s="42">
        <v>0</v>
      </c>
      <c r="AM160" s="42">
        <v>0</v>
      </c>
      <c r="AN160" s="42">
        <v>0</v>
      </c>
      <c r="AO160" s="52">
        <v>0</v>
      </c>
      <c r="AP160" s="42">
        <f t="shared" si="62"/>
        <v>0</v>
      </c>
      <c r="AQ160" s="42">
        <v>0</v>
      </c>
      <c r="AR160" s="42">
        <v>0</v>
      </c>
      <c r="AS160" s="42">
        <v>0</v>
      </c>
      <c r="AT160" s="52">
        <v>0</v>
      </c>
      <c r="AU160" s="42">
        <f t="shared" si="63"/>
        <v>0</v>
      </c>
      <c r="AV160" s="42">
        <v>0</v>
      </c>
      <c r="AW160" s="42">
        <v>0</v>
      </c>
      <c r="AX160" s="42">
        <v>0</v>
      </c>
      <c r="AY160" s="52">
        <v>0</v>
      </c>
      <c r="AZ160" s="42">
        <v>0</v>
      </c>
      <c r="BA160" s="42">
        <v>0</v>
      </c>
      <c r="BB160" s="42">
        <v>0</v>
      </c>
      <c r="BC160" s="42">
        <v>0</v>
      </c>
      <c r="BD160" s="14"/>
      <c r="BT160" s="46"/>
    </row>
    <row r="161" spans="1:72" s="44" customFormat="1" ht="31.5" x14ac:dyDescent="0.3">
      <c r="A161" s="49" t="s">
        <v>243</v>
      </c>
      <c r="B161" s="50" t="s">
        <v>335</v>
      </c>
      <c r="C161" s="51" t="s">
        <v>336</v>
      </c>
      <c r="D161" s="52">
        <v>0</v>
      </c>
      <c r="E161" s="52">
        <v>1.85900197</v>
      </c>
      <c r="F161" s="52">
        <f t="shared" si="56"/>
        <v>1.85900197</v>
      </c>
      <c r="G161" s="52">
        <f t="shared" si="56"/>
        <v>0</v>
      </c>
      <c r="H161" s="52">
        <f t="shared" si="56"/>
        <v>0</v>
      </c>
      <c r="I161" s="52">
        <f>N161+S161+X161+AC161</f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f t="shared" si="57"/>
        <v>0</v>
      </c>
      <c r="O161" s="52">
        <v>1.85900197</v>
      </c>
      <c r="P161" s="52">
        <f t="shared" si="64"/>
        <v>1.85900197</v>
      </c>
      <c r="Q161" s="52">
        <v>0</v>
      </c>
      <c r="R161" s="52">
        <v>0</v>
      </c>
      <c r="S161" s="52">
        <f t="shared" si="65"/>
        <v>0</v>
      </c>
      <c r="T161" s="52">
        <v>0</v>
      </c>
      <c r="U161" s="52">
        <v>0</v>
      </c>
      <c r="V161" s="52">
        <v>0</v>
      </c>
      <c r="W161" s="52">
        <v>0</v>
      </c>
      <c r="X161" s="52">
        <f t="shared" si="59"/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</v>
      </c>
      <c r="AE161" s="52">
        <v>0.53783773999999995</v>
      </c>
      <c r="AF161" s="52">
        <f t="shared" si="60"/>
        <v>0.53783773999999995</v>
      </c>
      <c r="AG161" s="52">
        <f t="shared" si="60"/>
        <v>0</v>
      </c>
      <c r="AH161" s="52">
        <f t="shared" si="60"/>
        <v>0</v>
      </c>
      <c r="AI161" s="52">
        <f t="shared" si="60"/>
        <v>0</v>
      </c>
      <c r="AJ161" s="52">
        <v>0</v>
      </c>
      <c r="AK161" s="42">
        <v>0</v>
      </c>
      <c r="AL161" s="42">
        <v>0</v>
      </c>
      <c r="AM161" s="42">
        <v>0</v>
      </c>
      <c r="AN161" s="42">
        <v>0</v>
      </c>
      <c r="AO161" s="52">
        <v>0.53783773999999995</v>
      </c>
      <c r="AP161" s="42">
        <f t="shared" si="62"/>
        <v>0.53783773999999995</v>
      </c>
      <c r="AQ161" s="42">
        <v>0</v>
      </c>
      <c r="AR161" s="42">
        <v>0</v>
      </c>
      <c r="AS161" s="42">
        <v>0</v>
      </c>
      <c r="AT161" s="52">
        <v>0</v>
      </c>
      <c r="AU161" s="42">
        <f t="shared" si="63"/>
        <v>0</v>
      </c>
      <c r="AV161" s="42">
        <v>0</v>
      </c>
      <c r="AW161" s="42">
        <v>0</v>
      </c>
      <c r="AX161" s="42">
        <v>0</v>
      </c>
      <c r="AY161" s="52">
        <v>0</v>
      </c>
      <c r="AZ161" s="42">
        <v>0</v>
      </c>
      <c r="BA161" s="42">
        <v>0</v>
      </c>
      <c r="BB161" s="42">
        <v>0</v>
      </c>
      <c r="BC161" s="42">
        <v>0</v>
      </c>
      <c r="BD161" s="14"/>
      <c r="BT161" s="46"/>
    </row>
    <row r="162" spans="1:72" s="44" customFormat="1" ht="31.5" x14ac:dyDescent="0.3">
      <c r="A162" s="49" t="s">
        <v>243</v>
      </c>
      <c r="B162" s="50" t="s">
        <v>337</v>
      </c>
      <c r="C162" s="51" t="s">
        <v>338</v>
      </c>
      <c r="D162" s="52">
        <v>0</v>
      </c>
      <c r="E162" s="52">
        <v>0.24534832999999998</v>
      </c>
      <c r="F162" s="52">
        <f t="shared" si="56"/>
        <v>0.24534832999999998</v>
      </c>
      <c r="G162" s="52">
        <f t="shared" si="56"/>
        <v>0</v>
      </c>
      <c r="H162" s="52">
        <f t="shared" si="56"/>
        <v>0</v>
      </c>
      <c r="I162" s="52">
        <f t="shared" si="56"/>
        <v>0</v>
      </c>
      <c r="J162" s="52">
        <v>0</v>
      </c>
      <c r="K162" s="52">
        <v>0</v>
      </c>
      <c r="L162" s="52">
        <v>0</v>
      </c>
      <c r="M162" s="52">
        <v>0</v>
      </c>
      <c r="N162" s="52">
        <f t="shared" si="57"/>
        <v>0</v>
      </c>
      <c r="O162" s="52">
        <v>0.24534832999999998</v>
      </c>
      <c r="P162" s="52">
        <f t="shared" si="64"/>
        <v>0.24534832999999998</v>
      </c>
      <c r="Q162" s="52">
        <v>0</v>
      </c>
      <c r="R162" s="52">
        <v>0</v>
      </c>
      <c r="S162" s="52">
        <f t="shared" si="65"/>
        <v>0</v>
      </c>
      <c r="T162" s="52">
        <v>0</v>
      </c>
      <c r="U162" s="52">
        <v>0</v>
      </c>
      <c r="V162" s="52">
        <v>0</v>
      </c>
      <c r="W162" s="52">
        <v>0</v>
      </c>
      <c r="X162" s="52">
        <f t="shared" si="59"/>
        <v>0</v>
      </c>
      <c r="Y162" s="52"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0</v>
      </c>
      <c r="AE162" s="52">
        <v>0</v>
      </c>
      <c r="AF162" s="52">
        <f t="shared" si="60"/>
        <v>0</v>
      </c>
      <c r="AG162" s="52">
        <f t="shared" si="60"/>
        <v>0</v>
      </c>
      <c r="AH162" s="52">
        <f t="shared" si="60"/>
        <v>0</v>
      </c>
      <c r="AI162" s="52">
        <f t="shared" si="60"/>
        <v>0</v>
      </c>
      <c r="AJ162" s="52">
        <v>0</v>
      </c>
      <c r="AK162" s="42">
        <v>0</v>
      </c>
      <c r="AL162" s="42">
        <v>0</v>
      </c>
      <c r="AM162" s="42">
        <v>0</v>
      </c>
      <c r="AN162" s="42">
        <v>0</v>
      </c>
      <c r="AO162" s="52">
        <v>0</v>
      </c>
      <c r="AP162" s="42">
        <f t="shared" si="62"/>
        <v>0</v>
      </c>
      <c r="AQ162" s="42">
        <v>0</v>
      </c>
      <c r="AR162" s="42">
        <v>0</v>
      </c>
      <c r="AS162" s="42">
        <v>0</v>
      </c>
      <c r="AT162" s="52">
        <v>0</v>
      </c>
      <c r="AU162" s="42">
        <f t="shared" si="63"/>
        <v>0</v>
      </c>
      <c r="AV162" s="42">
        <v>0</v>
      </c>
      <c r="AW162" s="42">
        <v>0</v>
      </c>
      <c r="AX162" s="42">
        <v>0</v>
      </c>
      <c r="AY162" s="52">
        <v>0</v>
      </c>
      <c r="AZ162" s="42">
        <v>0</v>
      </c>
      <c r="BA162" s="42">
        <v>0</v>
      </c>
      <c r="BB162" s="42">
        <v>0</v>
      </c>
      <c r="BC162" s="42">
        <v>0</v>
      </c>
      <c r="BD162" s="14"/>
      <c r="BT162" s="46"/>
    </row>
    <row r="163" spans="1:72" s="44" customFormat="1" ht="31.5" x14ac:dyDescent="0.3">
      <c r="A163" s="49" t="s">
        <v>243</v>
      </c>
      <c r="B163" s="50" t="s">
        <v>339</v>
      </c>
      <c r="C163" s="51" t="s">
        <v>340</v>
      </c>
      <c r="D163" s="52">
        <v>0</v>
      </c>
      <c r="E163" s="52">
        <v>6.6218594199999998</v>
      </c>
      <c r="F163" s="52">
        <f t="shared" si="56"/>
        <v>6.6218594199999998</v>
      </c>
      <c r="G163" s="52">
        <f t="shared" si="56"/>
        <v>0</v>
      </c>
      <c r="H163" s="52">
        <f t="shared" si="56"/>
        <v>0</v>
      </c>
      <c r="I163" s="52">
        <f t="shared" si="56"/>
        <v>0</v>
      </c>
      <c r="J163" s="52">
        <v>0</v>
      </c>
      <c r="K163" s="52">
        <v>0</v>
      </c>
      <c r="L163" s="52">
        <v>0</v>
      </c>
      <c r="M163" s="52">
        <v>0</v>
      </c>
      <c r="N163" s="52">
        <f t="shared" si="57"/>
        <v>0</v>
      </c>
      <c r="O163" s="52">
        <v>6.6218594199999998</v>
      </c>
      <c r="P163" s="52">
        <f t="shared" si="64"/>
        <v>6.6218594199999998</v>
      </c>
      <c r="Q163" s="52">
        <v>0</v>
      </c>
      <c r="R163" s="52">
        <v>0</v>
      </c>
      <c r="S163" s="52">
        <f t="shared" si="65"/>
        <v>0</v>
      </c>
      <c r="T163" s="52">
        <v>0</v>
      </c>
      <c r="U163" s="52">
        <v>0</v>
      </c>
      <c r="V163" s="52">
        <v>0</v>
      </c>
      <c r="W163" s="52">
        <v>0</v>
      </c>
      <c r="X163" s="52">
        <f t="shared" si="59"/>
        <v>0</v>
      </c>
      <c r="Y163" s="52">
        <v>0</v>
      </c>
      <c r="Z163" s="52">
        <v>0</v>
      </c>
      <c r="AA163" s="52">
        <v>0</v>
      </c>
      <c r="AB163" s="52">
        <v>0</v>
      </c>
      <c r="AC163" s="52">
        <v>0</v>
      </c>
      <c r="AD163" s="52">
        <v>0</v>
      </c>
      <c r="AE163" s="52">
        <v>0</v>
      </c>
      <c r="AF163" s="52">
        <f t="shared" si="60"/>
        <v>0</v>
      </c>
      <c r="AG163" s="52">
        <f t="shared" si="60"/>
        <v>0</v>
      </c>
      <c r="AH163" s="52">
        <f t="shared" si="60"/>
        <v>0</v>
      </c>
      <c r="AI163" s="52">
        <f t="shared" si="60"/>
        <v>0</v>
      </c>
      <c r="AJ163" s="52">
        <v>0</v>
      </c>
      <c r="AK163" s="42">
        <v>0</v>
      </c>
      <c r="AL163" s="42">
        <v>0</v>
      </c>
      <c r="AM163" s="42">
        <v>0</v>
      </c>
      <c r="AN163" s="42">
        <v>0</v>
      </c>
      <c r="AO163" s="52">
        <v>0</v>
      </c>
      <c r="AP163" s="42">
        <f t="shared" si="62"/>
        <v>0</v>
      </c>
      <c r="AQ163" s="42">
        <v>0</v>
      </c>
      <c r="AR163" s="42">
        <v>0</v>
      </c>
      <c r="AS163" s="42">
        <v>0</v>
      </c>
      <c r="AT163" s="52">
        <v>0</v>
      </c>
      <c r="AU163" s="42">
        <f t="shared" si="63"/>
        <v>0</v>
      </c>
      <c r="AV163" s="42">
        <v>0</v>
      </c>
      <c r="AW163" s="42">
        <v>0</v>
      </c>
      <c r="AX163" s="42">
        <v>0</v>
      </c>
      <c r="AY163" s="52">
        <v>0</v>
      </c>
      <c r="AZ163" s="42">
        <v>0</v>
      </c>
      <c r="BA163" s="42">
        <v>0</v>
      </c>
      <c r="BB163" s="42">
        <v>0</v>
      </c>
      <c r="BC163" s="42">
        <v>0</v>
      </c>
      <c r="BD163" s="14"/>
      <c r="BT163" s="46"/>
    </row>
    <row r="164" spans="1:72" s="44" customFormat="1" ht="31.5" x14ac:dyDescent="0.3">
      <c r="A164" s="49" t="s">
        <v>243</v>
      </c>
      <c r="B164" s="50" t="s">
        <v>341</v>
      </c>
      <c r="C164" s="51" t="s">
        <v>342</v>
      </c>
      <c r="D164" s="52">
        <v>0</v>
      </c>
      <c r="E164" s="52">
        <v>2.08161496</v>
      </c>
      <c r="F164" s="52">
        <f t="shared" si="56"/>
        <v>2.08161496</v>
      </c>
      <c r="G164" s="52">
        <f t="shared" si="56"/>
        <v>0</v>
      </c>
      <c r="H164" s="52">
        <f t="shared" si="56"/>
        <v>0</v>
      </c>
      <c r="I164" s="52">
        <f t="shared" si="56"/>
        <v>0</v>
      </c>
      <c r="J164" s="52">
        <v>0</v>
      </c>
      <c r="K164" s="52">
        <v>0</v>
      </c>
      <c r="L164" s="52">
        <v>0</v>
      </c>
      <c r="M164" s="52">
        <v>0</v>
      </c>
      <c r="N164" s="52">
        <f t="shared" si="57"/>
        <v>0</v>
      </c>
      <c r="O164" s="52">
        <v>2.08161496</v>
      </c>
      <c r="P164" s="52">
        <f t="shared" si="64"/>
        <v>2.08161496</v>
      </c>
      <c r="Q164" s="52">
        <v>0</v>
      </c>
      <c r="R164" s="52">
        <v>0</v>
      </c>
      <c r="S164" s="52">
        <f t="shared" si="65"/>
        <v>0</v>
      </c>
      <c r="T164" s="52">
        <v>0</v>
      </c>
      <c r="U164" s="52">
        <v>0</v>
      </c>
      <c r="V164" s="52">
        <v>0</v>
      </c>
      <c r="W164" s="52">
        <v>0</v>
      </c>
      <c r="X164" s="52">
        <f t="shared" si="59"/>
        <v>0</v>
      </c>
      <c r="Y164" s="52"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0</v>
      </c>
      <c r="AE164" s="52">
        <v>0.76475561000000003</v>
      </c>
      <c r="AF164" s="52">
        <f t="shared" si="60"/>
        <v>0.76475561000000003</v>
      </c>
      <c r="AG164" s="52">
        <f t="shared" si="60"/>
        <v>0</v>
      </c>
      <c r="AH164" s="52">
        <f t="shared" si="60"/>
        <v>0</v>
      </c>
      <c r="AI164" s="52">
        <f t="shared" si="60"/>
        <v>0</v>
      </c>
      <c r="AJ164" s="52">
        <v>0</v>
      </c>
      <c r="AK164" s="42">
        <v>0</v>
      </c>
      <c r="AL164" s="42">
        <v>0</v>
      </c>
      <c r="AM164" s="42">
        <v>0</v>
      </c>
      <c r="AN164" s="42">
        <v>0</v>
      </c>
      <c r="AO164" s="52">
        <v>0.76475561000000003</v>
      </c>
      <c r="AP164" s="42">
        <f t="shared" si="62"/>
        <v>0.76475561000000003</v>
      </c>
      <c r="AQ164" s="42">
        <v>0</v>
      </c>
      <c r="AR164" s="42">
        <v>0</v>
      </c>
      <c r="AS164" s="42">
        <v>0</v>
      </c>
      <c r="AT164" s="52">
        <v>0</v>
      </c>
      <c r="AU164" s="42">
        <f t="shared" si="63"/>
        <v>0</v>
      </c>
      <c r="AV164" s="42">
        <v>0</v>
      </c>
      <c r="AW164" s="42">
        <v>0</v>
      </c>
      <c r="AX164" s="42">
        <v>0</v>
      </c>
      <c r="AY164" s="52">
        <v>0</v>
      </c>
      <c r="AZ164" s="42">
        <v>0</v>
      </c>
      <c r="BA164" s="42">
        <v>0</v>
      </c>
      <c r="BB164" s="42">
        <v>0</v>
      </c>
      <c r="BC164" s="42">
        <v>0</v>
      </c>
      <c r="BD164" s="14"/>
      <c r="BT164" s="46"/>
    </row>
    <row r="165" spans="1:72" s="44" customFormat="1" ht="47.25" x14ac:dyDescent="0.3">
      <c r="A165" s="49" t="s">
        <v>243</v>
      </c>
      <c r="B165" s="50" t="s">
        <v>343</v>
      </c>
      <c r="C165" s="51" t="s">
        <v>344</v>
      </c>
      <c r="D165" s="52">
        <v>0</v>
      </c>
      <c r="E165" s="52">
        <v>1.95683198</v>
      </c>
      <c r="F165" s="52">
        <f t="shared" si="56"/>
        <v>1.95683198</v>
      </c>
      <c r="G165" s="52">
        <f t="shared" si="56"/>
        <v>0</v>
      </c>
      <c r="H165" s="52">
        <f t="shared" si="56"/>
        <v>0</v>
      </c>
      <c r="I165" s="52">
        <f t="shared" si="56"/>
        <v>0</v>
      </c>
      <c r="J165" s="52">
        <v>0</v>
      </c>
      <c r="K165" s="52">
        <v>0</v>
      </c>
      <c r="L165" s="52">
        <v>0</v>
      </c>
      <c r="M165" s="52">
        <v>0</v>
      </c>
      <c r="N165" s="52">
        <f t="shared" si="57"/>
        <v>0</v>
      </c>
      <c r="O165" s="52">
        <v>1.95683198</v>
      </c>
      <c r="P165" s="52">
        <f t="shared" si="64"/>
        <v>1.95683198</v>
      </c>
      <c r="Q165" s="52">
        <v>0</v>
      </c>
      <c r="R165" s="52">
        <v>0</v>
      </c>
      <c r="S165" s="52">
        <f t="shared" si="65"/>
        <v>0</v>
      </c>
      <c r="T165" s="52">
        <v>0</v>
      </c>
      <c r="U165" s="52">
        <v>0</v>
      </c>
      <c r="V165" s="52">
        <v>0</v>
      </c>
      <c r="W165" s="52">
        <v>0</v>
      </c>
      <c r="X165" s="52">
        <f t="shared" si="59"/>
        <v>0</v>
      </c>
      <c r="Y165" s="52">
        <v>0</v>
      </c>
      <c r="Z165" s="52">
        <v>0</v>
      </c>
      <c r="AA165" s="52">
        <v>0</v>
      </c>
      <c r="AB165" s="52">
        <v>0</v>
      </c>
      <c r="AC165" s="52">
        <v>0</v>
      </c>
      <c r="AD165" s="52">
        <v>0</v>
      </c>
      <c r="AE165" s="52">
        <v>0</v>
      </c>
      <c r="AF165" s="52">
        <f t="shared" si="60"/>
        <v>0</v>
      </c>
      <c r="AG165" s="52">
        <f t="shared" si="60"/>
        <v>0</v>
      </c>
      <c r="AH165" s="52">
        <f t="shared" si="60"/>
        <v>0</v>
      </c>
      <c r="AI165" s="52">
        <f t="shared" si="60"/>
        <v>0</v>
      </c>
      <c r="AJ165" s="52">
        <v>0</v>
      </c>
      <c r="AK165" s="42">
        <v>0</v>
      </c>
      <c r="AL165" s="42">
        <v>0</v>
      </c>
      <c r="AM165" s="42">
        <v>0</v>
      </c>
      <c r="AN165" s="42">
        <v>0</v>
      </c>
      <c r="AO165" s="52">
        <v>0</v>
      </c>
      <c r="AP165" s="42">
        <f t="shared" si="62"/>
        <v>0</v>
      </c>
      <c r="AQ165" s="42">
        <v>0</v>
      </c>
      <c r="AR165" s="42">
        <v>0</v>
      </c>
      <c r="AS165" s="42">
        <v>0</v>
      </c>
      <c r="AT165" s="52">
        <v>0</v>
      </c>
      <c r="AU165" s="42">
        <f t="shared" si="63"/>
        <v>0</v>
      </c>
      <c r="AV165" s="42">
        <v>0</v>
      </c>
      <c r="AW165" s="42">
        <v>0</v>
      </c>
      <c r="AX165" s="42">
        <v>0</v>
      </c>
      <c r="AY165" s="52">
        <v>0</v>
      </c>
      <c r="AZ165" s="42">
        <v>0</v>
      </c>
      <c r="BA165" s="42">
        <v>0</v>
      </c>
      <c r="BB165" s="42">
        <v>0</v>
      </c>
      <c r="BC165" s="42">
        <v>0</v>
      </c>
      <c r="BD165" s="14"/>
      <c r="BT165" s="46"/>
    </row>
    <row r="166" spans="1:72" s="44" customFormat="1" ht="31.5" x14ac:dyDescent="0.3">
      <c r="A166" s="49" t="s">
        <v>243</v>
      </c>
      <c r="B166" s="50" t="s">
        <v>345</v>
      </c>
      <c r="C166" s="51" t="s">
        <v>346</v>
      </c>
      <c r="D166" s="52">
        <v>0</v>
      </c>
      <c r="E166" s="52">
        <v>1.3171351499999999</v>
      </c>
      <c r="F166" s="52">
        <f t="shared" si="56"/>
        <v>1.3171351499999999</v>
      </c>
      <c r="G166" s="52">
        <f t="shared" si="56"/>
        <v>0</v>
      </c>
      <c r="H166" s="52">
        <f t="shared" si="56"/>
        <v>0</v>
      </c>
      <c r="I166" s="52">
        <f t="shared" si="56"/>
        <v>0</v>
      </c>
      <c r="J166" s="52">
        <v>0</v>
      </c>
      <c r="K166" s="52">
        <v>0</v>
      </c>
      <c r="L166" s="52">
        <v>0</v>
      </c>
      <c r="M166" s="52">
        <v>0</v>
      </c>
      <c r="N166" s="52">
        <f t="shared" si="57"/>
        <v>0</v>
      </c>
      <c r="O166" s="52">
        <v>1.3171351499999999</v>
      </c>
      <c r="P166" s="52">
        <f t="shared" si="64"/>
        <v>1.3171351499999999</v>
      </c>
      <c r="Q166" s="52">
        <v>0</v>
      </c>
      <c r="R166" s="52">
        <v>0</v>
      </c>
      <c r="S166" s="52">
        <f t="shared" si="65"/>
        <v>0</v>
      </c>
      <c r="T166" s="52">
        <v>0</v>
      </c>
      <c r="U166" s="52">
        <v>0</v>
      </c>
      <c r="V166" s="52">
        <v>0</v>
      </c>
      <c r="W166" s="52">
        <v>0</v>
      </c>
      <c r="X166" s="52">
        <f t="shared" si="59"/>
        <v>0</v>
      </c>
      <c r="Y166" s="52">
        <v>0</v>
      </c>
      <c r="Z166" s="52">
        <v>0</v>
      </c>
      <c r="AA166" s="52">
        <v>0</v>
      </c>
      <c r="AB166" s="52">
        <v>0</v>
      </c>
      <c r="AC166" s="52">
        <v>0</v>
      </c>
      <c r="AD166" s="52">
        <v>0</v>
      </c>
      <c r="AE166" s="52">
        <v>0.68717381000000011</v>
      </c>
      <c r="AF166" s="52">
        <f t="shared" si="60"/>
        <v>0.68717381000000011</v>
      </c>
      <c r="AG166" s="52">
        <f t="shared" si="60"/>
        <v>0</v>
      </c>
      <c r="AH166" s="52">
        <f t="shared" si="60"/>
        <v>0</v>
      </c>
      <c r="AI166" s="52">
        <f t="shared" si="60"/>
        <v>0</v>
      </c>
      <c r="AJ166" s="52">
        <v>0</v>
      </c>
      <c r="AK166" s="42">
        <v>0</v>
      </c>
      <c r="AL166" s="42">
        <v>0</v>
      </c>
      <c r="AM166" s="42">
        <v>0</v>
      </c>
      <c r="AN166" s="42">
        <v>0</v>
      </c>
      <c r="AO166" s="52">
        <v>0.68717381000000011</v>
      </c>
      <c r="AP166" s="42">
        <f t="shared" si="62"/>
        <v>0.68717381000000011</v>
      </c>
      <c r="AQ166" s="42">
        <v>0</v>
      </c>
      <c r="AR166" s="42">
        <v>0</v>
      </c>
      <c r="AS166" s="42">
        <v>0</v>
      </c>
      <c r="AT166" s="52">
        <v>0</v>
      </c>
      <c r="AU166" s="42">
        <f t="shared" si="63"/>
        <v>0</v>
      </c>
      <c r="AV166" s="42">
        <v>0</v>
      </c>
      <c r="AW166" s="42">
        <v>0</v>
      </c>
      <c r="AX166" s="42">
        <v>0</v>
      </c>
      <c r="AY166" s="52">
        <v>0</v>
      </c>
      <c r="AZ166" s="42">
        <v>0</v>
      </c>
      <c r="BA166" s="42">
        <v>0</v>
      </c>
      <c r="BB166" s="42">
        <v>0</v>
      </c>
      <c r="BC166" s="42">
        <v>0</v>
      </c>
      <c r="BD166" s="14"/>
      <c r="BT166" s="46"/>
    </row>
    <row r="167" spans="1:72" s="44" customFormat="1" ht="31.5" x14ac:dyDescent="0.3">
      <c r="A167" s="49" t="s">
        <v>243</v>
      </c>
      <c r="B167" s="50" t="s">
        <v>347</v>
      </c>
      <c r="C167" s="51" t="s">
        <v>348</v>
      </c>
      <c r="D167" s="52">
        <v>0</v>
      </c>
      <c r="E167" s="52">
        <v>0.14165865</v>
      </c>
      <c r="F167" s="52">
        <f t="shared" si="56"/>
        <v>0.14165865</v>
      </c>
      <c r="G167" s="52">
        <f t="shared" si="56"/>
        <v>0</v>
      </c>
      <c r="H167" s="52">
        <f t="shared" si="56"/>
        <v>0</v>
      </c>
      <c r="I167" s="52">
        <f t="shared" si="56"/>
        <v>0</v>
      </c>
      <c r="J167" s="52">
        <v>0</v>
      </c>
      <c r="K167" s="52">
        <v>0</v>
      </c>
      <c r="L167" s="52">
        <v>0</v>
      </c>
      <c r="M167" s="52">
        <v>0</v>
      </c>
      <c r="N167" s="52">
        <f t="shared" si="57"/>
        <v>0</v>
      </c>
      <c r="O167" s="52">
        <v>0.14165865</v>
      </c>
      <c r="P167" s="52">
        <f t="shared" si="64"/>
        <v>0.14165865</v>
      </c>
      <c r="Q167" s="52">
        <v>0</v>
      </c>
      <c r="R167" s="52">
        <v>0</v>
      </c>
      <c r="S167" s="52">
        <f t="shared" si="65"/>
        <v>0</v>
      </c>
      <c r="T167" s="52">
        <v>0</v>
      </c>
      <c r="U167" s="52">
        <v>0</v>
      </c>
      <c r="V167" s="52">
        <v>0</v>
      </c>
      <c r="W167" s="52">
        <v>0</v>
      </c>
      <c r="X167" s="52">
        <f t="shared" si="59"/>
        <v>0</v>
      </c>
      <c r="Y167" s="52"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0</v>
      </c>
      <c r="AE167" s="52">
        <v>0</v>
      </c>
      <c r="AF167" s="52">
        <f t="shared" si="60"/>
        <v>0</v>
      </c>
      <c r="AG167" s="52">
        <f t="shared" si="60"/>
        <v>0</v>
      </c>
      <c r="AH167" s="52">
        <f t="shared" si="60"/>
        <v>0</v>
      </c>
      <c r="AI167" s="52">
        <f t="shared" si="60"/>
        <v>0</v>
      </c>
      <c r="AJ167" s="52">
        <v>0</v>
      </c>
      <c r="AK167" s="42">
        <v>0</v>
      </c>
      <c r="AL167" s="42">
        <v>0</v>
      </c>
      <c r="AM167" s="42">
        <v>0</v>
      </c>
      <c r="AN167" s="42">
        <v>0</v>
      </c>
      <c r="AO167" s="52">
        <v>0</v>
      </c>
      <c r="AP167" s="42">
        <f t="shared" si="62"/>
        <v>0</v>
      </c>
      <c r="AQ167" s="42">
        <v>0</v>
      </c>
      <c r="AR167" s="42">
        <v>0</v>
      </c>
      <c r="AS167" s="42">
        <v>0</v>
      </c>
      <c r="AT167" s="52">
        <v>0</v>
      </c>
      <c r="AU167" s="42">
        <f t="shared" si="63"/>
        <v>0</v>
      </c>
      <c r="AV167" s="42">
        <v>0</v>
      </c>
      <c r="AW167" s="42">
        <v>0</v>
      </c>
      <c r="AX167" s="42">
        <v>0</v>
      </c>
      <c r="AY167" s="52">
        <v>0</v>
      </c>
      <c r="AZ167" s="42">
        <v>0</v>
      </c>
      <c r="BA167" s="42">
        <v>0</v>
      </c>
      <c r="BB167" s="42">
        <v>0</v>
      </c>
      <c r="BC167" s="42">
        <v>0</v>
      </c>
      <c r="BD167" s="14"/>
      <c r="BT167" s="46"/>
    </row>
    <row r="168" spans="1:72" s="44" customFormat="1" ht="31.5" x14ac:dyDescent="0.3">
      <c r="A168" s="49" t="s">
        <v>243</v>
      </c>
      <c r="B168" s="50" t="s">
        <v>349</v>
      </c>
      <c r="C168" s="51" t="s">
        <v>350</v>
      </c>
      <c r="D168" s="52">
        <v>0</v>
      </c>
      <c r="E168" s="52">
        <v>1.21557709</v>
      </c>
      <c r="F168" s="52">
        <f t="shared" si="56"/>
        <v>1.21557709</v>
      </c>
      <c r="G168" s="52">
        <f t="shared" si="56"/>
        <v>0</v>
      </c>
      <c r="H168" s="52">
        <f t="shared" si="56"/>
        <v>0</v>
      </c>
      <c r="I168" s="52">
        <f t="shared" si="56"/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f t="shared" si="57"/>
        <v>0</v>
      </c>
      <c r="O168" s="52">
        <v>1.21557709</v>
      </c>
      <c r="P168" s="52">
        <f t="shared" si="64"/>
        <v>1.21557709</v>
      </c>
      <c r="Q168" s="52">
        <v>0</v>
      </c>
      <c r="R168" s="52">
        <v>0</v>
      </c>
      <c r="S168" s="52">
        <f t="shared" si="65"/>
        <v>0</v>
      </c>
      <c r="T168" s="52">
        <v>0</v>
      </c>
      <c r="U168" s="52">
        <v>0</v>
      </c>
      <c r="V168" s="52">
        <v>0</v>
      </c>
      <c r="W168" s="52">
        <v>0</v>
      </c>
      <c r="X168" s="52">
        <f t="shared" si="59"/>
        <v>0</v>
      </c>
      <c r="Y168" s="52">
        <v>0</v>
      </c>
      <c r="Z168" s="52">
        <v>0</v>
      </c>
      <c r="AA168" s="52">
        <v>0</v>
      </c>
      <c r="AB168" s="52">
        <v>0</v>
      </c>
      <c r="AC168" s="52">
        <v>0</v>
      </c>
      <c r="AD168" s="52">
        <v>0</v>
      </c>
      <c r="AE168" s="52">
        <v>0.63186801999999997</v>
      </c>
      <c r="AF168" s="52">
        <f t="shared" si="60"/>
        <v>0.63186801999999997</v>
      </c>
      <c r="AG168" s="52">
        <f t="shared" si="60"/>
        <v>0</v>
      </c>
      <c r="AH168" s="52">
        <f t="shared" si="60"/>
        <v>0</v>
      </c>
      <c r="AI168" s="52">
        <f t="shared" si="60"/>
        <v>0</v>
      </c>
      <c r="AJ168" s="52">
        <v>0</v>
      </c>
      <c r="AK168" s="42">
        <v>0</v>
      </c>
      <c r="AL168" s="42">
        <v>0</v>
      </c>
      <c r="AM168" s="42">
        <v>0</v>
      </c>
      <c r="AN168" s="42">
        <v>0</v>
      </c>
      <c r="AO168" s="52">
        <v>0.63186801999999997</v>
      </c>
      <c r="AP168" s="42">
        <f t="shared" si="62"/>
        <v>0.63186801999999997</v>
      </c>
      <c r="AQ168" s="42">
        <v>0</v>
      </c>
      <c r="AR168" s="42">
        <v>0</v>
      </c>
      <c r="AS168" s="42">
        <v>0</v>
      </c>
      <c r="AT168" s="52">
        <v>0</v>
      </c>
      <c r="AU168" s="42">
        <f t="shared" si="63"/>
        <v>0</v>
      </c>
      <c r="AV168" s="42">
        <v>0</v>
      </c>
      <c r="AW168" s="42">
        <v>0</v>
      </c>
      <c r="AX168" s="42">
        <v>0</v>
      </c>
      <c r="AY168" s="52">
        <v>0</v>
      </c>
      <c r="AZ168" s="42">
        <v>0</v>
      </c>
      <c r="BA168" s="42">
        <v>0</v>
      </c>
      <c r="BB168" s="42">
        <v>0</v>
      </c>
      <c r="BC168" s="42">
        <v>0</v>
      </c>
      <c r="BD168" s="14"/>
      <c r="BT168" s="46"/>
    </row>
    <row r="169" spans="1:72" s="44" customFormat="1" ht="47.25" x14ac:dyDescent="0.3">
      <c r="A169" s="49" t="s">
        <v>243</v>
      </c>
      <c r="B169" s="50" t="s">
        <v>351</v>
      </c>
      <c r="C169" s="51" t="s">
        <v>352</v>
      </c>
      <c r="D169" s="52">
        <v>0</v>
      </c>
      <c r="E169" s="52">
        <v>5.8135430000000002E-2</v>
      </c>
      <c r="F169" s="52">
        <f t="shared" si="56"/>
        <v>5.8135430000000002E-2</v>
      </c>
      <c r="G169" s="52">
        <f t="shared" si="56"/>
        <v>0</v>
      </c>
      <c r="H169" s="52">
        <f t="shared" si="56"/>
        <v>0</v>
      </c>
      <c r="I169" s="52">
        <f t="shared" si="56"/>
        <v>0</v>
      </c>
      <c r="J169" s="52">
        <v>0</v>
      </c>
      <c r="K169" s="52">
        <v>0</v>
      </c>
      <c r="L169" s="52">
        <v>0</v>
      </c>
      <c r="M169" s="52">
        <v>0</v>
      </c>
      <c r="N169" s="52">
        <f t="shared" si="57"/>
        <v>0</v>
      </c>
      <c r="O169" s="52">
        <v>5.8135430000000002E-2</v>
      </c>
      <c r="P169" s="52">
        <f t="shared" si="64"/>
        <v>5.8135430000000002E-2</v>
      </c>
      <c r="Q169" s="52">
        <v>0</v>
      </c>
      <c r="R169" s="52">
        <v>0</v>
      </c>
      <c r="S169" s="52">
        <f t="shared" si="65"/>
        <v>0</v>
      </c>
      <c r="T169" s="52">
        <v>0</v>
      </c>
      <c r="U169" s="52">
        <v>0</v>
      </c>
      <c r="V169" s="52">
        <v>0</v>
      </c>
      <c r="W169" s="52">
        <v>0</v>
      </c>
      <c r="X169" s="52">
        <f t="shared" si="59"/>
        <v>0</v>
      </c>
      <c r="Y169" s="52">
        <v>0</v>
      </c>
      <c r="Z169" s="52">
        <v>0</v>
      </c>
      <c r="AA169" s="52">
        <v>0</v>
      </c>
      <c r="AB169" s="52">
        <v>0</v>
      </c>
      <c r="AC169" s="52">
        <v>0</v>
      </c>
      <c r="AD169" s="52">
        <v>0</v>
      </c>
      <c r="AE169" s="52">
        <v>0</v>
      </c>
      <c r="AF169" s="52">
        <f t="shared" si="60"/>
        <v>0</v>
      </c>
      <c r="AG169" s="52">
        <f t="shared" si="60"/>
        <v>0</v>
      </c>
      <c r="AH169" s="52">
        <f t="shared" si="60"/>
        <v>0</v>
      </c>
      <c r="AI169" s="52">
        <f t="shared" si="60"/>
        <v>0</v>
      </c>
      <c r="AJ169" s="52">
        <v>0</v>
      </c>
      <c r="AK169" s="42">
        <v>0</v>
      </c>
      <c r="AL169" s="42">
        <v>0</v>
      </c>
      <c r="AM169" s="42">
        <v>0</v>
      </c>
      <c r="AN169" s="42">
        <v>0</v>
      </c>
      <c r="AO169" s="52">
        <v>0</v>
      </c>
      <c r="AP169" s="42">
        <f t="shared" si="62"/>
        <v>0</v>
      </c>
      <c r="AQ169" s="42">
        <v>0</v>
      </c>
      <c r="AR169" s="42">
        <v>0</v>
      </c>
      <c r="AS169" s="42">
        <v>0</v>
      </c>
      <c r="AT169" s="52">
        <v>0</v>
      </c>
      <c r="AU169" s="42">
        <f t="shared" si="63"/>
        <v>0</v>
      </c>
      <c r="AV169" s="42">
        <v>0</v>
      </c>
      <c r="AW169" s="42">
        <v>0</v>
      </c>
      <c r="AX169" s="42">
        <v>0</v>
      </c>
      <c r="AY169" s="52">
        <v>0</v>
      </c>
      <c r="AZ169" s="42">
        <v>0</v>
      </c>
      <c r="BA169" s="42">
        <v>0</v>
      </c>
      <c r="BB169" s="42">
        <v>0</v>
      </c>
      <c r="BC169" s="42">
        <v>0</v>
      </c>
      <c r="BD169" s="14"/>
      <c r="BT169" s="46"/>
    </row>
    <row r="170" spans="1:72" s="44" customFormat="1" ht="31.5" x14ac:dyDescent="0.3">
      <c r="A170" s="49" t="s">
        <v>243</v>
      </c>
      <c r="B170" s="50" t="s">
        <v>353</v>
      </c>
      <c r="C170" s="51" t="s">
        <v>354</v>
      </c>
      <c r="D170" s="52">
        <v>0</v>
      </c>
      <c r="E170" s="52">
        <v>0.94652043999999991</v>
      </c>
      <c r="F170" s="52">
        <f t="shared" si="56"/>
        <v>0.94652043999999991</v>
      </c>
      <c r="G170" s="52">
        <f t="shared" si="56"/>
        <v>0</v>
      </c>
      <c r="H170" s="52">
        <f t="shared" si="56"/>
        <v>0</v>
      </c>
      <c r="I170" s="52">
        <f t="shared" si="56"/>
        <v>0</v>
      </c>
      <c r="J170" s="52">
        <v>0</v>
      </c>
      <c r="K170" s="52">
        <v>0</v>
      </c>
      <c r="L170" s="52">
        <v>0</v>
      </c>
      <c r="M170" s="52">
        <v>0</v>
      </c>
      <c r="N170" s="52">
        <f t="shared" si="57"/>
        <v>0</v>
      </c>
      <c r="O170" s="52">
        <v>0.94652043999999991</v>
      </c>
      <c r="P170" s="52">
        <f t="shared" si="64"/>
        <v>0.94652043999999991</v>
      </c>
      <c r="Q170" s="52">
        <v>0</v>
      </c>
      <c r="R170" s="52">
        <v>0</v>
      </c>
      <c r="S170" s="52">
        <f t="shared" si="65"/>
        <v>0</v>
      </c>
      <c r="T170" s="52">
        <v>0</v>
      </c>
      <c r="U170" s="52">
        <v>0</v>
      </c>
      <c r="V170" s="52">
        <v>0</v>
      </c>
      <c r="W170" s="52">
        <v>0</v>
      </c>
      <c r="X170" s="52">
        <f t="shared" si="59"/>
        <v>0</v>
      </c>
      <c r="Y170" s="52">
        <v>0</v>
      </c>
      <c r="Z170" s="52">
        <v>0</v>
      </c>
      <c r="AA170" s="52">
        <v>0</v>
      </c>
      <c r="AB170" s="52">
        <v>0</v>
      </c>
      <c r="AC170" s="52">
        <v>0</v>
      </c>
      <c r="AD170" s="52">
        <v>0</v>
      </c>
      <c r="AE170" s="52">
        <v>0.33727377000000003</v>
      </c>
      <c r="AF170" s="52">
        <f t="shared" si="60"/>
        <v>0.33727377000000003</v>
      </c>
      <c r="AG170" s="52">
        <f t="shared" si="60"/>
        <v>0</v>
      </c>
      <c r="AH170" s="52">
        <f t="shared" si="60"/>
        <v>0</v>
      </c>
      <c r="AI170" s="52">
        <f t="shared" si="60"/>
        <v>0</v>
      </c>
      <c r="AJ170" s="52">
        <v>0</v>
      </c>
      <c r="AK170" s="42">
        <v>0</v>
      </c>
      <c r="AL170" s="42">
        <v>0</v>
      </c>
      <c r="AM170" s="42">
        <v>0</v>
      </c>
      <c r="AN170" s="42">
        <v>0</v>
      </c>
      <c r="AO170" s="52">
        <v>0.33727377000000003</v>
      </c>
      <c r="AP170" s="42">
        <f t="shared" si="62"/>
        <v>0.33727377000000003</v>
      </c>
      <c r="AQ170" s="42">
        <v>0</v>
      </c>
      <c r="AR170" s="42">
        <v>0</v>
      </c>
      <c r="AS170" s="42">
        <v>0</v>
      </c>
      <c r="AT170" s="52">
        <v>0</v>
      </c>
      <c r="AU170" s="42">
        <f t="shared" si="63"/>
        <v>0</v>
      </c>
      <c r="AV170" s="42">
        <v>0</v>
      </c>
      <c r="AW170" s="42">
        <v>0</v>
      </c>
      <c r="AX170" s="42">
        <v>0</v>
      </c>
      <c r="AY170" s="52">
        <v>0</v>
      </c>
      <c r="AZ170" s="42">
        <v>0</v>
      </c>
      <c r="BA170" s="42">
        <v>0</v>
      </c>
      <c r="BB170" s="42">
        <v>0</v>
      </c>
      <c r="BC170" s="42">
        <v>0</v>
      </c>
      <c r="BD170" s="14"/>
      <c r="BT170" s="46"/>
    </row>
    <row r="171" spans="1:72" s="44" customFormat="1" ht="31.5" x14ac:dyDescent="0.3">
      <c r="A171" s="49" t="s">
        <v>243</v>
      </c>
      <c r="B171" s="50" t="s">
        <v>355</v>
      </c>
      <c r="C171" s="51" t="s">
        <v>356</v>
      </c>
      <c r="D171" s="52">
        <v>0</v>
      </c>
      <c r="E171" s="52">
        <v>0.95286802999999998</v>
      </c>
      <c r="F171" s="52">
        <f t="shared" si="56"/>
        <v>0.95286802999999998</v>
      </c>
      <c r="G171" s="52">
        <f t="shared" si="56"/>
        <v>0</v>
      </c>
      <c r="H171" s="52">
        <f t="shared" si="56"/>
        <v>0</v>
      </c>
      <c r="I171" s="52">
        <f t="shared" si="56"/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f t="shared" si="57"/>
        <v>0</v>
      </c>
      <c r="O171" s="52">
        <v>0.95286802999999998</v>
      </c>
      <c r="P171" s="52">
        <f t="shared" si="64"/>
        <v>0.95286802999999998</v>
      </c>
      <c r="Q171" s="52">
        <v>0</v>
      </c>
      <c r="R171" s="52">
        <v>0</v>
      </c>
      <c r="S171" s="52">
        <f t="shared" si="65"/>
        <v>0</v>
      </c>
      <c r="T171" s="52">
        <v>0</v>
      </c>
      <c r="U171" s="52">
        <v>0</v>
      </c>
      <c r="V171" s="52">
        <v>0</v>
      </c>
      <c r="W171" s="52">
        <v>0</v>
      </c>
      <c r="X171" s="52">
        <f t="shared" si="59"/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</v>
      </c>
      <c r="AE171" s="52">
        <v>0.36985498999999999</v>
      </c>
      <c r="AF171" s="52">
        <f t="shared" si="60"/>
        <v>0.36985498999999999</v>
      </c>
      <c r="AG171" s="52">
        <f t="shared" si="60"/>
        <v>0</v>
      </c>
      <c r="AH171" s="52">
        <f t="shared" si="60"/>
        <v>0</v>
      </c>
      <c r="AI171" s="52">
        <f t="shared" si="60"/>
        <v>0</v>
      </c>
      <c r="AJ171" s="52">
        <v>0</v>
      </c>
      <c r="AK171" s="42">
        <v>0</v>
      </c>
      <c r="AL171" s="42">
        <v>0</v>
      </c>
      <c r="AM171" s="42">
        <v>0</v>
      </c>
      <c r="AN171" s="42">
        <v>0</v>
      </c>
      <c r="AO171" s="52">
        <v>0.36985498999999999</v>
      </c>
      <c r="AP171" s="42">
        <f t="shared" si="62"/>
        <v>0.36985498999999999</v>
      </c>
      <c r="AQ171" s="42">
        <v>0</v>
      </c>
      <c r="AR171" s="42">
        <v>0</v>
      </c>
      <c r="AS171" s="42">
        <v>0</v>
      </c>
      <c r="AT171" s="52">
        <v>0</v>
      </c>
      <c r="AU171" s="42">
        <f t="shared" si="63"/>
        <v>0</v>
      </c>
      <c r="AV171" s="42">
        <v>0</v>
      </c>
      <c r="AW171" s="42">
        <v>0</v>
      </c>
      <c r="AX171" s="42">
        <v>0</v>
      </c>
      <c r="AY171" s="52">
        <v>0</v>
      </c>
      <c r="AZ171" s="42">
        <v>0</v>
      </c>
      <c r="BA171" s="42">
        <v>0</v>
      </c>
      <c r="BB171" s="42">
        <v>0</v>
      </c>
      <c r="BC171" s="42">
        <v>0</v>
      </c>
      <c r="BD171" s="14"/>
      <c r="BT171" s="46"/>
    </row>
    <row r="172" spans="1:72" s="44" customFormat="1" ht="31.5" x14ac:dyDescent="0.3">
      <c r="A172" s="49" t="s">
        <v>243</v>
      </c>
      <c r="B172" s="50" t="s">
        <v>357</v>
      </c>
      <c r="C172" s="51" t="s">
        <v>358</v>
      </c>
      <c r="D172" s="52">
        <v>0</v>
      </c>
      <c r="E172" s="52">
        <v>1.1233255</v>
      </c>
      <c r="F172" s="52">
        <f t="shared" si="56"/>
        <v>1.1233255</v>
      </c>
      <c r="G172" s="52">
        <f t="shared" si="56"/>
        <v>0</v>
      </c>
      <c r="H172" s="52">
        <f t="shared" si="56"/>
        <v>0</v>
      </c>
      <c r="I172" s="52">
        <f t="shared" si="56"/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f t="shared" si="57"/>
        <v>0</v>
      </c>
      <c r="O172" s="52">
        <v>1.1233255</v>
      </c>
      <c r="P172" s="52">
        <f t="shared" si="64"/>
        <v>1.1233255</v>
      </c>
      <c r="Q172" s="52">
        <v>0</v>
      </c>
      <c r="R172" s="52">
        <v>0</v>
      </c>
      <c r="S172" s="52">
        <f t="shared" si="65"/>
        <v>0</v>
      </c>
      <c r="T172" s="52">
        <v>0</v>
      </c>
      <c r="U172" s="52">
        <v>0</v>
      </c>
      <c r="V172" s="52">
        <v>0</v>
      </c>
      <c r="W172" s="52">
        <v>0</v>
      </c>
      <c r="X172" s="52">
        <f t="shared" si="59"/>
        <v>0</v>
      </c>
      <c r="Y172" s="52"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</v>
      </c>
      <c r="AE172" s="52">
        <v>0.48217928999999998</v>
      </c>
      <c r="AF172" s="52">
        <f t="shared" si="60"/>
        <v>0.48217928999999998</v>
      </c>
      <c r="AG172" s="52">
        <f t="shared" si="60"/>
        <v>0</v>
      </c>
      <c r="AH172" s="52">
        <f t="shared" si="60"/>
        <v>0</v>
      </c>
      <c r="AI172" s="52">
        <f t="shared" si="60"/>
        <v>0</v>
      </c>
      <c r="AJ172" s="52">
        <v>0</v>
      </c>
      <c r="AK172" s="42">
        <v>0</v>
      </c>
      <c r="AL172" s="42">
        <v>0</v>
      </c>
      <c r="AM172" s="42">
        <v>0</v>
      </c>
      <c r="AN172" s="42">
        <v>0</v>
      </c>
      <c r="AO172" s="52">
        <v>0.48217928999999998</v>
      </c>
      <c r="AP172" s="42">
        <f t="shared" si="62"/>
        <v>0.48217928999999998</v>
      </c>
      <c r="AQ172" s="42">
        <v>0</v>
      </c>
      <c r="AR172" s="42">
        <v>0</v>
      </c>
      <c r="AS172" s="42">
        <v>0</v>
      </c>
      <c r="AT172" s="52">
        <v>0</v>
      </c>
      <c r="AU172" s="42">
        <f t="shared" si="63"/>
        <v>0</v>
      </c>
      <c r="AV172" s="42">
        <v>0</v>
      </c>
      <c r="AW172" s="42">
        <v>0</v>
      </c>
      <c r="AX172" s="42">
        <v>0</v>
      </c>
      <c r="AY172" s="52">
        <v>0</v>
      </c>
      <c r="AZ172" s="42">
        <v>0</v>
      </c>
      <c r="BA172" s="42">
        <v>0</v>
      </c>
      <c r="BB172" s="42">
        <v>0</v>
      </c>
      <c r="BC172" s="42">
        <v>0</v>
      </c>
      <c r="BD172" s="14"/>
      <c r="BT172" s="46"/>
    </row>
    <row r="173" spans="1:72" s="44" customFormat="1" ht="31.5" x14ac:dyDescent="0.3">
      <c r="A173" s="49" t="s">
        <v>243</v>
      </c>
      <c r="B173" s="50" t="s">
        <v>359</v>
      </c>
      <c r="C173" s="51" t="s">
        <v>360</v>
      </c>
      <c r="D173" s="52">
        <v>0</v>
      </c>
      <c r="E173" s="52">
        <v>1.2859400300000001</v>
      </c>
      <c r="F173" s="52">
        <f t="shared" si="56"/>
        <v>1.2859400300000001</v>
      </c>
      <c r="G173" s="52">
        <f t="shared" si="56"/>
        <v>0</v>
      </c>
      <c r="H173" s="52">
        <f t="shared" si="56"/>
        <v>0</v>
      </c>
      <c r="I173" s="52">
        <f t="shared" si="56"/>
        <v>0</v>
      </c>
      <c r="J173" s="52">
        <v>0</v>
      </c>
      <c r="K173" s="52">
        <v>0</v>
      </c>
      <c r="L173" s="52">
        <v>0</v>
      </c>
      <c r="M173" s="52">
        <v>0</v>
      </c>
      <c r="N173" s="52">
        <f t="shared" si="57"/>
        <v>0</v>
      </c>
      <c r="O173" s="52">
        <v>1.2859400300000001</v>
      </c>
      <c r="P173" s="52">
        <f t="shared" si="64"/>
        <v>1.2859400300000001</v>
      </c>
      <c r="Q173" s="52">
        <v>0</v>
      </c>
      <c r="R173" s="52">
        <v>0</v>
      </c>
      <c r="S173" s="52">
        <f t="shared" si="65"/>
        <v>0</v>
      </c>
      <c r="T173" s="52">
        <v>0</v>
      </c>
      <c r="U173" s="52">
        <v>0</v>
      </c>
      <c r="V173" s="52">
        <v>0</v>
      </c>
      <c r="W173" s="52">
        <v>0</v>
      </c>
      <c r="X173" s="52">
        <f t="shared" si="59"/>
        <v>0</v>
      </c>
      <c r="Y173" s="52">
        <v>0</v>
      </c>
      <c r="Z173" s="52">
        <v>0</v>
      </c>
      <c r="AA173" s="52">
        <v>0</v>
      </c>
      <c r="AB173" s="52">
        <v>0</v>
      </c>
      <c r="AC173" s="52">
        <v>0</v>
      </c>
      <c r="AD173" s="52">
        <v>0</v>
      </c>
      <c r="AE173" s="52">
        <v>0.59200193000000001</v>
      </c>
      <c r="AF173" s="52">
        <f t="shared" si="60"/>
        <v>0.59200193000000001</v>
      </c>
      <c r="AG173" s="52">
        <f t="shared" si="60"/>
        <v>0</v>
      </c>
      <c r="AH173" s="52">
        <f t="shared" si="60"/>
        <v>0</v>
      </c>
      <c r="AI173" s="52">
        <f t="shared" si="60"/>
        <v>0</v>
      </c>
      <c r="AJ173" s="52">
        <v>0</v>
      </c>
      <c r="AK173" s="42">
        <v>0</v>
      </c>
      <c r="AL173" s="42">
        <v>0</v>
      </c>
      <c r="AM173" s="42">
        <v>0</v>
      </c>
      <c r="AN173" s="42">
        <v>0</v>
      </c>
      <c r="AO173" s="52">
        <v>0.59200193000000001</v>
      </c>
      <c r="AP173" s="42">
        <f t="shared" si="62"/>
        <v>0.59200193000000001</v>
      </c>
      <c r="AQ173" s="42">
        <v>0</v>
      </c>
      <c r="AR173" s="42">
        <v>0</v>
      </c>
      <c r="AS173" s="42">
        <v>0</v>
      </c>
      <c r="AT173" s="52">
        <v>0</v>
      </c>
      <c r="AU173" s="42">
        <f t="shared" si="63"/>
        <v>0</v>
      </c>
      <c r="AV173" s="42">
        <v>0</v>
      </c>
      <c r="AW173" s="42">
        <v>0</v>
      </c>
      <c r="AX173" s="42">
        <v>0</v>
      </c>
      <c r="AY173" s="52">
        <v>0</v>
      </c>
      <c r="AZ173" s="42">
        <v>0</v>
      </c>
      <c r="BA173" s="42">
        <v>0</v>
      </c>
      <c r="BB173" s="42">
        <v>0</v>
      </c>
      <c r="BC173" s="42">
        <v>0</v>
      </c>
      <c r="BD173" s="14"/>
      <c r="BT173" s="46"/>
    </row>
    <row r="174" spans="1:72" s="44" customFormat="1" ht="31.5" x14ac:dyDescent="0.3">
      <c r="A174" s="49" t="s">
        <v>243</v>
      </c>
      <c r="B174" s="50" t="s">
        <v>361</v>
      </c>
      <c r="C174" s="51" t="s">
        <v>362</v>
      </c>
      <c r="D174" s="52">
        <v>0</v>
      </c>
      <c r="E174" s="52">
        <v>2.4554778700000002</v>
      </c>
      <c r="F174" s="52">
        <f t="shared" si="56"/>
        <v>2.4554778700000002</v>
      </c>
      <c r="G174" s="52">
        <f t="shared" si="56"/>
        <v>0</v>
      </c>
      <c r="H174" s="52">
        <f t="shared" si="56"/>
        <v>0</v>
      </c>
      <c r="I174" s="52">
        <f t="shared" si="56"/>
        <v>0</v>
      </c>
      <c r="J174" s="52">
        <v>0</v>
      </c>
      <c r="K174" s="52">
        <v>0</v>
      </c>
      <c r="L174" s="52">
        <v>0</v>
      </c>
      <c r="M174" s="52">
        <v>0</v>
      </c>
      <c r="N174" s="52">
        <f t="shared" si="57"/>
        <v>0</v>
      </c>
      <c r="O174" s="52">
        <v>2.4554778700000002</v>
      </c>
      <c r="P174" s="52">
        <f t="shared" si="64"/>
        <v>2.4554778700000002</v>
      </c>
      <c r="Q174" s="52">
        <v>0</v>
      </c>
      <c r="R174" s="52">
        <v>0</v>
      </c>
      <c r="S174" s="52">
        <f t="shared" si="65"/>
        <v>0</v>
      </c>
      <c r="T174" s="52">
        <v>0</v>
      </c>
      <c r="U174" s="52">
        <v>0</v>
      </c>
      <c r="V174" s="52">
        <v>0</v>
      </c>
      <c r="W174" s="52">
        <v>0</v>
      </c>
      <c r="X174" s="52">
        <f t="shared" si="59"/>
        <v>0</v>
      </c>
      <c r="Y174" s="52">
        <v>0</v>
      </c>
      <c r="Z174" s="52">
        <v>0</v>
      </c>
      <c r="AA174" s="52">
        <v>0</v>
      </c>
      <c r="AB174" s="52">
        <v>0</v>
      </c>
      <c r="AC174" s="52">
        <v>0</v>
      </c>
      <c r="AD174" s="52">
        <v>0</v>
      </c>
      <c r="AE174" s="52">
        <v>0</v>
      </c>
      <c r="AF174" s="52">
        <f t="shared" si="60"/>
        <v>0</v>
      </c>
      <c r="AG174" s="52">
        <f t="shared" si="60"/>
        <v>0</v>
      </c>
      <c r="AH174" s="52">
        <f t="shared" si="60"/>
        <v>0</v>
      </c>
      <c r="AI174" s="52">
        <f t="shared" si="60"/>
        <v>0</v>
      </c>
      <c r="AJ174" s="52">
        <v>0</v>
      </c>
      <c r="AK174" s="42">
        <v>0</v>
      </c>
      <c r="AL174" s="42">
        <v>0</v>
      </c>
      <c r="AM174" s="42">
        <v>0</v>
      </c>
      <c r="AN174" s="42">
        <v>0</v>
      </c>
      <c r="AO174" s="52">
        <v>0</v>
      </c>
      <c r="AP174" s="42">
        <f t="shared" si="62"/>
        <v>0</v>
      </c>
      <c r="AQ174" s="42">
        <v>0</v>
      </c>
      <c r="AR174" s="42">
        <v>0</v>
      </c>
      <c r="AS174" s="42">
        <v>0</v>
      </c>
      <c r="AT174" s="52">
        <v>0</v>
      </c>
      <c r="AU174" s="42">
        <f t="shared" si="63"/>
        <v>0</v>
      </c>
      <c r="AV174" s="42">
        <v>0</v>
      </c>
      <c r="AW174" s="42">
        <v>0</v>
      </c>
      <c r="AX174" s="42">
        <v>0</v>
      </c>
      <c r="AY174" s="52">
        <v>0</v>
      </c>
      <c r="AZ174" s="42">
        <v>0</v>
      </c>
      <c r="BA174" s="42">
        <v>0</v>
      </c>
      <c r="BB174" s="42">
        <v>0</v>
      </c>
      <c r="BC174" s="42">
        <v>0</v>
      </c>
      <c r="BD174" s="14"/>
      <c r="BT174" s="46"/>
    </row>
    <row r="175" spans="1:72" s="44" customFormat="1" ht="31.5" x14ac:dyDescent="0.3">
      <c r="A175" s="49" t="s">
        <v>243</v>
      </c>
      <c r="B175" s="50" t="s">
        <v>363</v>
      </c>
      <c r="C175" s="51" t="s">
        <v>364</v>
      </c>
      <c r="D175" s="52">
        <v>0</v>
      </c>
      <c r="E175" s="52">
        <v>2.7834429700000003</v>
      </c>
      <c r="F175" s="52">
        <f t="shared" si="56"/>
        <v>2.7834429700000003</v>
      </c>
      <c r="G175" s="52">
        <f t="shared" si="56"/>
        <v>0</v>
      </c>
      <c r="H175" s="52">
        <f t="shared" si="56"/>
        <v>0</v>
      </c>
      <c r="I175" s="52">
        <f t="shared" si="56"/>
        <v>0</v>
      </c>
      <c r="J175" s="52">
        <v>0</v>
      </c>
      <c r="K175" s="52">
        <v>0</v>
      </c>
      <c r="L175" s="52">
        <v>0</v>
      </c>
      <c r="M175" s="52">
        <v>0</v>
      </c>
      <c r="N175" s="52">
        <f t="shared" si="57"/>
        <v>0</v>
      </c>
      <c r="O175" s="52">
        <v>2.7834429700000003</v>
      </c>
      <c r="P175" s="52">
        <f t="shared" si="64"/>
        <v>2.7834429700000003</v>
      </c>
      <c r="Q175" s="52">
        <v>0</v>
      </c>
      <c r="R175" s="52">
        <v>0</v>
      </c>
      <c r="S175" s="52">
        <f t="shared" si="65"/>
        <v>0</v>
      </c>
      <c r="T175" s="52">
        <v>0</v>
      </c>
      <c r="U175" s="52">
        <v>0</v>
      </c>
      <c r="V175" s="52">
        <v>0</v>
      </c>
      <c r="W175" s="52">
        <v>0</v>
      </c>
      <c r="X175" s="52">
        <f t="shared" si="59"/>
        <v>0</v>
      </c>
      <c r="Y175" s="52">
        <v>0</v>
      </c>
      <c r="Z175" s="52">
        <v>0</v>
      </c>
      <c r="AA175" s="52">
        <v>0</v>
      </c>
      <c r="AB175" s="52">
        <v>0</v>
      </c>
      <c r="AC175" s="52">
        <v>0</v>
      </c>
      <c r="AD175" s="52">
        <v>0</v>
      </c>
      <c r="AE175" s="52">
        <v>3.2849556299999998</v>
      </c>
      <c r="AF175" s="52">
        <f t="shared" si="60"/>
        <v>3.2849556299999998</v>
      </c>
      <c r="AG175" s="52">
        <f t="shared" si="60"/>
        <v>0</v>
      </c>
      <c r="AH175" s="52">
        <f t="shared" si="60"/>
        <v>0</v>
      </c>
      <c r="AI175" s="52">
        <f t="shared" si="60"/>
        <v>0</v>
      </c>
      <c r="AJ175" s="52">
        <v>0</v>
      </c>
      <c r="AK175" s="42">
        <v>0</v>
      </c>
      <c r="AL175" s="42">
        <v>0</v>
      </c>
      <c r="AM175" s="42">
        <v>0</v>
      </c>
      <c r="AN175" s="42">
        <v>0</v>
      </c>
      <c r="AO175" s="52">
        <v>3.2849556299999998</v>
      </c>
      <c r="AP175" s="42">
        <f t="shared" si="62"/>
        <v>3.2849556299999998</v>
      </c>
      <c r="AQ175" s="42">
        <v>0</v>
      </c>
      <c r="AR175" s="42">
        <v>0</v>
      </c>
      <c r="AS175" s="42">
        <v>0</v>
      </c>
      <c r="AT175" s="52">
        <v>0</v>
      </c>
      <c r="AU175" s="42">
        <f t="shared" si="63"/>
        <v>0</v>
      </c>
      <c r="AV175" s="42">
        <v>0</v>
      </c>
      <c r="AW175" s="42">
        <v>0</v>
      </c>
      <c r="AX175" s="42">
        <v>0</v>
      </c>
      <c r="AY175" s="52">
        <v>0</v>
      </c>
      <c r="AZ175" s="42">
        <v>0</v>
      </c>
      <c r="BA175" s="42">
        <v>0</v>
      </c>
      <c r="BB175" s="42">
        <v>0</v>
      </c>
      <c r="BC175" s="42">
        <v>0</v>
      </c>
      <c r="BD175" s="14"/>
      <c r="BT175" s="46"/>
    </row>
    <row r="176" spans="1:72" s="44" customFormat="1" ht="31.5" x14ac:dyDescent="0.3">
      <c r="A176" s="49" t="s">
        <v>243</v>
      </c>
      <c r="B176" s="50" t="s">
        <v>365</v>
      </c>
      <c r="C176" s="51" t="s">
        <v>366</v>
      </c>
      <c r="D176" s="52">
        <v>0</v>
      </c>
      <c r="E176" s="52">
        <v>0.45998102000000002</v>
      </c>
      <c r="F176" s="52">
        <f t="shared" si="56"/>
        <v>0.45998102000000002</v>
      </c>
      <c r="G176" s="52">
        <f t="shared" si="56"/>
        <v>0</v>
      </c>
      <c r="H176" s="52">
        <f t="shared" si="56"/>
        <v>0</v>
      </c>
      <c r="I176" s="52">
        <f t="shared" si="56"/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f t="shared" si="57"/>
        <v>0</v>
      </c>
      <c r="O176" s="52">
        <v>0.45998102000000002</v>
      </c>
      <c r="P176" s="52">
        <f t="shared" si="64"/>
        <v>0.45998102000000002</v>
      </c>
      <c r="Q176" s="52">
        <v>0</v>
      </c>
      <c r="R176" s="52">
        <v>0</v>
      </c>
      <c r="S176" s="52">
        <f t="shared" si="65"/>
        <v>0</v>
      </c>
      <c r="T176" s="52">
        <v>0</v>
      </c>
      <c r="U176" s="52">
        <v>0</v>
      </c>
      <c r="V176" s="52">
        <v>0</v>
      </c>
      <c r="W176" s="52">
        <v>0</v>
      </c>
      <c r="X176" s="52">
        <f t="shared" si="59"/>
        <v>0</v>
      </c>
      <c r="Y176" s="52">
        <v>0</v>
      </c>
      <c r="Z176" s="52">
        <v>0</v>
      </c>
      <c r="AA176" s="52">
        <v>0</v>
      </c>
      <c r="AB176" s="52">
        <v>0</v>
      </c>
      <c r="AC176" s="52">
        <v>0</v>
      </c>
      <c r="AD176" s="52">
        <v>0</v>
      </c>
      <c r="AE176" s="52">
        <v>0</v>
      </c>
      <c r="AF176" s="52">
        <f t="shared" si="60"/>
        <v>0</v>
      </c>
      <c r="AG176" s="52">
        <f t="shared" si="60"/>
        <v>0</v>
      </c>
      <c r="AH176" s="52">
        <f t="shared" si="60"/>
        <v>0</v>
      </c>
      <c r="AI176" s="52">
        <f t="shared" si="60"/>
        <v>0</v>
      </c>
      <c r="AJ176" s="52">
        <v>0</v>
      </c>
      <c r="AK176" s="42">
        <v>0</v>
      </c>
      <c r="AL176" s="42">
        <v>0</v>
      </c>
      <c r="AM176" s="42">
        <v>0</v>
      </c>
      <c r="AN176" s="42">
        <v>0</v>
      </c>
      <c r="AO176" s="52">
        <v>0</v>
      </c>
      <c r="AP176" s="42">
        <f t="shared" si="62"/>
        <v>0</v>
      </c>
      <c r="AQ176" s="42">
        <v>0</v>
      </c>
      <c r="AR176" s="42">
        <v>0</v>
      </c>
      <c r="AS176" s="42">
        <v>0</v>
      </c>
      <c r="AT176" s="52">
        <v>0</v>
      </c>
      <c r="AU176" s="42">
        <f t="shared" si="63"/>
        <v>0</v>
      </c>
      <c r="AV176" s="42">
        <v>0</v>
      </c>
      <c r="AW176" s="42">
        <v>0</v>
      </c>
      <c r="AX176" s="42">
        <v>0</v>
      </c>
      <c r="AY176" s="52">
        <v>0</v>
      </c>
      <c r="AZ176" s="42">
        <v>0</v>
      </c>
      <c r="BA176" s="42">
        <v>0</v>
      </c>
      <c r="BB176" s="42">
        <v>0</v>
      </c>
      <c r="BC176" s="42">
        <v>0</v>
      </c>
      <c r="BD176" s="14"/>
      <c r="BT176" s="46"/>
    </row>
    <row r="177" spans="1:72" s="44" customFormat="1" ht="31.5" x14ac:dyDescent="0.3">
      <c r="A177" s="49" t="s">
        <v>243</v>
      </c>
      <c r="B177" s="50" t="s">
        <v>367</v>
      </c>
      <c r="C177" s="51" t="s">
        <v>368</v>
      </c>
      <c r="D177" s="52">
        <v>0</v>
      </c>
      <c r="E177" s="52">
        <v>5.4016748799999998</v>
      </c>
      <c r="F177" s="52">
        <f t="shared" si="56"/>
        <v>5.4016748799999998</v>
      </c>
      <c r="G177" s="52">
        <f t="shared" si="56"/>
        <v>0</v>
      </c>
      <c r="H177" s="52">
        <f t="shared" si="56"/>
        <v>0</v>
      </c>
      <c r="I177" s="52">
        <f t="shared" si="56"/>
        <v>0</v>
      </c>
      <c r="J177" s="52">
        <v>0</v>
      </c>
      <c r="K177" s="52">
        <v>0</v>
      </c>
      <c r="L177" s="52">
        <v>0</v>
      </c>
      <c r="M177" s="52">
        <v>0</v>
      </c>
      <c r="N177" s="52">
        <f t="shared" si="57"/>
        <v>0</v>
      </c>
      <c r="O177" s="52">
        <v>5.4016748799999998</v>
      </c>
      <c r="P177" s="52">
        <f t="shared" si="64"/>
        <v>5.4016748799999998</v>
      </c>
      <c r="Q177" s="52">
        <v>0</v>
      </c>
      <c r="R177" s="52">
        <v>0</v>
      </c>
      <c r="S177" s="52">
        <f t="shared" si="65"/>
        <v>0</v>
      </c>
      <c r="T177" s="52">
        <v>0</v>
      </c>
      <c r="U177" s="52">
        <v>0</v>
      </c>
      <c r="V177" s="52">
        <v>0</v>
      </c>
      <c r="W177" s="52">
        <v>0</v>
      </c>
      <c r="X177" s="52">
        <f t="shared" si="59"/>
        <v>0</v>
      </c>
      <c r="Y177" s="52">
        <v>0</v>
      </c>
      <c r="Z177" s="52">
        <v>0</v>
      </c>
      <c r="AA177" s="52">
        <v>0</v>
      </c>
      <c r="AB177" s="52">
        <v>0</v>
      </c>
      <c r="AC177" s="52">
        <v>0</v>
      </c>
      <c r="AD177" s="52">
        <v>0</v>
      </c>
      <c r="AE177" s="52">
        <v>3.10835734</v>
      </c>
      <c r="AF177" s="52">
        <f t="shared" si="60"/>
        <v>3.10835734</v>
      </c>
      <c r="AG177" s="52">
        <f t="shared" si="60"/>
        <v>0</v>
      </c>
      <c r="AH177" s="52">
        <f t="shared" si="60"/>
        <v>0</v>
      </c>
      <c r="AI177" s="52">
        <f t="shared" si="60"/>
        <v>0</v>
      </c>
      <c r="AJ177" s="52">
        <v>0</v>
      </c>
      <c r="AK177" s="42">
        <v>0</v>
      </c>
      <c r="AL177" s="42">
        <v>0</v>
      </c>
      <c r="AM177" s="42">
        <v>0</v>
      </c>
      <c r="AN177" s="42">
        <v>0</v>
      </c>
      <c r="AO177" s="52">
        <v>3.10835734</v>
      </c>
      <c r="AP177" s="42">
        <f t="shared" si="62"/>
        <v>3.10835734</v>
      </c>
      <c r="AQ177" s="42">
        <v>0</v>
      </c>
      <c r="AR177" s="42">
        <v>0</v>
      </c>
      <c r="AS177" s="42">
        <v>0</v>
      </c>
      <c r="AT177" s="52">
        <v>0</v>
      </c>
      <c r="AU177" s="42">
        <f t="shared" si="63"/>
        <v>0</v>
      </c>
      <c r="AV177" s="42">
        <v>0</v>
      </c>
      <c r="AW177" s="42">
        <v>0</v>
      </c>
      <c r="AX177" s="42">
        <v>0</v>
      </c>
      <c r="AY177" s="52">
        <v>0</v>
      </c>
      <c r="AZ177" s="42">
        <v>0</v>
      </c>
      <c r="BA177" s="42">
        <v>0</v>
      </c>
      <c r="BB177" s="42">
        <v>0</v>
      </c>
      <c r="BC177" s="42">
        <v>0</v>
      </c>
      <c r="BD177" s="14"/>
      <c r="BT177" s="46"/>
    </row>
    <row r="178" spans="1:72" s="44" customFormat="1" ht="31.5" x14ac:dyDescent="0.3">
      <c r="A178" s="49" t="s">
        <v>243</v>
      </c>
      <c r="B178" s="50" t="s">
        <v>369</v>
      </c>
      <c r="C178" s="51" t="s">
        <v>370</v>
      </c>
      <c r="D178" s="52">
        <v>0</v>
      </c>
      <c r="E178" s="52">
        <v>172.46592875000002</v>
      </c>
      <c r="F178" s="52">
        <f t="shared" ref="F178:I183" si="66">K178+P178+U178+Z178</f>
        <v>172.46592875000002</v>
      </c>
      <c r="G178" s="52">
        <f t="shared" si="66"/>
        <v>0</v>
      </c>
      <c r="H178" s="52">
        <f t="shared" si="66"/>
        <v>0</v>
      </c>
      <c r="I178" s="52">
        <f t="shared" si="66"/>
        <v>0</v>
      </c>
      <c r="J178" s="52">
        <v>0</v>
      </c>
      <c r="K178" s="52">
        <v>0</v>
      </c>
      <c r="L178" s="52">
        <v>0</v>
      </c>
      <c r="M178" s="52">
        <v>0</v>
      </c>
      <c r="N178" s="52">
        <f>J178-M178-L178-K178</f>
        <v>0</v>
      </c>
      <c r="O178" s="52">
        <v>142.77447105000002</v>
      </c>
      <c r="P178" s="52">
        <f t="shared" si="64"/>
        <v>142.77447105000002</v>
      </c>
      <c r="Q178" s="52">
        <v>0</v>
      </c>
      <c r="R178" s="52">
        <v>0</v>
      </c>
      <c r="S178" s="52">
        <f t="shared" si="65"/>
        <v>0</v>
      </c>
      <c r="T178" s="42">
        <v>29.691457700000001</v>
      </c>
      <c r="U178" s="52">
        <v>29.691457700000001</v>
      </c>
      <c r="V178" s="52">
        <v>0</v>
      </c>
      <c r="W178" s="52">
        <v>0</v>
      </c>
      <c r="X178" s="52">
        <f t="shared" si="59"/>
        <v>0</v>
      </c>
      <c r="Y178" s="52">
        <v>0</v>
      </c>
      <c r="Z178" s="52">
        <v>0</v>
      </c>
      <c r="AA178" s="52">
        <v>0</v>
      </c>
      <c r="AB178" s="52">
        <v>0</v>
      </c>
      <c r="AC178" s="52">
        <v>0</v>
      </c>
      <c r="AD178" s="52">
        <v>0</v>
      </c>
      <c r="AE178" s="52">
        <v>60.413715779999997</v>
      </c>
      <c r="AF178" s="52">
        <f t="shared" ref="AF178:AI183" si="67">AK178+AP178+AU178+AZ178</f>
        <v>60.413715779999997</v>
      </c>
      <c r="AG178" s="52">
        <f t="shared" si="67"/>
        <v>0</v>
      </c>
      <c r="AH178" s="52">
        <f t="shared" si="67"/>
        <v>0</v>
      </c>
      <c r="AI178" s="52">
        <f t="shared" si="67"/>
        <v>0</v>
      </c>
      <c r="AJ178" s="52">
        <v>8.3890173800000003</v>
      </c>
      <c r="AK178" s="42">
        <v>8.3890173800000003</v>
      </c>
      <c r="AL178" s="42">
        <v>0</v>
      </c>
      <c r="AM178" s="42">
        <v>0</v>
      </c>
      <c r="AN178" s="42">
        <v>0</v>
      </c>
      <c r="AO178" s="52">
        <v>30.270361999999999</v>
      </c>
      <c r="AP178" s="42">
        <f t="shared" si="62"/>
        <v>30.270361999999999</v>
      </c>
      <c r="AQ178" s="42">
        <v>0</v>
      </c>
      <c r="AR178" s="42">
        <v>0</v>
      </c>
      <c r="AS178" s="42">
        <v>0</v>
      </c>
      <c r="AT178" s="52">
        <v>21.7543364</v>
      </c>
      <c r="AU178" s="42">
        <f t="shared" si="63"/>
        <v>21.7543364</v>
      </c>
      <c r="AV178" s="42">
        <v>0</v>
      </c>
      <c r="AW178" s="42">
        <v>0</v>
      </c>
      <c r="AX178" s="42">
        <v>0</v>
      </c>
      <c r="AY178" s="52">
        <v>0</v>
      </c>
      <c r="AZ178" s="42">
        <v>0</v>
      </c>
      <c r="BA178" s="42">
        <v>0</v>
      </c>
      <c r="BB178" s="42">
        <v>0</v>
      </c>
      <c r="BC178" s="42">
        <v>0</v>
      </c>
      <c r="BD178" s="14"/>
      <c r="BT178" s="46"/>
    </row>
    <row r="179" spans="1:72" s="44" customFormat="1" ht="47.25" x14ac:dyDescent="0.3">
      <c r="A179" s="49" t="s">
        <v>243</v>
      </c>
      <c r="B179" s="50" t="s">
        <v>371</v>
      </c>
      <c r="C179" s="51" t="s">
        <v>372</v>
      </c>
      <c r="D179" s="52">
        <v>0</v>
      </c>
      <c r="E179" s="52">
        <v>4.9492841800000003</v>
      </c>
      <c r="F179" s="52">
        <f t="shared" si="66"/>
        <v>4.9492841800000003</v>
      </c>
      <c r="G179" s="52">
        <f t="shared" si="66"/>
        <v>0</v>
      </c>
      <c r="H179" s="52">
        <f t="shared" si="66"/>
        <v>0</v>
      </c>
      <c r="I179" s="52">
        <f t="shared" si="66"/>
        <v>0</v>
      </c>
      <c r="J179" s="52">
        <v>0</v>
      </c>
      <c r="K179" s="52">
        <v>0</v>
      </c>
      <c r="L179" s="52">
        <v>0</v>
      </c>
      <c r="M179" s="52">
        <v>0</v>
      </c>
      <c r="N179" s="52">
        <f t="shared" ref="N179:N181" si="68">J179-M179-L179-K179</f>
        <v>0</v>
      </c>
      <c r="O179" s="52">
        <v>0</v>
      </c>
      <c r="P179" s="52">
        <v>0</v>
      </c>
      <c r="Q179" s="52">
        <v>0</v>
      </c>
      <c r="R179" s="52">
        <v>0</v>
      </c>
      <c r="S179" s="52">
        <v>0</v>
      </c>
      <c r="T179" s="42">
        <v>4.9492841800000003</v>
      </c>
      <c r="U179" s="52">
        <v>4.9492841800000003</v>
      </c>
      <c r="V179" s="52">
        <v>0</v>
      </c>
      <c r="W179" s="52">
        <v>0</v>
      </c>
      <c r="X179" s="52">
        <f t="shared" si="59"/>
        <v>0</v>
      </c>
      <c r="Y179" s="52">
        <v>0</v>
      </c>
      <c r="Z179" s="52">
        <v>0</v>
      </c>
      <c r="AA179" s="52">
        <v>0</v>
      </c>
      <c r="AB179" s="52">
        <v>0</v>
      </c>
      <c r="AC179" s="52">
        <v>0</v>
      </c>
      <c r="AD179" s="52">
        <v>0</v>
      </c>
      <c r="AE179" s="52">
        <v>4.1244034799999998</v>
      </c>
      <c r="AF179" s="52">
        <f t="shared" si="67"/>
        <v>4.1244034799999998</v>
      </c>
      <c r="AG179" s="52">
        <f t="shared" si="67"/>
        <v>0</v>
      </c>
      <c r="AH179" s="52">
        <f t="shared" si="67"/>
        <v>0</v>
      </c>
      <c r="AI179" s="52">
        <f t="shared" si="67"/>
        <v>0</v>
      </c>
      <c r="AJ179" s="52">
        <v>0</v>
      </c>
      <c r="AK179" s="42">
        <v>0</v>
      </c>
      <c r="AL179" s="42">
        <v>0</v>
      </c>
      <c r="AM179" s="42">
        <v>0</v>
      </c>
      <c r="AN179" s="42">
        <v>0</v>
      </c>
      <c r="AO179" s="52">
        <v>4.1244034799999998</v>
      </c>
      <c r="AP179" s="42">
        <f t="shared" si="62"/>
        <v>4.1244034799999998</v>
      </c>
      <c r="AQ179" s="42">
        <v>0</v>
      </c>
      <c r="AR179" s="42">
        <v>0</v>
      </c>
      <c r="AS179" s="42">
        <v>0</v>
      </c>
      <c r="AT179" s="52">
        <v>0</v>
      </c>
      <c r="AU179" s="42">
        <f t="shared" si="63"/>
        <v>0</v>
      </c>
      <c r="AV179" s="42">
        <v>0</v>
      </c>
      <c r="AW179" s="42">
        <v>0</v>
      </c>
      <c r="AX179" s="42">
        <v>0</v>
      </c>
      <c r="AY179" s="52">
        <v>0</v>
      </c>
      <c r="AZ179" s="42">
        <v>0</v>
      </c>
      <c r="BA179" s="42">
        <v>0</v>
      </c>
      <c r="BB179" s="42">
        <v>0</v>
      </c>
      <c r="BC179" s="42">
        <v>0</v>
      </c>
      <c r="BD179" s="14"/>
      <c r="BT179" s="46"/>
    </row>
    <row r="180" spans="1:72" s="44" customFormat="1" ht="27" customHeight="1" x14ac:dyDescent="0.3">
      <c r="A180" s="49" t="s">
        <v>243</v>
      </c>
      <c r="B180" s="50" t="s">
        <v>373</v>
      </c>
      <c r="C180" s="51" t="s">
        <v>374</v>
      </c>
      <c r="D180" s="52" t="s">
        <v>172</v>
      </c>
      <c r="E180" s="52">
        <v>0</v>
      </c>
      <c r="F180" s="52">
        <f t="shared" si="66"/>
        <v>0</v>
      </c>
      <c r="G180" s="52">
        <f t="shared" si="66"/>
        <v>0</v>
      </c>
      <c r="H180" s="52">
        <f t="shared" si="66"/>
        <v>0</v>
      </c>
      <c r="I180" s="52">
        <f t="shared" si="66"/>
        <v>0</v>
      </c>
      <c r="J180" s="52">
        <v>0</v>
      </c>
      <c r="K180" s="52">
        <v>0</v>
      </c>
      <c r="L180" s="52">
        <v>0</v>
      </c>
      <c r="M180" s="52">
        <v>0</v>
      </c>
      <c r="N180" s="52">
        <f t="shared" si="68"/>
        <v>0</v>
      </c>
      <c r="O180" s="52">
        <v>0</v>
      </c>
      <c r="P180" s="52">
        <v>0</v>
      </c>
      <c r="Q180" s="52">
        <v>0</v>
      </c>
      <c r="R180" s="52">
        <v>0</v>
      </c>
      <c r="S180" s="52">
        <v>0</v>
      </c>
      <c r="T180" s="52">
        <v>0</v>
      </c>
      <c r="U180" s="52">
        <v>0</v>
      </c>
      <c r="V180" s="52">
        <v>0</v>
      </c>
      <c r="W180" s="52">
        <v>0</v>
      </c>
      <c r="X180" s="52">
        <f t="shared" ref="X180:X183" si="69">T180-U180-V180-W180</f>
        <v>0</v>
      </c>
      <c r="Y180" s="52">
        <v>0</v>
      </c>
      <c r="Z180" s="52">
        <v>0</v>
      </c>
      <c r="AA180" s="52">
        <v>0</v>
      </c>
      <c r="AB180" s="52">
        <v>0</v>
      </c>
      <c r="AC180" s="52">
        <v>0</v>
      </c>
      <c r="AD180" s="52" t="s">
        <v>172</v>
      </c>
      <c r="AE180" s="52">
        <v>9.3395573800000005</v>
      </c>
      <c r="AF180" s="52">
        <f t="shared" si="67"/>
        <v>9.3395573800000005</v>
      </c>
      <c r="AG180" s="52">
        <f t="shared" si="67"/>
        <v>0</v>
      </c>
      <c r="AH180" s="52">
        <f t="shared" si="67"/>
        <v>0</v>
      </c>
      <c r="AI180" s="52">
        <f t="shared" si="67"/>
        <v>0</v>
      </c>
      <c r="AJ180" s="52">
        <v>0</v>
      </c>
      <c r="AK180" s="42">
        <v>0</v>
      </c>
      <c r="AL180" s="42">
        <v>0</v>
      </c>
      <c r="AM180" s="42">
        <v>0</v>
      </c>
      <c r="AN180" s="42">
        <v>0</v>
      </c>
      <c r="AO180" s="52">
        <v>9.3395573800000005</v>
      </c>
      <c r="AP180" s="42">
        <f t="shared" si="62"/>
        <v>9.3395573800000005</v>
      </c>
      <c r="AQ180" s="42">
        <v>0</v>
      </c>
      <c r="AR180" s="42">
        <v>0</v>
      </c>
      <c r="AS180" s="42">
        <v>0</v>
      </c>
      <c r="AT180" s="52">
        <v>0</v>
      </c>
      <c r="AU180" s="42">
        <f t="shared" si="63"/>
        <v>0</v>
      </c>
      <c r="AV180" s="42">
        <v>0</v>
      </c>
      <c r="AW180" s="42">
        <v>0</v>
      </c>
      <c r="AX180" s="42">
        <v>0</v>
      </c>
      <c r="AY180" s="52">
        <v>0</v>
      </c>
      <c r="AZ180" s="42">
        <v>0</v>
      </c>
      <c r="BA180" s="42">
        <v>0</v>
      </c>
      <c r="BB180" s="42">
        <v>0</v>
      </c>
      <c r="BC180" s="42">
        <v>0</v>
      </c>
      <c r="BD180" s="14"/>
      <c r="BT180" s="46"/>
    </row>
    <row r="181" spans="1:72" s="44" customFormat="1" ht="27" customHeight="1" x14ac:dyDescent="0.3">
      <c r="A181" s="49" t="s">
        <v>243</v>
      </c>
      <c r="B181" s="50" t="s">
        <v>375</v>
      </c>
      <c r="C181" s="51" t="s">
        <v>376</v>
      </c>
      <c r="D181" s="52" t="s">
        <v>172</v>
      </c>
      <c r="E181" s="52">
        <v>0</v>
      </c>
      <c r="F181" s="52">
        <f t="shared" si="66"/>
        <v>0</v>
      </c>
      <c r="G181" s="52">
        <f t="shared" si="66"/>
        <v>0</v>
      </c>
      <c r="H181" s="52">
        <f t="shared" si="66"/>
        <v>0</v>
      </c>
      <c r="I181" s="52">
        <f t="shared" si="66"/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f t="shared" si="68"/>
        <v>0</v>
      </c>
      <c r="O181" s="52">
        <v>0</v>
      </c>
      <c r="P181" s="52">
        <v>0</v>
      </c>
      <c r="Q181" s="52">
        <v>0</v>
      </c>
      <c r="R181" s="52">
        <v>0</v>
      </c>
      <c r="S181" s="52">
        <v>0</v>
      </c>
      <c r="T181" s="52">
        <v>0</v>
      </c>
      <c r="U181" s="52">
        <v>0</v>
      </c>
      <c r="V181" s="52">
        <v>0</v>
      </c>
      <c r="W181" s="52">
        <v>0</v>
      </c>
      <c r="X181" s="52">
        <f t="shared" si="69"/>
        <v>0</v>
      </c>
      <c r="Y181" s="52">
        <v>0</v>
      </c>
      <c r="Z181" s="52">
        <v>0</v>
      </c>
      <c r="AA181" s="52">
        <v>0</v>
      </c>
      <c r="AB181" s="52">
        <v>0</v>
      </c>
      <c r="AC181" s="52">
        <v>0</v>
      </c>
      <c r="AD181" s="52" t="s">
        <v>172</v>
      </c>
      <c r="AE181" s="52">
        <v>19.368350879999998</v>
      </c>
      <c r="AF181" s="52">
        <f t="shared" si="67"/>
        <v>19.368350879999998</v>
      </c>
      <c r="AG181" s="52">
        <f t="shared" si="67"/>
        <v>0</v>
      </c>
      <c r="AH181" s="52">
        <f t="shared" si="67"/>
        <v>0</v>
      </c>
      <c r="AI181" s="52">
        <f t="shared" si="67"/>
        <v>0</v>
      </c>
      <c r="AJ181" s="52">
        <v>0</v>
      </c>
      <c r="AK181" s="42">
        <v>0</v>
      </c>
      <c r="AL181" s="42">
        <v>0</v>
      </c>
      <c r="AM181" s="42">
        <v>0</v>
      </c>
      <c r="AN181" s="42">
        <v>0</v>
      </c>
      <c r="AO181" s="52">
        <v>0</v>
      </c>
      <c r="AP181" s="42">
        <f t="shared" ref="AP181" si="70">AO181</f>
        <v>0</v>
      </c>
      <c r="AQ181" s="42">
        <v>0</v>
      </c>
      <c r="AR181" s="42">
        <v>0</v>
      </c>
      <c r="AS181" s="42">
        <v>0</v>
      </c>
      <c r="AT181" s="52">
        <v>19.368350879999998</v>
      </c>
      <c r="AU181" s="42">
        <f t="shared" ref="AU181" si="71">AT181</f>
        <v>19.368350879999998</v>
      </c>
      <c r="AV181" s="42">
        <v>0</v>
      </c>
      <c r="AW181" s="42">
        <v>0</v>
      </c>
      <c r="AX181" s="42">
        <v>0</v>
      </c>
      <c r="AY181" s="52">
        <v>0</v>
      </c>
      <c r="AZ181" s="42">
        <v>0</v>
      </c>
      <c r="BA181" s="42">
        <v>0</v>
      </c>
      <c r="BB181" s="42">
        <v>0</v>
      </c>
      <c r="BC181" s="42">
        <v>0</v>
      </c>
      <c r="BD181" s="14"/>
      <c r="BT181" s="46"/>
    </row>
    <row r="182" spans="1:72" s="44" customFormat="1" ht="27" customHeight="1" x14ac:dyDescent="0.3">
      <c r="A182" s="49" t="s">
        <v>243</v>
      </c>
      <c r="B182" s="50" t="s">
        <v>377</v>
      </c>
      <c r="C182" s="51" t="s">
        <v>378</v>
      </c>
      <c r="D182" s="52" t="s">
        <v>172</v>
      </c>
      <c r="E182" s="52">
        <v>0.60699999999999998</v>
      </c>
      <c r="F182" s="52">
        <f t="shared" si="66"/>
        <v>0</v>
      </c>
      <c r="G182" s="52">
        <f t="shared" si="66"/>
        <v>0</v>
      </c>
      <c r="H182" s="52">
        <f t="shared" si="66"/>
        <v>0.60699999999999998</v>
      </c>
      <c r="I182" s="52">
        <f t="shared" si="66"/>
        <v>0</v>
      </c>
      <c r="J182" s="52">
        <v>0.60699999999999998</v>
      </c>
      <c r="K182" s="52">
        <v>0</v>
      </c>
      <c r="L182" s="52">
        <v>0</v>
      </c>
      <c r="M182" s="52">
        <v>0.60699999999999998</v>
      </c>
      <c r="N182" s="52">
        <f>J182-M182-L182-K182</f>
        <v>0</v>
      </c>
      <c r="O182" s="52">
        <v>0</v>
      </c>
      <c r="P182" s="52">
        <v>0</v>
      </c>
      <c r="Q182" s="52">
        <v>0</v>
      </c>
      <c r="R182" s="52">
        <v>0</v>
      </c>
      <c r="S182" s="52">
        <v>0</v>
      </c>
      <c r="T182" s="52">
        <v>0</v>
      </c>
      <c r="U182" s="52">
        <v>0</v>
      </c>
      <c r="V182" s="52">
        <v>0</v>
      </c>
      <c r="W182" s="52">
        <v>0</v>
      </c>
      <c r="X182" s="52">
        <f t="shared" si="69"/>
        <v>0</v>
      </c>
      <c r="Y182" s="52">
        <v>0</v>
      </c>
      <c r="Z182" s="52">
        <v>0</v>
      </c>
      <c r="AA182" s="52">
        <v>0</v>
      </c>
      <c r="AB182" s="52">
        <v>0</v>
      </c>
      <c r="AC182" s="52">
        <v>0</v>
      </c>
      <c r="AD182" s="52" t="s">
        <v>172</v>
      </c>
      <c r="AE182" s="52">
        <v>0</v>
      </c>
      <c r="AF182" s="52">
        <f t="shared" si="67"/>
        <v>0</v>
      </c>
      <c r="AG182" s="52">
        <f t="shared" si="67"/>
        <v>0</v>
      </c>
      <c r="AH182" s="52">
        <f t="shared" si="67"/>
        <v>0</v>
      </c>
      <c r="AI182" s="52">
        <f t="shared" si="67"/>
        <v>0</v>
      </c>
      <c r="AJ182" s="52">
        <v>0</v>
      </c>
      <c r="AK182" s="42">
        <v>0</v>
      </c>
      <c r="AL182" s="42">
        <v>0</v>
      </c>
      <c r="AM182" s="42">
        <v>0</v>
      </c>
      <c r="AN182" s="42">
        <v>0</v>
      </c>
      <c r="AO182" s="52">
        <v>0</v>
      </c>
      <c r="AP182" s="42">
        <v>0</v>
      </c>
      <c r="AQ182" s="42">
        <v>0</v>
      </c>
      <c r="AR182" s="42">
        <v>0</v>
      </c>
      <c r="AS182" s="42">
        <v>0</v>
      </c>
      <c r="AT182" s="52">
        <v>0</v>
      </c>
      <c r="AU182" s="42">
        <v>0</v>
      </c>
      <c r="AV182" s="42">
        <v>0</v>
      </c>
      <c r="AW182" s="42">
        <v>0</v>
      </c>
      <c r="AX182" s="42">
        <v>0</v>
      </c>
      <c r="AY182" s="52">
        <v>0</v>
      </c>
      <c r="AZ182" s="42">
        <v>0</v>
      </c>
      <c r="BA182" s="42">
        <v>0</v>
      </c>
      <c r="BB182" s="42">
        <v>0</v>
      </c>
      <c r="BC182" s="42">
        <v>0</v>
      </c>
      <c r="BD182" s="14"/>
      <c r="BT182" s="46"/>
    </row>
    <row r="183" spans="1:72" s="44" customFormat="1" ht="31.5" x14ac:dyDescent="0.3">
      <c r="A183" s="49" t="s">
        <v>243</v>
      </c>
      <c r="B183" s="50" t="s">
        <v>379</v>
      </c>
      <c r="C183" s="51" t="s">
        <v>380</v>
      </c>
      <c r="D183" s="52" t="s">
        <v>172</v>
      </c>
      <c r="E183" s="52">
        <v>22.805471260000004</v>
      </c>
      <c r="F183" s="52">
        <f t="shared" si="66"/>
        <v>0</v>
      </c>
      <c r="G183" s="52">
        <f t="shared" si="66"/>
        <v>0</v>
      </c>
      <c r="H183" s="52">
        <f t="shared" si="66"/>
        <v>22.805471260000004</v>
      </c>
      <c r="I183" s="52">
        <f>N183+S183+X183+AC183</f>
        <v>0</v>
      </c>
      <c r="J183" s="52">
        <v>5.6315909800000004</v>
      </c>
      <c r="K183" s="52">
        <v>0</v>
      </c>
      <c r="L183" s="52">
        <v>0</v>
      </c>
      <c r="M183" s="52">
        <v>5.6315909800000004</v>
      </c>
      <c r="N183" s="52">
        <f>J183-M183-L183-K183</f>
        <v>0</v>
      </c>
      <c r="O183" s="52">
        <v>12.62347308</v>
      </c>
      <c r="P183" s="52">
        <v>0</v>
      </c>
      <c r="Q183" s="52">
        <v>0</v>
      </c>
      <c r="R183" s="52">
        <v>12.62347308</v>
      </c>
      <c r="S183" s="52">
        <f>O183-P183-Q183-R183</f>
        <v>0</v>
      </c>
      <c r="T183" s="42">
        <v>4.5504072000000004</v>
      </c>
      <c r="U183" s="52">
        <v>0</v>
      </c>
      <c r="V183" s="52">
        <v>0</v>
      </c>
      <c r="W183" s="52">
        <v>4.5504072000000004</v>
      </c>
      <c r="X183" s="52">
        <f t="shared" si="69"/>
        <v>0</v>
      </c>
      <c r="Y183" s="52">
        <v>0</v>
      </c>
      <c r="Z183" s="52">
        <v>0</v>
      </c>
      <c r="AA183" s="52">
        <v>0</v>
      </c>
      <c r="AB183" s="52">
        <v>0</v>
      </c>
      <c r="AC183" s="52">
        <v>0</v>
      </c>
      <c r="AD183" s="52" t="s">
        <v>172</v>
      </c>
      <c r="AE183" s="52">
        <v>31.825864509999995</v>
      </c>
      <c r="AF183" s="52">
        <f t="shared" si="67"/>
        <v>0</v>
      </c>
      <c r="AG183" s="52">
        <f t="shared" si="67"/>
        <v>0</v>
      </c>
      <c r="AH183" s="52">
        <f t="shared" si="67"/>
        <v>31.825864509999995</v>
      </c>
      <c r="AI183" s="52">
        <f t="shared" si="67"/>
        <v>0</v>
      </c>
      <c r="AJ183" s="52">
        <v>10.818859659999999</v>
      </c>
      <c r="AK183" s="42">
        <v>0</v>
      </c>
      <c r="AL183" s="42">
        <v>0</v>
      </c>
      <c r="AM183" s="42">
        <v>10.818859659999999</v>
      </c>
      <c r="AN183" s="42">
        <v>0</v>
      </c>
      <c r="AO183" s="52">
        <v>4.5499520199999992</v>
      </c>
      <c r="AP183" s="42">
        <v>0</v>
      </c>
      <c r="AQ183" s="42">
        <v>0</v>
      </c>
      <c r="AR183" s="42">
        <f>AO183</f>
        <v>4.5499520199999992</v>
      </c>
      <c r="AS183" s="42">
        <v>0</v>
      </c>
      <c r="AT183" s="52">
        <v>16.457052829999999</v>
      </c>
      <c r="AU183" s="42">
        <v>0</v>
      </c>
      <c r="AV183" s="42">
        <v>0</v>
      </c>
      <c r="AW183" s="42">
        <f>AT183</f>
        <v>16.457052829999999</v>
      </c>
      <c r="AX183" s="42">
        <v>0</v>
      </c>
      <c r="AY183" s="52">
        <v>0</v>
      </c>
      <c r="AZ183" s="42">
        <v>0</v>
      </c>
      <c r="BA183" s="42">
        <v>0</v>
      </c>
      <c r="BB183" s="42">
        <v>0</v>
      </c>
      <c r="BC183" s="42">
        <v>0</v>
      </c>
      <c r="BD183" s="14"/>
      <c r="BT183" s="46"/>
    </row>
    <row r="184" spans="1:72" s="44" customFormat="1" ht="31.5" x14ac:dyDescent="0.3">
      <c r="A184" s="49" t="s">
        <v>381</v>
      </c>
      <c r="B184" s="50" t="s">
        <v>382</v>
      </c>
      <c r="C184" s="51" t="s">
        <v>78</v>
      </c>
      <c r="D184" s="52">
        <v>0</v>
      </c>
      <c r="E184" s="52">
        <v>0</v>
      </c>
      <c r="F184" s="52">
        <v>0</v>
      </c>
      <c r="G184" s="52">
        <v>0</v>
      </c>
      <c r="H184" s="52">
        <v>0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2">
        <v>0</v>
      </c>
      <c r="O184" s="52">
        <v>0</v>
      </c>
      <c r="P184" s="52">
        <v>0</v>
      </c>
      <c r="Q184" s="52">
        <v>0</v>
      </c>
      <c r="R184" s="52">
        <v>0</v>
      </c>
      <c r="S184" s="52">
        <v>0</v>
      </c>
      <c r="T184" s="52">
        <v>0</v>
      </c>
      <c r="U184" s="52">
        <v>0</v>
      </c>
      <c r="V184" s="52">
        <v>0</v>
      </c>
      <c r="W184" s="52">
        <v>0</v>
      </c>
      <c r="X184" s="52">
        <v>0</v>
      </c>
      <c r="Y184" s="52">
        <v>0</v>
      </c>
      <c r="Z184" s="52">
        <v>0</v>
      </c>
      <c r="AA184" s="52">
        <v>0</v>
      </c>
      <c r="AB184" s="52">
        <v>0</v>
      </c>
      <c r="AC184" s="52">
        <v>0</v>
      </c>
      <c r="AD184" s="52">
        <v>0</v>
      </c>
      <c r="AE184" s="52">
        <v>0</v>
      </c>
      <c r="AF184" s="52">
        <v>0</v>
      </c>
      <c r="AG184" s="52">
        <v>0</v>
      </c>
      <c r="AH184" s="52">
        <v>0</v>
      </c>
      <c r="AI184" s="52">
        <v>0</v>
      </c>
      <c r="AJ184" s="52">
        <v>0</v>
      </c>
      <c r="AK184" s="52">
        <v>0</v>
      </c>
      <c r="AL184" s="52">
        <v>0</v>
      </c>
      <c r="AM184" s="52">
        <v>0</v>
      </c>
      <c r="AN184" s="52">
        <v>0</v>
      </c>
      <c r="AO184" s="52">
        <v>0</v>
      </c>
      <c r="AP184" s="52">
        <v>0</v>
      </c>
      <c r="AQ184" s="52">
        <v>0</v>
      </c>
      <c r="AR184" s="52">
        <v>0</v>
      </c>
      <c r="AS184" s="52">
        <v>0</v>
      </c>
      <c r="AT184" s="52">
        <v>0</v>
      </c>
      <c r="AU184" s="52">
        <v>0</v>
      </c>
      <c r="AV184" s="52">
        <v>0</v>
      </c>
      <c r="AW184" s="52">
        <v>0</v>
      </c>
      <c r="AX184" s="52">
        <v>0</v>
      </c>
      <c r="AY184" s="52">
        <v>0</v>
      </c>
      <c r="AZ184" s="52">
        <v>0</v>
      </c>
      <c r="BA184" s="52">
        <v>0</v>
      </c>
      <c r="BB184" s="52">
        <v>0</v>
      </c>
      <c r="BC184" s="52">
        <v>0</v>
      </c>
      <c r="BD184" s="14"/>
      <c r="BT184" s="46"/>
    </row>
    <row r="185" spans="1:72" s="44" customFormat="1" ht="18.75" x14ac:dyDescent="0.3">
      <c r="A185" s="49" t="s">
        <v>383</v>
      </c>
      <c r="B185" s="50" t="s">
        <v>384</v>
      </c>
      <c r="C185" s="51" t="s">
        <v>78</v>
      </c>
      <c r="D185" s="52">
        <v>0</v>
      </c>
      <c r="E185" s="52">
        <v>0</v>
      </c>
      <c r="F185" s="52">
        <v>0</v>
      </c>
      <c r="G185" s="52">
        <v>0</v>
      </c>
      <c r="H185" s="52">
        <v>0</v>
      </c>
      <c r="I185" s="52">
        <v>0</v>
      </c>
      <c r="J185" s="52">
        <v>0</v>
      </c>
      <c r="K185" s="52">
        <v>0</v>
      </c>
      <c r="L185" s="52">
        <v>0</v>
      </c>
      <c r="M185" s="52">
        <v>0</v>
      </c>
      <c r="N185" s="52">
        <v>0</v>
      </c>
      <c r="O185" s="52">
        <v>0</v>
      </c>
      <c r="P185" s="52">
        <v>0</v>
      </c>
      <c r="Q185" s="52">
        <v>0</v>
      </c>
      <c r="R185" s="52">
        <v>0</v>
      </c>
      <c r="S185" s="52">
        <v>0</v>
      </c>
      <c r="T185" s="52">
        <v>0</v>
      </c>
      <c r="U185" s="52">
        <v>0</v>
      </c>
      <c r="V185" s="52">
        <v>0</v>
      </c>
      <c r="W185" s="52">
        <v>0</v>
      </c>
      <c r="X185" s="52">
        <v>0</v>
      </c>
      <c r="Y185" s="52">
        <v>0</v>
      </c>
      <c r="Z185" s="52">
        <v>0</v>
      </c>
      <c r="AA185" s="52">
        <v>0</v>
      </c>
      <c r="AB185" s="52">
        <v>0</v>
      </c>
      <c r="AC185" s="52">
        <v>0</v>
      </c>
      <c r="AD185" s="52">
        <v>0</v>
      </c>
      <c r="AE185" s="52">
        <v>0</v>
      </c>
      <c r="AF185" s="52">
        <v>0</v>
      </c>
      <c r="AG185" s="52">
        <v>0</v>
      </c>
      <c r="AH185" s="52">
        <v>0</v>
      </c>
      <c r="AI185" s="52">
        <v>0</v>
      </c>
      <c r="AJ185" s="52">
        <v>0</v>
      </c>
      <c r="AK185" s="52">
        <v>0</v>
      </c>
      <c r="AL185" s="52">
        <v>0</v>
      </c>
      <c r="AM185" s="52">
        <v>0</v>
      </c>
      <c r="AN185" s="52">
        <v>0</v>
      </c>
      <c r="AO185" s="52">
        <v>0</v>
      </c>
      <c r="AP185" s="52">
        <v>0</v>
      </c>
      <c r="AQ185" s="52">
        <v>0</v>
      </c>
      <c r="AR185" s="52">
        <v>0</v>
      </c>
      <c r="AS185" s="52">
        <v>0</v>
      </c>
      <c r="AT185" s="52">
        <v>0</v>
      </c>
      <c r="AU185" s="52">
        <v>0</v>
      </c>
      <c r="AV185" s="52">
        <v>0</v>
      </c>
      <c r="AW185" s="52">
        <v>0</v>
      </c>
      <c r="AX185" s="52">
        <v>0</v>
      </c>
      <c r="AY185" s="52">
        <v>0</v>
      </c>
      <c r="AZ185" s="52">
        <v>0</v>
      </c>
      <c r="BA185" s="52">
        <v>0</v>
      </c>
      <c r="BB185" s="52">
        <v>0</v>
      </c>
      <c r="BC185" s="52">
        <v>0</v>
      </c>
      <c r="BD185" s="14"/>
      <c r="BT185" s="46"/>
    </row>
    <row r="186" spans="1:72" s="44" customFormat="1" ht="63" x14ac:dyDescent="0.3">
      <c r="A186" s="49" t="s">
        <v>385</v>
      </c>
      <c r="B186" s="50" t="s">
        <v>386</v>
      </c>
      <c r="C186" s="51" t="s">
        <v>78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2">
        <v>0</v>
      </c>
      <c r="T186" s="52">
        <v>0</v>
      </c>
      <c r="U186" s="52">
        <v>0</v>
      </c>
      <c r="V186" s="52">
        <v>0</v>
      </c>
      <c r="W186" s="52">
        <v>0</v>
      </c>
      <c r="X186" s="52">
        <v>0</v>
      </c>
      <c r="Y186" s="52">
        <v>0</v>
      </c>
      <c r="Z186" s="52">
        <v>0</v>
      </c>
      <c r="AA186" s="52">
        <v>0</v>
      </c>
      <c r="AB186" s="52">
        <v>0</v>
      </c>
      <c r="AC186" s="52">
        <v>0</v>
      </c>
      <c r="AD186" s="52">
        <v>0</v>
      </c>
      <c r="AE186" s="52">
        <v>0</v>
      </c>
      <c r="AF186" s="52">
        <v>0</v>
      </c>
      <c r="AG186" s="52">
        <v>0</v>
      </c>
      <c r="AH186" s="52">
        <v>0</v>
      </c>
      <c r="AI186" s="52">
        <v>0</v>
      </c>
      <c r="AJ186" s="52">
        <v>0</v>
      </c>
      <c r="AK186" s="52">
        <v>0</v>
      </c>
      <c r="AL186" s="52">
        <v>0</v>
      </c>
      <c r="AM186" s="52">
        <v>0</v>
      </c>
      <c r="AN186" s="52">
        <v>0</v>
      </c>
      <c r="AO186" s="52">
        <v>0</v>
      </c>
      <c r="AP186" s="52">
        <v>0</v>
      </c>
      <c r="AQ186" s="52">
        <v>0</v>
      </c>
      <c r="AR186" s="52">
        <v>0</v>
      </c>
      <c r="AS186" s="52">
        <v>0</v>
      </c>
      <c r="AT186" s="52">
        <v>0</v>
      </c>
      <c r="AU186" s="52">
        <v>0</v>
      </c>
      <c r="AV186" s="52">
        <v>0</v>
      </c>
      <c r="AW186" s="52">
        <v>0</v>
      </c>
      <c r="AX186" s="52">
        <v>0</v>
      </c>
      <c r="AY186" s="52">
        <v>0</v>
      </c>
      <c r="AZ186" s="52">
        <v>0</v>
      </c>
      <c r="BA186" s="52">
        <v>0</v>
      </c>
      <c r="BB186" s="52">
        <v>0</v>
      </c>
      <c r="BC186" s="52">
        <v>0</v>
      </c>
      <c r="BD186" s="14"/>
      <c r="BT186" s="46"/>
    </row>
    <row r="187" spans="1:72" s="44" customFormat="1" ht="31.5" x14ac:dyDescent="0.3">
      <c r="A187" s="49" t="s">
        <v>387</v>
      </c>
      <c r="B187" s="50" t="s">
        <v>388</v>
      </c>
      <c r="C187" s="51" t="s">
        <v>78</v>
      </c>
      <c r="D187" s="52">
        <v>0</v>
      </c>
      <c r="E187" s="52">
        <v>0</v>
      </c>
      <c r="F187" s="52">
        <v>0</v>
      </c>
      <c r="G187" s="52">
        <v>0</v>
      </c>
      <c r="H187" s="52">
        <v>0</v>
      </c>
      <c r="I187" s="52">
        <v>0</v>
      </c>
      <c r="J187" s="52">
        <v>0</v>
      </c>
      <c r="K187" s="52">
        <v>0</v>
      </c>
      <c r="L187" s="52">
        <v>0</v>
      </c>
      <c r="M187" s="52">
        <v>0</v>
      </c>
      <c r="N187" s="52">
        <v>0</v>
      </c>
      <c r="O187" s="52">
        <v>0</v>
      </c>
      <c r="P187" s="52">
        <v>0</v>
      </c>
      <c r="Q187" s="52">
        <v>0</v>
      </c>
      <c r="R187" s="52">
        <v>0</v>
      </c>
      <c r="S187" s="52">
        <v>0</v>
      </c>
      <c r="T187" s="52">
        <v>0</v>
      </c>
      <c r="U187" s="52">
        <v>0</v>
      </c>
      <c r="V187" s="52">
        <v>0</v>
      </c>
      <c r="W187" s="52">
        <v>0</v>
      </c>
      <c r="X187" s="52">
        <v>0</v>
      </c>
      <c r="Y187" s="52">
        <v>0</v>
      </c>
      <c r="Z187" s="52">
        <v>0</v>
      </c>
      <c r="AA187" s="52">
        <v>0</v>
      </c>
      <c r="AB187" s="52">
        <v>0</v>
      </c>
      <c r="AC187" s="52">
        <v>0</v>
      </c>
      <c r="AD187" s="52">
        <v>0</v>
      </c>
      <c r="AE187" s="52">
        <v>0</v>
      </c>
      <c r="AF187" s="52">
        <v>0</v>
      </c>
      <c r="AG187" s="52">
        <v>0</v>
      </c>
      <c r="AH187" s="52">
        <v>0</v>
      </c>
      <c r="AI187" s="52">
        <v>0</v>
      </c>
      <c r="AJ187" s="52">
        <v>0</v>
      </c>
      <c r="AK187" s="52">
        <v>0</v>
      </c>
      <c r="AL187" s="52">
        <v>0</v>
      </c>
      <c r="AM187" s="52">
        <v>0</v>
      </c>
      <c r="AN187" s="52">
        <v>0</v>
      </c>
      <c r="AO187" s="52">
        <v>0</v>
      </c>
      <c r="AP187" s="52">
        <v>0</v>
      </c>
      <c r="AQ187" s="52">
        <v>0</v>
      </c>
      <c r="AR187" s="52">
        <v>0</v>
      </c>
      <c r="AS187" s="52">
        <v>0</v>
      </c>
      <c r="AT187" s="52">
        <v>0</v>
      </c>
      <c r="AU187" s="52">
        <v>0</v>
      </c>
      <c r="AV187" s="52">
        <v>0</v>
      </c>
      <c r="AW187" s="52">
        <v>0</v>
      </c>
      <c r="AX187" s="52">
        <v>0</v>
      </c>
      <c r="AY187" s="52">
        <v>0</v>
      </c>
      <c r="AZ187" s="52">
        <v>0</v>
      </c>
      <c r="BA187" s="52">
        <v>0</v>
      </c>
      <c r="BB187" s="52">
        <v>0</v>
      </c>
      <c r="BC187" s="52">
        <v>0</v>
      </c>
      <c r="BD187" s="14"/>
      <c r="BT187" s="46"/>
    </row>
    <row r="188" spans="1:72" s="44" customFormat="1" ht="31.5" x14ac:dyDescent="0.3">
      <c r="A188" s="49" t="s">
        <v>389</v>
      </c>
      <c r="B188" s="50" t="s">
        <v>388</v>
      </c>
      <c r="C188" s="51" t="s">
        <v>78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2">
        <v>0</v>
      </c>
      <c r="T188" s="52">
        <v>0</v>
      </c>
      <c r="U188" s="52">
        <v>0</v>
      </c>
      <c r="V188" s="52">
        <v>0</v>
      </c>
      <c r="W188" s="52">
        <v>0</v>
      </c>
      <c r="X188" s="52">
        <v>0</v>
      </c>
      <c r="Y188" s="52">
        <v>0</v>
      </c>
      <c r="Z188" s="52">
        <v>0</v>
      </c>
      <c r="AA188" s="52">
        <v>0</v>
      </c>
      <c r="AB188" s="52">
        <v>0</v>
      </c>
      <c r="AC188" s="52">
        <v>0</v>
      </c>
      <c r="AD188" s="52">
        <v>0</v>
      </c>
      <c r="AE188" s="52">
        <v>0</v>
      </c>
      <c r="AF188" s="52">
        <v>0</v>
      </c>
      <c r="AG188" s="52">
        <v>0</v>
      </c>
      <c r="AH188" s="52">
        <v>0</v>
      </c>
      <c r="AI188" s="52">
        <v>0</v>
      </c>
      <c r="AJ188" s="52">
        <v>0</v>
      </c>
      <c r="AK188" s="52">
        <v>0</v>
      </c>
      <c r="AL188" s="52">
        <v>0</v>
      </c>
      <c r="AM188" s="52">
        <v>0</v>
      </c>
      <c r="AN188" s="52">
        <v>0</v>
      </c>
      <c r="AO188" s="52">
        <v>0</v>
      </c>
      <c r="AP188" s="52">
        <v>0</v>
      </c>
      <c r="AQ188" s="52">
        <v>0</v>
      </c>
      <c r="AR188" s="52">
        <v>0</v>
      </c>
      <c r="AS188" s="52">
        <v>0</v>
      </c>
      <c r="AT188" s="52">
        <v>0</v>
      </c>
      <c r="AU188" s="52">
        <v>0</v>
      </c>
      <c r="AV188" s="52">
        <v>0</v>
      </c>
      <c r="AW188" s="52">
        <v>0</v>
      </c>
      <c r="AX188" s="52">
        <v>0</v>
      </c>
      <c r="AY188" s="52">
        <v>0</v>
      </c>
      <c r="AZ188" s="52">
        <v>0</v>
      </c>
      <c r="BA188" s="52">
        <v>0</v>
      </c>
      <c r="BB188" s="52">
        <v>0</v>
      </c>
      <c r="BC188" s="52">
        <v>0</v>
      </c>
      <c r="BD188" s="14"/>
      <c r="BT188" s="46"/>
    </row>
    <row r="189" spans="1:72" s="44" customFormat="1" ht="31.5" x14ac:dyDescent="0.3">
      <c r="A189" s="49" t="s">
        <v>390</v>
      </c>
      <c r="B189" s="50" t="s">
        <v>391</v>
      </c>
      <c r="C189" s="51" t="s">
        <v>78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2">
        <v>0</v>
      </c>
      <c r="T189" s="52">
        <v>0</v>
      </c>
      <c r="U189" s="52">
        <v>0</v>
      </c>
      <c r="V189" s="52">
        <v>0</v>
      </c>
      <c r="W189" s="52">
        <v>0</v>
      </c>
      <c r="X189" s="52">
        <v>0</v>
      </c>
      <c r="Y189" s="52">
        <v>0</v>
      </c>
      <c r="Z189" s="52">
        <v>0</v>
      </c>
      <c r="AA189" s="52">
        <v>0</v>
      </c>
      <c r="AB189" s="52">
        <v>0</v>
      </c>
      <c r="AC189" s="52">
        <v>0</v>
      </c>
      <c r="AD189" s="52">
        <v>0</v>
      </c>
      <c r="AE189" s="52">
        <v>0</v>
      </c>
      <c r="AF189" s="52">
        <v>0</v>
      </c>
      <c r="AG189" s="52">
        <v>0</v>
      </c>
      <c r="AH189" s="52">
        <v>0</v>
      </c>
      <c r="AI189" s="52">
        <v>0</v>
      </c>
      <c r="AJ189" s="52">
        <v>0</v>
      </c>
      <c r="AK189" s="52">
        <v>0</v>
      </c>
      <c r="AL189" s="52">
        <v>0</v>
      </c>
      <c r="AM189" s="52">
        <v>0</v>
      </c>
      <c r="AN189" s="52">
        <v>0</v>
      </c>
      <c r="AO189" s="52">
        <v>0</v>
      </c>
      <c r="AP189" s="52">
        <v>0</v>
      </c>
      <c r="AQ189" s="52">
        <v>0</v>
      </c>
      <c r="AR189" s="52">
        <v>0</v>
      </c>
      <c r="AS189" s="52">
        <v>0</v>
      </c>
      <c r="AT189" s="52">
        <v>0</v>
      </c>
      <c r="AU189" s="52">
        <v>0</v>
      </c>
      <c r="AV189" s="52">
        <v>0</v>
      </c>
      <c r="AW189" s="52">
        <v>0</v>
      </c>
      <c r="AX189" s="52">
        <v>0</v>
      </c>
      <c r="AY189" s="52">
        <v>0</v>
      </c>
      <c r="AZ189" s="52">
        <v>0</v>
      </c>
      <c r="BA189" s="52">
        <v>0</v>
      </c>
      <c r="BB189" s="52">
        <v>0</v>
      </c>
      <c r="BC189" s="52">
        <v>0</v>
      </c>
      <c r="BD189" s="14"/>
      <c r="BT189" s="46"/>
    </row>
    <row r="190" spans="1:72" s="44" customFormat="1" ht="31.5" x14ac:dyDescent="0.3">
      <c r="A190" s="49" t="s">
        <v>392</v>
      </c>
      <c r="B190" s="50" t="s">
        <v>393</v>
      </c>
      <c r="C190" s="51" t="s">
        <v>78</v>
      </c>
      <c r="D190" s="52">
        <v>0</v>
      </c>
      <c r="E190" s="52">
        <v>0</v>
      </c>
      <c r="F190" s="52">
        <v>0</v>
      </c>
      <c r="G190" s="52">
        <v>0</v>
      </c>
      <c r="H190" s="52">
        <v>0</v>
      </c>
      <c r="I190" s="52">
        <v>0</v>
      </c>
      <c r="J190" s="52">
        <v>0</v>
      </c>
      <c r="K190" s="52">
        <v>0</v>
      </c>
      <c r="L190" s="52">
        <v>0</v>
      </c>
      <c r="M190" s="52">
        <v>0</v>
      </c>
      <c r="N190" s="52">
        <v>0</v>
      </c>
      <c r="O190" s="52">
        <v>0</v>
      </c>
      <c r="P190" s="52">
        <v>0</v>
      </c>
      <c r="Q190" s="52">
        <v>0</v>
      </c>
      <c r="R190" s="52">
        <v>0</v>
      </c>
      <c r="S190" s="52">
        <v>0</v>
      </c>
      <c r="T190" s="52">
        <v>0</v>
      </c>
      <c r="U190" s="52">
        <v>0</v>
      </c>
      <c r="V190" s="52">
        <v>0</v>
      </c>
      <c r="W190" s="52">
        <v>0</v>
      </c>
      <c r="X190" s="52">
        <v>0</v>
      </c>
      <c r="Y190" s="52">
        <v>0</v>
      </c>
      <c r="Z190" s="52">
        <v>0</v>
      </c>
      <c r="AA190" s="52">
        <v>0</v>
      </c>
      <c r="AB190" s="52">
        <v>0</v>
      </c>
      <c r="AC190" s="52">
        <v>0</v>
      </c>
      <c r="AD190" s="52">
        <v>0</v>
      </c>
      <c r="AE190" s="52">
        <v>0</v>
      </c>
      <c r="AF190" s="52">
        <v>0</v>
      </c>
      <c r="AG190" s="52">
        <v>0</v>
      </c>
      <c r="AH190" s="52">
        <v>0</v>
      </c>
      <c r="AI190" s="52">
        <v>0</v>
      </c>
      <c r="AJ190" s="52">
        <v>0</v>
      </c>
      <c r="AK190" s="52">
        <v>0</v>
      </c>
      <c r="AL190" s="52">
        <v>0</v>
      </c>
      <c r="AM190" s="52">
        <v>0</v>
      </c>
      <c r="AN190" s="52">
        <v>0</v>
      </c>
      <c r="AO190" s="52">
        <v>0</v>
      </c>
      <c r="AP190" s="52">
        <v>0</v>
      </c>
      <c r="AQ190" s="52">
        <v>0</v>
      </c>
      <c r="AR190" s="52">
        <v>0</v>
      </c>
      <c r="AS190" s="52">
        <v>0</v>
      </c>
      <c r="AT190" s="52">
        <v>0</v>
      </c>
      <c r="AU190" s="52">
        <v>0</v>
      </c>
      <c r="AV190" s="52">
        <v>0</v>
      </c>
      <c r="AW190" s="52">
        <v>0</v>
      </c>
      <c r="AX190" s="52">
        <v>0</v>
      </c>
      <c r="AY190" s="52">
        <v>0</v>
      </c>
      <c r="AZ190" s="52">
        <v>0</v>
      </c>
      <c r="BA190" s="52">
        <v>0</v>
      </c>
      <c r="BB190" s="52">
        <v>0</v>
      </c>
      <c r="BC190" s="52">
        <v>0</v>
      </c>
      <c r="BD190" s="14"/>
      <c r="BT190" s="46"/>
    </row>
    <row r="191" spans="1:72" s="44" customFormat="1" ht="31.5" x14ac:dyDescent="0.3">
      <c r="A191" s="49" t="s">
        <v>394</v>
      </c>
      <c r="B191" s="50" t="s">
        <v>388</v>
      </c>
      <c r="C191" s="51" t="s">
        <v>78</v>
      </c>
      <c r="D191" s="52">
        <v>0</v>
      </c>
      <c r="E191" s="52">
        <v>0</v>
      </c>
      <c r="F191" s="52">
        <v>0</v>
      </c>
      <c r="G191" s="52">
        <v>0</v>
      </c>
      <c r="H191" s="52">
        <v>0</v>
      </c>
      <c r="I191" s="52">
        <v>0</v>
      </c>
      <c r="J191" s="52">
        <v>0</v>
      </c>
      <c r="K191" s="52">
        <v>0</v>
      </c>
      <c r="L191" s="52">
        <v>0</v>
      </c>
      <c r="M191" s="52">
        <v>0</v>
      </c>
      <c r="N191" s="52">
        <v>0</v>
      </c>
      <c r="O191" s="52">
        <v>0</v>
      </c>
      <c r="P191" s="52">
        <v>0</v>
      </c>
      <c r="Q191" s="52">
        <v>0</v>
      </c>
      <c r="R191" s="52">
        <v>0</v>
      </c>
      <c r="S191" s="52">
        <v>0</v>
      </c>
      <c r="T191" s="52">
        <v>0</v>
      </c>
      <c r="U191" s="52">
        <v>0</v>
      </c>
      <c r="V191" s="52">
        <v>0</v>
      </c>
      <c r="W191" s="52">
        <v>0</v>
      </c>
      <c r="X191" s="52">
        <v>0</v>
      </c>
      <c r="Y191" s="52">
        <v>0</v>
      </c>
      <c r="Z191" s="52">
        <v>0</v>
      </c>
      <c r="AA191" s="52">
        <v>0</v>
      </c>
      <c r="AB191" s="52">
        <v>0</v>
      </c>
      <c r="AC191" s="52">
        <v>0</v>
      </c>
      <c r="AD191" s="52">
        <v>0</v>
      </c>
      <c r="AE191" s="52">
        <v>0</v>
      </c>
      <c r="AF191" s="52">
        <v>0</v>
      </c>
      <c r="AG191" s="52">
        <v>0</v>
      </c>
      <c r="AH191" s="52">
        <v>0</v>
      </c>
      <c r="AI191" s="52">
        <v>0</v>
      </c>
      <c r="AJ191" s="52">
        <v>0</v>
      </c>
      <c r="AK191" s="52">
        <v>0</v>
      </c>
      <c r="AL191" s="52">
        <v>0</v>
      </c>
      <c r="AM191" s="52">
        <v>0</v>
      </c>
      <c r="AN191" s="52">
        <v>0</v>
      </c>
      <c r="AO191" s="52">
        <v>0</v>
      </c>
      <c r="AP191" s="52">
        <v>0</v>
      </c>
      <c r="AQ191" s="52">
        <v>0</v>
      </c>
      <c r="AR191" s="52">
        <v>0</v>
      </c>
      <c r="AS191" s="52">
        <v>0</v>
      </c>
      <c r="AT191" s="52">
        <v>0</v>
      </c>
      <c r="AU191" s="52">
        <v>0</v>
      </c>
      <c r="AV191" s="52">
        <v>0</v>
      </c>
      <c r="AW191" s="52">
        <v>0</v>
      </c>
      <c r="AX191" s="52">
        <v>0</v>
      </c>
      <c r="AY191" s="52">
        <v>0</v>
      </c>
      <c r="AZ191" s="52">
        <v>0</v>
      </c>
      <c r="BA191" s="52">
        <v>0</v>
      </c>
      <c r="BB191" s="52">
        <v>0</v>
      </c>
      <c r="BC191" s="52">
        <v>0</v>
      </c>
      <c r="BD191" s="14"/>
      <c r="BT191" s="46"/>
    </row>
    <row r="192" spans="1:72" s="44" customFormat="1" ht="31.5" x14ac:dyDescent="0.3">
      <c r="A192" s="49" t="s">
        <v>395</v>
      </c>
      <c r="B192" s="50" t="s">
        <v>396</v>
      </c>
      <c r="C192" s="51" t="s">
        <v>78</v>
      </c>
      <c r="D192" s="52">
        <v>0</v>
      </c>
      <c r="E192" s="52">
        <v>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2">
        <v>0</v>
      </c>
      <c r="O192" s="52">
        <v>0</v>
      </c>
      <c r="P192" s="52">
        <v>0</v>
      </c>
      <c r="Q192" s="52">
        <v>0</v>
      </c>
      <c r="R192" s="52">
        <v>0</v>
      </c>
      <c r="S192" s="52">
        <v>0</v>
      </c>
      <c r="T192" s="52">
        <v>0</v>
      </c>
      <c r="U192" s="52">
        <v>0</v>
      </c>
      <c r="V192" s="52">
        <v>0</v>
      </c>
      <c r="W192" s="52">
        <v>0</v>
      </c>
      <c r="X192" s="52">
        <v>0</v>
      </c>
      <c r="Y192" s="52">
        <v>0</v>
      </c>
      <c r="Z192" s="52">
        <v>0</v>
      </c>
      <c r="AA192" s="52">
        <v>0</v>
      </c>
      <c r="AB192" s="52">
        <v>0</v>
      </c>
      <c r="AC192" s="52">
        <v>0</v>
      </c>
      <c r="AD192" s="52">
        <v>0</v>
      </c>
      <c r="AE192" s="52">
        <v>0</v>
      </c>
      <c r="AF192" s="52">
        <v>0</v>
      </c>
      <c r="AG192" s="52">
        <v>0</v>
      </c>
      <c r="AH192" s="52">
        <v>0</v>
      </c>
      <c r="AI192" s="52">
        <v>0</v>
      </c>
      <c r="AJ192" s="52">
        <v>0</v>
      </c>
      <c r="AK192" s="52">
        <v>0</v>
      </c>
      <c r="AL192" s="52">
        <v>0</v>
      </c>
      <c r="AM192" s="52">
        <v>0</v>
      </c>
      <c r="AN192" s="52">
        <v>0</v>
      </c>
      <c r="AO192" s="52">
        <v>0</v>
      </c>
      <c r="AP192" s="52">
        <v>0</v>
      </c>
      <c r="AQ192" s="52">
        <v>0</v>
      </c>
      <c r="AR192" s="52">
        <v>0</v>
      </c>
      <c r="AS192" s="52">
        <v>0</v>
      </c>
      <c r="AT192" s="52">
        <v>0</v>
      </c>
      <c r="AU192" s="52">
        <v>0</v>
      </c>
      <c r="AV192" s="52">
        <v>0</v>
      </c>
      <c r="AW192" s="52">
        <v>0</v>
      </c>
      <c r="AX192" s="52">
        <v>0</v>
      </c>
      <c r="AY192" s="52">
        <v>0</v>
      </c>
      <c r="AZ192" s="52">
        <v>0</v>
      </c>
      <c r="BA192" s="52">
        <v>0</v>
      </c>
      <c r="BB192" s="52">
        <v>0</v>
      </c>
      <c r="BC192" s="52">
        <v>0</v>
      </c>
      <c r="BD192" s="14"/>
      <c r="BT192" s="46"/>
    </row>
    <row r="193" spans="1:72" s="44" customFormat="1" ht="47.25" x14ac:dyDescent="0.3">
      <c r="A193" s="49" t="s">
        <v>397</v>
      </c>
      <c r="B193" s="50" t="s">
        <v>398</v>
      </c>
      <c r="C193" s="51" t="s">
        <v>78</v>
      </c>
      <c r="D193" s="52">
        <v>0</v>
      </c>
      <c r="E193" s="52">
        <v>0</v>
      </c>
      <c r="F193" s="52">
        <v>0</v>
      </c>
      <c r="G193" s="52">
        <v>0</v>
      </c>
      <c r="H193" s="52">
        <v>0</v>
      </c>
      <c r="I193" s="52">
        <v>0</v>
      </c>
      <c r="J193" s="52">
        <v>0</v>
      </c>
      <c r="K193" s="52">
        <v>0</v>
      </c>
      <c r="L193" s="52">
        <v>0</v>
      </c>
      <c r="M193" s="52">
        <v>0</v>
      </c>
      <c r="N193" s="52">
        <v>0</v>
      </c>
      <c r="O193" s="52">
        <v>0</v>
      </c>
      <c r="P193" s="52">
        <v>0</v>
      </c>
      <c r="Q193" s="52">
        <v>0</v>
      </c>
      <c r="R193" s="52">
        <v>0</v>
      </c>
      <c r="S193" s="52">
        <v>0</v>
      </c>
      <c r="T193" s="52">
        <v>0</v>
      </c>
      <c r="U193" s="52">
        <v>0</v>
      </c>
      <c r="V193" s="52">
        <v>0</v>
      </c>
      <c r="W193" s="52">
        <v>0</v>
      </c>
      <c r="X193" s="52">
        <v>0</v>
      </c>
      <c r="Y193" s="52">
        <v>0</v>
      </c>
      <c r="Z193" s="52">
        <v>0</v>
      </c>
      <c r="AA193" s="52">
        <v>0</v>
      </c>
      <c r="AB193" s="52">
        <v>0</v>
      </c>
      <c r="AC193" s="52">
        <v>0</v>
      </c>
      <c r="AD193" s="52">
        <v>0</v>
      </c>
      <c r="AE193" s="52">
        <v>0</v>
      </c>
      <c r="AF193" s="52">
        <v>0</v>
      </c>
      <c r="AG193" s="52">
        <v>0</v>
      </c>
      <c r="AH193" s="52">
        <v>0</v>
      </c>
      <c r="AI193" s="52">
        <v>0</v>
      </c>
      <c r="AJ193" s="52">
        <v>0</v>
      </c>
      <c r="AK193" s="52">
        <v>0</v>
      </c>
      <c r="AL193" s="52">
        <v>0</v>
      </c>
      <c r="AM193" s="52">
        <v>0</v>
      </c>
      <c r="AN193" s="52">
        <v>0</v>
      </c>
      <c r="AO193" s="52">
        <v>0</v>
      </c>
      <c r="AP193" s="52">
        <v>0</v>
      </c>
      <c r="AQ193" s="52">
        <v>0</v>
      </c>
      <c r="AR193" s="52">
        <v>0</v>
      </c>
      <c r="AS193" s="52">
        <v>0</v>
      </c>
      <c r="AT193" s="52">
        <v>0</v>
      </c>
      <c r="AU193" s="52">
        <v>0</v>
      </c>
      <c r="AV193" s="52">
        <v>0</v>
      </c>
      <c r="AW193" s="52">
        <v>0</v>
      </c>
      <c r="AX193" s="52">
        <v>0</v>
      </c>
      <c r="AY193" s="52">
        <v>0</v>
      </c>
      <c r="AZ193" s="52">
        <v>0</v>
      </c>
      <c r="BA193" s="52">
        <v>0</v>
      </c>
      <c r="BB193" s="52">
        <v>0</v>
      </c>
      <c r="BC193" s="52">
        <v>0</v>
      </c>
      <c r="BD193" s="14"/>
      <c r="BT193" s="46"/>
    </row>
    <row r="194" spans="1:72" s="44" customFormat="1" ht="47.25" x14ac:dyDescent="0.3">
      <c r="A194" s="49" t="s">
        <v>399</v>
      </c>
      <c r="B194" s="50" t="s">
        <v>400</v>
      </c>
      <c r="C194" s="51" t="s">
        <v>78</v>
      </c>
      <c r="D194" s="52">
        <v>0</v>
      </c>
      <c r="E194" s="52">
        <v>0</v>
      </c>
      <c r="F194" s="52">
        <v>0</v>
      </c>
      <c r="G194" s="52">
        <v>0</v>
      </c>
      <c r="H194" s="52">
        <v>0</v>
      </c>
      <c r="I194" s="52">
        <v>0</v>
      </c>
      <c r="J194" s="52">
        <v>0</v>
      </c>
      <c r="K194" s="52">
        <v>0</v>
      </c>
      <c r="L194" s="52">
        <v>0</v>
      </c>
      <c r="M194" s="52">
        <v>0</v>
      </c>
      <c r="N194" s="52">
        <v>0</v>
      </c>
      <c r="O194" s="52">
        <v>0</v>
      </c>
      <c r="P194" s="52">
        <v>0</v>
      </c>
      <c r="Q194" s="52">
        <v>0</v>
      </c>
      <c r="R194" s="52">
        <v>0</v>
      </c>
      <c r="S194" s="52">
        <v>0</v>
      </c>
      <c r="T194" s="52">
        <v>0</v>
      </c>
      <c r="U194" s="52">
        <v>0</v>
      </c>
      <c r="V194" s="52">
        <v>0</v>
      </c>
      <c r="W194" s="52">
        <v>0</v>
      </c>
      <c r="X194" s="52">
        <v>0</v>
      </c>
      <c r="Y194" s="52">
        <v>0</v>
      </c>
      <c r="Z194" s="52">
        <v>0</v>
      </c>
      <c r="AA194" s="52">
        <v>0</v>
      </c>
      <c r="AB194" s="52">
        <v>0</v>
      </c>
      <c r="AC194" s="52">
        <v>0</v>
      </c>
      <c r="AD194" s="52">
        <v>0</v>
      </c>
      <c r="AE194" s="52">
        <v>0</v>
      </c>
      <c r="AF194" s="52">
        <v>0</v>
      </c>
      <c r="AG194" s="52">
        <v>0</v>
      </c>
      <c r="AH194" s="52">
        <v>0</v>
      </c>
      <c r="AI194" s="52">
        <v>0</v>
      </c>
      <c r="AJ194" s="52">
        <v>0</v>
      </c>
      <c r="AK194" s="52">
        <v>0</v>
      </c>
      <c r="AL194" s="52">
        <v>0</v>
      </c>
      <c r="AM194" s="52">
        <v>0</v>
      </c>
      <c r="AN194" s="52">
        <v>0</v>
      </c>
      <c r="AO194" s="52">
        <v>0</v>
      </c>
      <c r="AP194" s="52">
        <v>0</v>
      </c>
      <c r="AQ194" s="52">
        <v>0</v>
      </c>
      <c r="AR194" s="52">
        <v>0</v>
      </c>
      <c r="AS194" s="52">
        <v>0</v>
      </c>
      <c r="AT194" s="52">
        <v>0</v>
      </c>
      <c r="AU194" s="52">
        <v>0</v>
      </c>
      <c r="AV194" s="52">
        <v>0</v>
      </c>
      <c r="AW194" s="52">
        <v>0</v>
      </c>
      <c r="AX194" s="52">
        <v>0</v>
      </c>
      <c r="AY194" s="52">
        <v>0</v>
      </c>
      <c r="AZ194" s="52">
        <v>0</v>
      </c>
      <c r="BA194" s="52">
        <v>0</v>
      </c>
      <c r="BB194" s="52">
        <v>0</v>
      </c>
      <c r="BC194" s="52">
        <v>0</v>
      </c>
      <c r="BD194" s="14"/>
      <c r="BT194" s="46"/>
    </row>
    <row r="195" spans="1:72" s="44" customFormat="1" ht="47.25" x14ac:dyDescent="0.3">
      <c r="A195" s="49" t="s">
        <v>401</v>
      </c>
      <c r="B195" s="50" t="s">
        <v>402</v>
      </c>
      <c r="C195" s="51" t="s">
        <v>78</v>
      </c>
      <c r="D195" s="52">
        <v>0</v>
      </c>
      <c r="E195" s="52">
        <v>0</v>
      </c>
      <c r="F195" s="52">
        <v>0</v>
      </c>
      <c r="G195" s="52">
        <v>0</v>
      </c>
      <c r="H195" s="52">
        <v>0</v>
      </c>
      <c r="I195" s="52">
        <v>0</v>
      </c>
      <c r="J195" s="52">
        <v>0</v>
      </c>
      <c r="K195" s="52">
        <v>0</v>
      </c>
      <c r="L195" s="52">
        <v>0</v>
      </c>
      <c r="M195" s="52">
        <v>0</v>
      </c>
      <c r="N195" s="52">
        <v>0</v>
      </c>
      <c r="O195" s="52">
        <v>0</v>
      </c>
      <c r="P195" s="52">
        <v>0</v>
      </c>
      <c r="Q195" s="52">
        <v>0</v>
      </c>
      <c r="R195" s="52">
        <v>0</v>
      </c>
      <c r="S195" s="52">
        <v>0</v>
      </c>
      <c r="T195" s="52">
        <v>0</v>
      </c>
      <c r="U195" s="52">
        <v>0</v>
      </c>
      <c r="V195" s="52">
        <v>0</v>
      </c>
      <c r="W195" s="52">
        <v>0</v>
      </c>
      <c r="X195" s="52">
        <v>0</v>
      </c>
      <c r="Y195" s="52">
        <v>0</v>
      </c>
      <c r="Z195" s="52">
        <v>0</v>
      </c>
      <c r="AA195" s="52">
        <v>0</v>
      </c>
      <c r="AB195" s="52">
        <v>0</v>
      </c>
      <c r="AC195" s="52">
        <v>0</v>
      </c>
      <c r="AD195" s="52">
        <v>0</v>
      </c>
      <c r="AE195" s="52">
        <v>0</v>
      </c>
      <c r="AF195" s="52">
        <v>0</v>
      </c>
      <c r="AG195" s="52">
        <v>0</v>
      </c>
      <c r="AH195" s="52">
        <v>0</v>
      </c>
      <c r="AI195" s="52">
        <v>0</v>
      </c>
      <c r="AJ195" s="52">
        <v>0</v>
      </c>
      <c r="AK195" s="52">
        <v>0</v>
      </c>
      <c r="AL195" s="52">
        <v>0</v>
      </c>
      <c r="AM195" s="52">
        <v>0</v>
      </c>
      <c r="AN195" s="52">
        <v>0</v>
      </c>
      <c r="AO195" s="52">
        <v>0</v>
      </c>
      <c r="AP195" s="52">
        <v>0</v>
      </c>
      <c r="AQ195" s="52">
        <v>0</v>
      </c>
      <c r="AR195" s="52">
        <v>0</v>
      </c>
      <c r="AS195" s="52">
        <v>0</v>
      </c>
      <c r="AT195" s="52">
        <v>0</v>
      </c>
      <c r="AU195" s="52">
        <v>0</v>
      </c>
      <c r="AV195" s="52">
        <v>0</v>
      </c>
      <c r="AW195" s="52">
        <v>0</v>
      </c>
      <c r="AX195" s="52">
        <v>0</v>
      </c>
      <c r="AY195" s="52">
        <v>0</v>
      </c>
      <c r="AZ195" s="52">
        <v>0</v>
      </c>
      <c r="BA195" s="52">
        <v>0</v>
      </c>
      <c r="BB195" s="52">
        <v>0</v>
      </c>
      <c r="BC195" s="52">
        <v>0</v>
      </c>
      <c r="BD195" s="14"/>
      <c r="BT195" s="46"/>
    </row>
    <row r="196" spans="1:72" s="44" customFormat="1" ht="63" x14ac:dyDescent="0.3">
      <c r="A196" s="49" t="s">
        <v>403</v>
      </c>
      <c r="B196" s="50" t="s">
        <v>404</v>
      </c>
      <c r="C196" s="51" t="s">
        <v>78</v>
      </c>
      <c r="D196" s="52">
        <v>0</v>
      </c>
      <c r="E196" s="52">
        <v>0</v>
      </c>
      <c r="F196" s="52">
        <v>0</v>
      </c>
      <c r="G196" s="52">
        <v>0</v>
      </c>
      <c r="H196" s="52">
        <v>0</v>
      </c>
      <c r="I196" s="52">
        <v>0</v>
      </c>
      <c r="J196" s="52">
        <v>0</v>
      </c>
      <c r="K196" s="52">
        <v>0</v>
      </c>
      <c r="L196" s="52">
        <v>0</v>
      </c>
      <c r="M196" s="52">
        <v>0</v>
      </c>
      <c r="N196" s="52">
        <v>0</v>
      </c>
      <c r="O196" s="52">
        <v>0</v>
      </c>
      <c r="P196" s="52">
        <v>0</v>
      </c>
      <c r="Q196" s="52">
        <v>0</v>
      </c>
      <c r="R196" s="52">
        <v>0</v>
      </c>
      <c r="S196" s="52">
        <v>0</v>
      </c>
      <c r="T196" s="52">
        <v>0</v>
      </c>
      <c r="U196" s="52">
        <v>0</v>
      </c>
      <c r="V196" s="52">
        <v>0</v>
      </c>
      <c r="W196" s="52">
        <v>0</v>
      </c>
      <c r="X196" s="52">
        <v>0</v>
      </c>
      <c r="Y196" s="52">
        <v>0</v>
      </c>
      <c r="Z196" s="52">
        <v>0</v>
      </c>
      <c r="AA196" s="52">
        <v>0</v>
      </c>
      <c r="AB196" s="52">
        <v>0</v>
      </c>
      <c r="AC196" s="52">
        <v>0</v>
      </c>
      <c r="AD196" s="52">
        <v>0</v>
      </c>
      <c r="AE196" s="52">
        <v>0</v>
      </c>
      <c r="AF196" s="52">
        <v>0</v>
      </c>
      <c r="AG196" s="52">
        <v>0</v>
      </c>
      <c r="AH196" s="52">
        <v>0</v>
      </c>
      <c r="AI196" s="52">
        <v>0</v>
      </c>
      <c r="AJ196" s="52">
        <v>0</v>
      </c>
      <c r="AK196" s="52">
        <v>0</v>
      </c>
      <c r="AL196" s="52">
        <v>0</v>
      </c>
      <c r="AM196" s="52">
        <v>0</v>
      </c>
      <c r="AN196" s="52">
        <v>0</v>
      </c>
      <c r="AO196" s="52">
        <v>0</v>
      </c>
      <c r="AP196" s="52">
        <v>0</v>
      </c>
      <c r="AQ196" s="52">
        <v>0</v>
      </c>
      <c r="AR196" s="52">
        <v>0</v>
      </c>
      <c r="AS196" s="52">
        <v>0</v>
      </c>
      <c r="AT196" s="52">
        <v>0</v>
      </c>
      <c r="AU196" s="52">
        <v>0</v>
      </c>
      <c r="AV196" s="52">
        <v>0</v>
      </c>
      <c r="AW196" s="52">
        <v>0</v>
      </c>
      <c r="AX196" s="52">
        <v>0</v>
      </c>
      <c r="AY196" s="52">
        <v>0</v>
      </c>
      <c r="AZ196" s="52">
        <v>0</v>
      </c>
      <c r="BA196" s="52">
        <v>0</v>
      </c>
      <c r="BB196" s="52">
        <v>0</v>
      </c>
      <c r="BC196" s="52">
        <v>0</v>
      </c>
      <c r="BD196" s="14"/>
      <c r="BT196" s="46"/>
    </row>
    <row r="197" spans="1:72" s="44" customFormat="1" ht="63" x14ac:dyDescent="0.3">
      <c r="A197" s="49" t="s">
        <v>405</v>
      </c>
      <c r="B197" s="50" t="s">
        <v>406</v>
      </c>
      <c r="C197" s="51" t="s">
        <v>78</v>
      </c>
      <c r="D197" s="52">
        <v>0</v>
      </c>
      <c r="E197" s="52">
        <v>0</v>
      </c>
      <c r="F197" s="52">
        <v>0</v>
      </c>
      <c r="G197" s="52">
        <v>0</v>
      </c>
      <c r="H197" s="52">
        <v>0</v>
      </c>
      <c r="I197" s="52">
        <v>0</v>
      </c>
      <c r="J197" s="52">
        <v>0</v>
      </c>
      <c r="K197" s="52">
        <v>0</v>
      </c>
      <c r="L197" s="52">
        <v>0</v>
      </c>
      <c r="M197" s="52">
        <v>0</v>
      </c>
      <c r="N197" s="52">
        <v>0</v>
      </c>
      <c r="O197" s="52">
        <v>0</v>
      </c>
      <c r="P197" s="52">
        <v>0</v>
      </c>
      <c r="Q197" s="52">
        <v>0</v>
      </c>
      <c r="R197" s="52">
        <v>0</v>
      </c>
      <c r="S197" s="52">
        <v>0</v>
      </c>
      <c r="T197" s="52">
        <v>0</v>
      </c>
      <c r="U197" s="52">
        <v>0</v>
      </c>
      <c r="V197" s="52">
        <v>0</v>
      </c>
      <c r="W197" s="52">
        <v>0</v>
      </c>
      <c r="X197" s="52">
        <v>0</v>
      </c>
      <c r="Y197" s="52">
        <v>0</v>
      </c>
      <c r="Z197" s="52">
        <v>0</v>
      </c>
      <c r="AA197" s="52">
        <v>0</v>
      </c>
      <c r="AB197" s="52">
        <v>0</v>
      </c>
      <c r="AC197" s="52">
        <v>0</v>
      </c>
      <c r="AD197" s="52">
        <v>0</v>
      </c>
      <c r="AE197" s="52">
        <v>0</v>
      </c>
      <c r="AF197" s="52">
        <v>0</v>
      </c>
      <c r="AG197" s="52">
        <v>0</v>
      </c>
      <c r="AH197" s="52">
        <v>0</v>
      </c>
      <c r="AI197" s="52">
        <v>0</v>
      </c>
      <c r="AJ197" s="52">
        <v>0</v>
      </c>
      <c r="AK197" s="52">
        <v>0</v>
      </c>
      <c r="AL197" s="52">
        <v>0</v>
      </c>
      <c r="AM197" s="52">
        <v>0</v>
      </c>
      <c r="AN197" s="52">
        <v>0</v>
      </c>
      <c r="AO197" s="52">
        <v>0</v>
      </c>
      <c r="AP197" s="52">
        <v>0</v>
      </c>
      <c r="AQ197" s="52">
        <v>0</v>
      </c>
      <c r="AR197" s="52">
        <v>0</v>
      </c>
      <c r="AS197" s="52">
        <v>0</v>
      </c>
      <c r="AT197" s="52">
        <v>0</v>
      </c>
      <c r="AU197" s="52">
        <v>0</v>
      </c>
      <c r="AV197" s="52">
        <v>0</v>
      </c>
      <c r="AW197" s="52">
        <v>0</v>
      </c>
      <c r="AX197" s="52">
        <v>0</v>
      </c>
      <c r="AY197" s="52">
        <v>0</v>
      </c>
      <c r="AZ197" s="52">
        <v>0</v>
      </c>
      <c r="BA197" s="52">
        <v>0</v>
      </c>
      <c r="BB197" s="52">
        <v>0</v>
      </c>
      <c r="BC197" s="52">
        <v>0</v>
      </c>
      <c r="BD197" s="14"/>
      <c r="BT197" s="46"/>
    </row>
    <row r="198" spans="1:72" s="44" customFormat="1" ht="31.5" x14ac:dyDescent="0.3">
      <c r="A198" s="49" t="s">
        <v>407</v>
      </c>
      <c r="B198" s="50" t="s">
        <v>408</v>
      </c>
      <c r="C198" s="51" t="s">
        <v>78</v>
      </c>
      <c r="D198" s="52">
        <v>0</v>
      </c>
      <c r="E198" s="52">
        <v>0</v>
      </c>
      <c r="F198" s="52">
        <v>0</v>
      </c>
      <c r="G198" s="52">
        <v>0</v>
      </c>
      <c r="H198" s="52">
        <v>0</v>
      </c>
      <c r="I198" s="52">
        <v>0</v>
      </c>
      <c r="J198" s="52">
        <v>0</v>
      </c>
      <c r="K198" s="52">
        <v>0</v>
      </c>
      <c r="L198" s="52">
        <v>0</v>
      </c>
      <c r="M198" s="52">
        <v>0</v>
      </c>
      <c r="N198" s="52">
        <v>0</v>
      </c>
      <c r="O198" s="52">
        <v>0</v>
      </c>
      <c r="P198" s="52">
        <v>0</v>
      </c>
      <c r="Q198" s="52">
        <v>0</v>
      </c>
      <c r="R198" s="52">
        <v>0</v>
      </c>
      <c r="S198" s="52">
        <v>0</v>
      </c>
      <c r="T198" s="52">
        <v>0</v>
      </c>
      <c r="U198" s="52">
        <v>0</v>
      </c>
      <c r="V198" s="52">
        <v>0</v>
      </c>
      <c r="W198" s="52">
        <v>0</v>
      </c>
      <c r="X198" s="52">
        <v>0</v>
      </c>
      <c r="Y198" s="52">
        <v>0</v>
      </c>
      <c r="Z198" s="52">
        <v>0</v>
      </c>
      <c r="AA198" s="52">
        <v>0</v>
      </c>
      <c r="AB198" s="52">
        <v>0</v>
      </c>
      <c r="AC198" s="52">
        <v>0</v>
      </c>
      <c r="AD198" s="52">
        <v>0</v>
      </c>
      <c r="AE198" s="52">
        <v>0</v>
      </c>
      <c r="AF198" s="52">
        <v>0</v>
      </c>
      <c r="AG198" s="52">
        <v>0</v>
      </c>
      <c r="AH198" s="52">
        <v>0</v>
      </c>
      <c r="AI198" s="52">
        <v>0</v>
      </c>
      <c r="AJ198" s="52">
        <v>0</v>
      </c>
      <c r="AK198" s="52">
        <v>0</v>
      </c>
      <c r="AL198" s="52">
        <v>0</v>
      </c>
      <c r="AM198" s="52">
        <v>0</v>
      </c>
      <c r="AN198" s="52">
        <v>0</v>
      </c>
      <c r="AO198" s="52">
        <v>0</v>
      </c>
      <c r="AP198" s="52">
        <v>0</v>
      </c>
      <c r="AQ198" s="52">
        <v>0</v>
      </c>
      <c r="AR198" s="52">
        <v>0</v>
      </c>
      <c r="AS198" s="52">
        <v>0</v>
      </c>
      <c r="AT198" s="52">
        <v>0</v>
      </c>
      <c r="AU198" s="52">
        <v>0</v>
      </c>
      <c r="AV198" s="52">
        <v>0</v>
      </c>
      <c r="AW198" s="52">
        <v>0</v>
      </c>
      <c r="AX198" s="52">
        <v>0</v>
      </c>
      <c r="AY198" s="52">
        <v>0</v>
      </c>
      <c r="AZ198" s="52">
        <v>0</v>
      </c>
      <c r="BA198" s="52">
        <v>0</v>
      </c>
      <c r="BB198" s="52">
        <v>0</v>
      </c>
      <c r="BC198" s="52">
        <v>0</v>
      </c>
      <c r="BD198" s="14"/>
      <c r="BT198" s="46"/>
    </row>
    <row r="199" spans="1:72" s="44" customFormat="1" ht="47.25" x14ac:dyDescent="0.3">
      <c r="A199" s="49" t="s">
        <v>409</v>
      </c>
      <c r="B199" s="50" t="s">
        <v>410</v>
      </c>
      <c r="C199" s="51" t="s">
        <v>78</v>
      </c>
      <c r="D199" s="52">
        <v>0</v>
      </c>
      <c r="E199" s="52">
        <v>0</v>
      </c>
      <c r="F199" s="52">
        <v>0</v>
      </c>
      <c r="G199" s="52">
        <v>0</v>
      </c>
      <c r="H199" s="52">
        <v>0</v>
      </c>
      <c r="I199" s="52">
        <v>0</v>
      </c>
      <c r="J199" s="52">
        <v>0</v>
      </c>
      <c r="K199" s="52">
        <v>0</v>
      </c>
      <c r="L199" s="52">
        <v>0</v>
      </c>
      <c r="M199" s="52">
        <v>0</v>
      </c>
      <c r="N199" s="52">
        <v>0</v>
      </c>
      <c r="O199" s="52">
        <v>0</v>
      </c>
      <c r="P199" s="52">
        <v>0</v>
      </c>
      <c r="Q199" s="52">
        <v>0</v>
      </c>
      <c r="R199" s="52">
        <v>0</v>
      </c>
      <c r="S199" s="52">
        <v>0</v>
      </c>
      <c r="T199" s="52">
        <v>0</v>
      </c>
      <c r="U199" s="52">
        <v>0</v>
      </c>
      <c r="V199" s="52">
        <v>0</v>
      </c>
      <c r="W199" s="52">
        <v>0</v>
      </c>
      <c r="X199" s="52">
        <v>0</v>
      </c>
      <c r="Y199" s="52">
        <v>0</v>
      </c>
      <c r="Z199" s="52">
        <v>0</v>
      </c>
      <c r="AA199" s="52">
        <v>0</v>
      </c>
      <c r="AB199" s="52">
        <v>0</v>
      </c>
      <c r="AC199" s="52">
        <v>0</v>
      </c>
      <c r="AD199" s="52">
        <v>0</v>
      </c>
      <c r="AE199" s="52">
        <v>0</v>
      </c>
      <c r="AF199" s="52">
        <v>0</v>
      </c>
      <c r="AG199" s="52">
        <v>0</v>
      </c>
      <c r="AH199" s="52">
        <v>0</v>
      </c>
      <c r="AI199" s="52">
        <v>0</v>
      </c>
      <c r="AJ199" s="52">
        <v>0</v>
      </c>
      <c r="AK199" s="52">
        <v>0</v>
      </c>
      <c r="AL199" s="52">
        <v>0</v>
      </c>
      <c r="AM199" s="52">
        <v>0</v>
      </c>
      <c r="AN199" s="52">
        <v>0</v>
      </c>
      <c r="AO199" s="52">
        <v>0</v>
      </c>
      <c r="AP199" s="52">
        <v>0</v>
      </c>
      <c r="AQ199" s="52">
        <v>0</v>
      </c>
      <c r="AR199" s="52">
        <v>0</v>
      </c>
      <c r="AS199" s="52">
        <v>0</v>
      </c>
      <c r="AT199" s="52">
        <v>0</v>
      </c>
      <c r="AU199" s="52">
        <v>0</v>
      </c>
      <c r="AV199" s="52">
        <v>0</v>
      </c>
      <c r="AW199" s="52">
        <v>0</v>
      </c>
      <c r="AX199" s="52">
        <v>0</v>
      </c>
      <c r="AY199" s="52">
        <v>0</v>
      </c>
      <c r="AZ199" s="52">
        <v>0</v>
      </c>
      <c r="BA199" s="52">
        <v>0</v>
      </c>
      <c r="BB199" s="52">
        <v>0</v>
      </c>
      <c r="BC199" s="52">
        <v>0</v>
      </c>
      <c r="BD199" s="14"/>
      <c r="BT199" s="46"/>
    </row>
    <row r="200" spans="1:72" s="44" customFormat="1" ht="31.5" x14ac:dyDescent="0.3">
      <c r="A200" s="49" t="s">
        <v>411</v>
      </c>
      <c r="B200" s="50" t="s">
        <v>412</v>
      </c>
      <c r="C200" s="51" t="s">
        <v>78</v>
      </c>
      <c r="D200" s="52">
        <v>0</v>
      </c>
      <c r="E200" s="52">
        <v>0</v>
      </c>
      <c r="F200" s="52">
        <v>0</v>
      </c>
      <c r="G200" s="52">
        <v>0</v>
      </c>
      <c r="H200" s="52">
        <v>0</v>
      </c>
      <c r="I200" s="52">
        <v>0</v>
      </c>
      <c r="J200" s="52">
        <v>0</v>
      </c>
      <c r="K200" s="52">
        <v>0</v>
      </c>
      <c r="L200" s="52">
        <v>0</v>
      </c>
      <c r="M200" s="52">
        <v>0</v>
      </c>
      <c r="N200" s="52">
        <v>0</v>
      </c>
      <c r="O200" s="52">
        <v>0</v>
      </c>
      <c r="P200" s="52">
        <v>0</v>
      </c>
      <c r="Q200" s="52">
        <v>0</v>
      </c>
      <c r="R200" s="52">
        <v>0</v>
      </c>
      <c r="S200" s="52">
        <v>0</v>
      </c>
      <c r="T200" s="52">
        <v>0</v>
      </c>
      <c r="U200" s="52">
        <v>0</v>
      </c>
      <c r="V200" s="52">
        <v>0</v>
      </c>
      <c r="W200" s="52">
        <v>0</v>
      </c>
      <c r="X200" s="52">
        <v>0</v>
      </c>
      <c r="Y200" s="52">
        <v>0</v>
      </c>
      <c r="Z200" s="52">
        <v>0</v>
      </c>
      <c r="AA200" s="52">
        <v>0</v>
      </c>
      <c r="AB200" s="52">
        <v>0</v>
      </c>
      <c r="AC200" s="52">
        <v>0</v>
      </c>
      <c r="AD200" s="52">
        <v>0</v>
      </c>
      <c r="AE200" s="52">
        <v>0</v>
      </c>
      <c r="AF200" s="52">
        <v>0</v>
      </c>
      <c r="AG200" s="52">
        <v>0</v>
      </c>
      <c r="AH200" s="52">
        <v>0</v>
      </c>
      <c r="AI200" s="52">
        <v>0</v>
      </c>
      <c r="AJ200" s="52">
        <v>0</v>
      </c>
      <c r="AK200" s="52">
        <v>0</v>
      </c>
      <c r="AL200" s="52">
        <v>0</v>
      </c>
      <c r="AM200" s="52">
        <v>0</v>
      </c>
      <c r="AN200" s="52">
        <v>0</v>
      </c>
      <c r="AO200" s="52">
        <v>0</v>
      </c>
      <c r="AP200" s="52">
        <v>0</v>
      </c>
      <c r="AQ200" s="52">
        <v>0</v>
      </c>
      <c r="AR200" s="52">
        <v>0</v>
      </c>
      <c r="AS200" s="52">
        <v>0</v>
      </c>
      <c r="AT200" s="52">
        <v>0</v>
      </c>
      <c r="AU200" s="52">
        <v>0</v>
      </c>
      <c r="AV200" s="52">
        <v>0</v>
      </c>
      <c r="AW200" s="52">
        <v>0</v>
      </c>
      <c r="AX200" s="52">
        <v>0</v>
      </c>
      <c r="AY200" s="52">
        <v>0</v>
      </c>
      <c r="AZ200" s="52">
        <v>0</v>
      </c>
      <c r="BA200" s="52">
        <v>0</v>
      </c>
      <c r="BB200" s="52">
        <v>0</v>
      </c>
      <c r="BC200" s="52">
        <v>0</v>
      </c>
      <c r="BD200" s="14"/>
      <c r="BT200" s="46"/>
    </row>
    <row r="201" spans="1:72" s="44" customFormat="1" ht="18.75" x14ac:dyDescent="0.3">
      <c r="A201" s="49" t="s">
        <v>413</v>
      </c>
      <c r="B201" s="50" t="s">
        <v>414</v>
      </c>
      <c r="C201" s="51" t="s">
        <v>78</v>
      </c>
      <c r="D201" s="52">
        <v>0</v>
      </c>
      <c r="E201" s="52">
        <v>0</v>
      </c>
      <c r="F201" s="52">
        <v>0</v>
      </c>
      <c r="G201" s="52">
        <v>0</v>
      </c>
      <c r="H201" s="52">
        <v>0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2">
        <v>0</v>
      </c>
      <c r="O201" s="52">
        <v>0</v>
      </c>
      <c r="P201" s="52">
        <v>0</v>
      </c>
      <c r="Q201" s="52">
        <v>0</v>
      </c>
      <c r="R201" s="52">
        <v>0</v>
      </c>
      <c r="S201" s="52">
        <v>0</v>
      </c>
      <c r="T201" s="52">
        <v>0</v>
      </c>
      <c r="U201" s="52">
        <v>0</v>
      </c>
      <c r="V201" s="52">
        <v>0</v>
      </c>
      <c r="W201" s="52">
        <v>0</v>
      </c>
      <c r="X201" s="52">
        <v>0</v>
      </c>
      <c r="Y201" s="52">
        <v>0</v>
      </c>
      <c r="Z201" s="52">
        <v>0</v>
      </c>
      <c r="AA201" s="52">
        <v>0</v>
      </c>
      <c r="AB201" s="52">
        <v>0</v>
      </c>
      <c r="AC201" s="52">
        <v>0</v>
      </c>
      <c r="AD201" s="52">
        <v>0</v>
      </c>
      <c r="AE201" s="52">
        <v>0</v>
      </c>
      <c r="AF201" s="52">
        <v>0</v>
      </c>
      <c r="AG201" s="52">
        <v>0</v>
      </c>
      <c r="AH201" s="52">
        <v>0</v>
      </c>
      <c r="AI201" s="52">
        <v>0</v>
      </c>
      <c r="AJ201" s="52">
        <v>0</v>
      </c>
      <c r="AK201" s="52">
        <v>0</v>
      </c>
      <c r="AL201" s="52">
        <v>0</v>
      </c>
      <c r="AM201" s="52">
        <v>0</v>
      </c>
      <c r="AN201" s="52">
        <v>0</v>
      </c>
      <c r="AO201" s="52">
        <v>0</v>
      </c>
      <c r="AP201" s="52">
        <v>0</v>
      </c>
      <c r="AQ201" s="52">
        <v>0</v>
      </c>
      <c r="AR201" s="52">
        <v>0</v>
      </c>
      <c r="AS201" s="52">
        <v>0</v>
      </c>
      <c r="AT201" s="52">
        <v>0</v>
      </c>
      <c r="AU201" s="52">
        <v>0</v>
      </c>
      <c r="AV201" s="52">
        <v>0</v>
      </c>
      <c r="AW201" s="52">
        <v>0</v>
      </c>
      <c r="AX201" s="52">
        <v>0</v>
      </c>
      <c r="AY201" s="52">
        <v>0</v>
      </c>
      <c r="AZ201" s="52">
        <v>0</v>
      </c>
      <c r="BA201" s="52">
        <v>0</v>
      </c>
      <c r="BB201" s="52">
        <v>0</v>
      </c>
      <c r="BC201" s="52">
        <v>0</v>
      </c>
      <c r="BD201" s="14"/>
      <c r="BT201" s="46"/>
    </row>
    <row r="202" spans="1:72" s="44" customFormat="1" ht="18.75" x14ac:dyDescent="0.3">
      <c r="A202" s="49" t="s">
        <v>415</v>
      </c>
      <c r="B202" s="50" t="s">
        <v>416</v>
      </c>
      <c r="C202" s="51" t="s">
        <v>78</v>
      </c>
      <c r="D202" s="52">
        <v>0</v>
      </c>
      <c r="E202" s="52">
        <v>0</v>
      </c>
      <c r="F202" s="52">
        <v>0</v>
      </c>
      <c r="G202" s="52">
        <v>0</v>
      </c>
      <c r="H202" s="52">
        <v>0</v>
      </c>
      <c r="I202" s="52">
        <v>0</v>
      </c>
      <c r="J202" s="52">
        <v>0</v>
      </c>
      <c r="K202" s="52">
        <v>0</v>
      </c>
      <c r="L202" s="52">
        <v>0</v>
      </c>
      <c r="M202" s="52">
        <v>0</v>
      </c>
      <c r="N202" s="52">
        <v>0</v>
      </c>
      <c r="O202" s="52">
        <v>0</v>
      </c>
      <c r="P202" s="52">
        <v>0</v>
      </c>
      <c r="Q202" s="52">
        <v>0</v>
      </c>
      <c r="R202" s="52">
        <v>0</v>
      </c>
      <c r="S202" s="52">
        <v>0</v>
      </c>
      <c r="T202" s="52">
        <v>0</v>
      </c>
      <c r="U202" s="52">
        <v>0</v>
      </c>
      <c r="V202" s="52">
        <v>0</v>
      </c>
      <c r="W202" s="52">
        <v>0</v>
      </c>
      <c r="X202" s="52">
        <v>0</v>
      </c>
      <c r="Y202" s="52">
        <v>0</v>
      </c>
      <c r="Z202" s="52">
        <v>0</v>
      </c>
      <c r="AA202" s="52">
        <v>0</v>
      </c>
      <c r="AB202" s="52">
        <v>0</v>
      </c>
      <c r="AC202" s="52">
        <v>0</v>
      </c>
      <c r="AD202" s="52">
        <v>0</v>
      </c>
      <c r="AE202" s="52">
        <v>0</v>
      </c>
      <c r="AF202" s="52">
        <v>0</v>
      </c>
      <c r="AG202" s="52">
        <v>0</v>
      </c>
      <c r="AH202" s="52">
        <v>0</v>
      </c>
      <c r="AI202" s="52">
        <v>0</v>
      </c>
      <c r="AJ202" s="52">
        <v>0</v>
      </c>
      <c r="AK202" s="52">
        <v>0</v>
      </c>
      <c r="AL202" s="52">
        <v>0</v>
      </c>
      <c r="AM202" s="52">
        <v>0</v>
      </c>
      <c r="AN202" s="52">
        <v>0</v>
      </c>
      <c r="AO202" s="52">
        <v>0</v>
      </c>
      <c r="AP202" s="52">
        <v>0</v>
      </c>
      <c r="AQ202" s="52">
        <v>0</v>
      </c>
      <c r="AR202" s="52">
        <v>0</v>
      </c>
      <c r="AS202" s="52">
        <v>0</v>
      </c>
      <c r="AT202" s="52">
        <v>0</v>
      </c>
      <c r="AU202" s="52">
        <v>0</v>
      </c>
      <c r="AV202" s="52">
        <v>0</v>
      </c>
      <c r="AW202" s="52">
        <v>0</v>
      </c>
      <c r="AX202" s="52">
        <v>0</v>
      </c>
      <c r="AY202" s="52">
        <v>0</v>
      </c>
      <c r="AZ202" s="52">
        <v>0</v>
      </c>
      <c r="BA202" s="52">
        <v>0</v>
      </c>
      <c r="BB202" s="52">
        <v>0</v>
      </c>
      <c r="BC202" s="52">
        <v>0</v>
      </c>
      <c r="BD202" s="14"/>
      <c r="BT202" s="46"/>
    </row>
    <row r="203" spans="1:72" s="44" customFormat="1" ht="18.75" x14ac:dyDescent="0.3">
      <c r="A203" s="49" t="s">
        <v>417</v>
      </c>
      <c r="B203" s="50" t="s">
        <v>194</v>
      </c>
      <c r="C203" s="51" t="s">
        <v>78</v>
      </c>
      <c r="D203" s="52">
        <v>0</v>
      </c>
      <c r="E203" s="52">
        <v>0</v>
      </c>
      <c r="F203" s="52">
        <v>0</v>
      </c>
      <c r="G203" s="52">
        <v>0</v>
      </c>
      <c r="H203" s="52">
        <v>0</v>
      </c>
      <c r="I203" s="52">
        <v>0</v>
      </c>
      <c r="J203" s="52">
        <v>0</v>
      </c>
      <c r="K203" s="52">
        <v>0</v>
      </c>
      <c r="L203" s="52">
        <v>0</v>
      </c>
      <c r="M203" s="52">
        <v>0</v>
      </c>
      <c r="N203" s="52">
        <v>0</v>
      </c>
      <c r="O203" s="52">
        <v>0</v>
      </c>
      <c r="P203" s="52">
        <v>0</v>
      </c>
      <c r="Q203" s="52">
        <v>0</v>
      </c>
      <c r="R203" s="52">
        <v>0</v>
      </c>
      <c r="S203" s="52">
        <v>0</v>
      </c>
      <c r="T203" s="52">
        <v>0</v>
      </c>
      <c r="U203" s="52">
        <v>0</v>
      </c>
      <c r="V203" s="52">
        <v>0</v>
      </c>
      <c r="W203" s="52">
        <v>0</v>
      </c>
      <c r="X203" s="52">
        <v>0</v>
      </c>
      <c r="Y203" s="52">
        <v>0</v>
      </c>
      <c r="Z203" s="52">
        <v>0</v>
      </c>
      <c r="AA203" s="52">
        <v>0</v>
      </c>
      <c r="AB203" s="52">
        <v>0</v>
      </c>
      <c r="AC203" s="52">
        <v>0</v>
      </c>
      <c r="AD203" s="52">
        <v>0</v>
      </c>
      <c r="AE203" s="52">
        <v>0</v>
      </c>
      <c r="AF203" s="52">
        <v>0</v>
      </c>
      <c r="AG203" s="52">
        <v>0</v>
      </c>
      <c r="AH203" s="52">
        <v>0</v>
      </c>
      <c r="AI203" s="52">
        <v>0</v>
      </c>
      <c r="AJ203" s="52">
        <v>0</v>
      </c>
      <c r="AK203" s="52">
        <v>0</v>
      </c>
      <c r="AL203" s="52">
        <v>0</v>
      </c>
      <c r="AM203" s="52">
        <v>0</v>
      </c>
      <c r="AN203" s="52">
        <v>0</v>
      </c>
      <c r="AO203" s="52">
        <v>0</v>
      </c>
      <c r="AP203" s="52">
        <v>0</v>
      </c>
      <c r="AQ203" s="52">
        <v>0</v>
      </c>
      <c r="AR203" s="52">
        <v>0</v>
      </c>
      <c r="AS203" s="52">
        <v>0</v>
      </c>
      <c r="AT203" s="52">
        <v>0</v>
      </c>
      <c r="AU203" s="52">
        <v>0</v>
      </c>
      <c r="AV203" s="52">
        <v>0</v>
      </c>
      <c r="AW203" s="52">
        <v>0</v>
      </c>
      <c r="AX203" s="52">
        <v>0</v>
      </c>
      <c r="AY203" s="52">
        <v>0</v>
      </c>
      <c r="AZ203" s="52">
        <v>0</v>
      </c>
      <c r="BA203" s="52">
        <v>0</v>
      </c>
      <c r="BB203" s="52">
        <v>0</v>
      </c>
      <c r="BC203" s="52">
        <v>0</v>
      </c>
      <c r="BD203" s="14"/>
      <c r="BT203" s="46"/>
    </row>
    <row r="204" spans="1:72" s="44" customFormat="1" ht="18.75" x14ac:dyDescent="0.3">
      <c r="A204" s="49" t="s">
        <v>418</v>
      </c>
      <c r="B204" s="50" t="s">
        <v>419</v>
      </c>
      <c r="C204" s="51" t="s">
        <v>78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2">
        <v>0</v>
      </c>
      <c r="T204" s="52">
        <v>0</v>
      </c>
      <c r="U204" s="52">
        <v>0</v>
      </c>
      <c r="V204" s="52">
        <v>0</v>
      </c>
      <c r="W204" s="52">
        <v>0</v>
      </c>
      <c r="X204" s="52">
        <v>0</v>
      </c>
      <c r="Y204" s="52">
        <v>0</v>
      </c>
      <c r="Z204" s="52">
        <v>0</v>
      </c>
      <c r="AA204" s="52">
        <v>0</v>
      </c>
      <c r="AB204" s="52">
        <v>0</v>
      </c>
      <c r="AC204" s="52">
        <v>0</v>
      </c>
      <c r="AD204" s="52">
        <v>0</v>
      </c>
      <c r="AE204" s="52">
        <v>0</v>
      </c>
      <c r="AF204" s="52">
        <v>0</v>
      </c>
      <c r="AG204" s="52">
        <v>0</v>
      </c>
      <c r="AH204" s="52">
        <v>0</v>
      </c>
      <c r="AI204" s="52">
        <v>0</v>
      </c>
      <c r="AJ204" s="52">
        <v>0</v>
      </c>
      <c r="AK204" s="52">
        <v>0</v>
      </c>
      <c r="AL204" s="52">
        <v>0</v>
      </c>
      <c r="AM204" s="52">
        <v>0</v>
      </c>
      <c r="AN204" s="52">
        <v>0</v>
      </c>
      <c r="AO204" s="52">
        <v>0</v>
      </c>
      <c r="AP204" s="52">
        <v>0</v>
      </c>
      <c r="AQ204" s="52">
        <v>0</v>
      </c>
      <c r="AR204" s="52">
        <v>0</v>
      </c>
      <c r="AS204" s="52">
        <v>0</v>
      </c>
      <c r="AT204" s="52">
        <v>0</v>
      </c>
      <c r="AU204" s="52">
        <v>0</v>
      </c>
      <c r="AV204" s="52">
        <v>0</v>
      </c>
      <c r="AW204" s="52">
        <v>0</v>
      </c>
      <c r="AX204" s="52">
        <v>0</v>
      </c>
      <c r="AY204" s="52">
        <v>0</v>
      </c>
      <c r="AZ204" s="52">
        <v>0</v>
      </c>
      <c r="BA204" s="52">
        <v>0</v>
      </c>
      <c r="BB204" s="52">
        <v>0</v>
      </c>
      <c r="BC204" s="52">
        <v>0</v>
      </c>
      <c r="BD204" s="14"/>
      <c r="BT204" s="46"/>
    </row>
    <row r="205" spans="1:72" s="44" customFormat="1" ht="31.5" x14ac:dyDescent="0.3">
      <c r="A205" s="49" t="s">
        <v>420</v>
      </c>
      <c r="B205" s="50" t="s">
        <v>421</v>
      </c>
      <c r="C205" s="51" t="s">
        <v>78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2">
        <v>0</v>
      </c>
      <c r="T205" s="52">
        <v>0</v>
      </c>
      <c r="U205" s="52">
        <v>0</v>
      </c>
      <c r="V205" s="52">
        <v>0</v>
      </c>
      <c r="W205" s="52">
        <v>0</v>
      </c>
      <c r="X205" s="52">
        <v>0</v>
      </c>
      <c r="Y205" s="52">
        <v>0</v>
      </c>
      <c r="Z205" s="52">
        <v>0</v>
      </c>
      <c r="AA205" s="52">
        <v>0</v>
      </c>
      <c r="AB205" s="52">
        <v>0</v>
      </c>
      <c r="AC205" s="52">
        <v>0</v>
      </c>
      <c r="AD205" s="52">
        <v>0</v>
      </c>
      <c r="AE205" s="52">
        <v>0</v>
      </c>
      <c r="AF205" s="52">
        <v>0</v>
      </c>
      <c r="AG205" s="52">
        <v>0</v>
      </c>
      <c r="AH205" s="52">
        <v>0</v>
      </c>
      <c r="AI205" s="52">
        <v>0</v>
      </c>
      <c r="AJ205" s="52">
        <v>0</v>
      </c>
      <c r="AK205" s="52">
        <v>0</v>
      </c>
      <c r="AL205" s="52">
        <v>0</v>
      </c>
      <c r="AM205" s="52">
        <v>0</v>
      </c>
      <c r="AN205" s="52">
        <v>0</v>
      </c>
      <c r="AO205" s="52">
        <v>0</v>
      </c>
      <c r="AP205" s="52">
        <v>0</v>
      </c>
      <c r="AQ205" s="52">
        <v>0</v>
      </c>
      <c r="AR205" s="52">
        <v>0</v>
      </c>
      <c r="AS205" s="52">
        <v>0</v>
      </c>
      <c r="AT205" s="52">
        <v>0</v>
      </c>
      <c r="AU205" s="52">
        <v>0</v>
      </c>
      <c r="AV205" s="52">
        <v>0</v>
      </c>
      <c r="AW205" s="52">
        <v>0</v>
      </c>
      <c r="AX205" s="52">
        <v>0</v>
      </c>
      <c r="AY205" s="52">
        <v>0</v>
      </c>
      <c r="AZ205" s="52">
        <v>0</v>
      </c>
      <c r="BA205" s="52">
        <v>0</v>
      </c>
      <c r="BB205" s="52">
        <v>0</v>
      </c>
      <c r="BC205" s="52">
        <v>0</v>
      </c>
      <c r="BD205" s="14"/>
      <c r="BT205" s="46"/>
    </row>
    <row r="206" spans="1:72" s="44" customFormat="1" ht="31.5" x14ac:dyDescent="0.3">
      <c r="A206" s="49" t="s">
        <v>422</v>
      </c>
      <c r="B206" s="50" t="s">
        <v>423</v>
      </c>
      <c r="C206" s="51" t="s">
        <v>78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2">
        <v>0</v>
      </c>
      <c r="T206" s="52">
        <v>0</v>
      </c>
      <c r="U206" s="52">
        <v>0</v>
      </c>
      <c r="V206" s="52">
        <v>0</v>
      </c>
      <c r="W206" s="52">
        <v>0</v>
      </c>
      <c r="X206" s="52">
        <v>0</v>
      </c>
      <c r="Y206" s="52">
        <v>0</v>
      </c>
      <c r="Z206" s="52">
        <v>0</v>
      </c>
      <c r="AA206" s="52">
        <v>0</v>
      </c>
      <c r="AB206" s="52">
        <v>0</v>
      </c>
      <c r="AC206" s="52">
        <v>0</v>
      </c>
      <c r="AD206" s="52">
        <v>0</v>
      </c>
      <c r="AE206" s="52">
        <v>0</v>
      </c>
      <c r="AF206" s="52">
        <v>0</v>
      </c>
      <c r="AG206" s="52">
        <v>0</v>
      </c>
      <c r="AH206" s="52">
        <v>0</v>
      </c>
      <c r="AI206" s="52">
        <v>0</v>
      </c>
      <c r="AJ206" s="52">
        <v>0</v>
      </c>
      <c r="AK206" s="52">
        <v>0</v>
      </c>
      <c r="AL206" s="52">
        <v>0</v>
      </c>
      <c r="AM206" s="52">
        <v>0</v>
      </c>
      <c r="AN206" s="52">
        <v>0</v>
      </c>
      <c r="AO206" s="52">
        <v>0</v>
      </c>
      <c r="AP206" s="52">
        <v>0</v>
      </c>
      <c r="AQ206" s="52">
        <v>0</v>
      </c>
      <c r="AR206" s="52">
        <v>0</v>
      </c>
      <c r="AS206" s="52">
        <v>0</v>
      </c>
      <c r="AT206" s="52">
        <v>0</v>
      </c>
      <c r="AU206" s="52">
        <v>0</v>
      </c>
      <c r="AV206" s="52">
        <v>0</v>
      </c>
      <c r="AW206" s="52">
        <v>0</v>
      </c>
      <c r="AX206" s="52">
        <v>0</v>
      </c>
      <c r="AY206" s="52">
        <v>0</v>
      </c>
      <c r="AZ206" s="52">
        <v>0</v>
      </c>
      <c r="BA206" s="52">
        <v>0</v>
      </c>
      <c r="BB206" s="52">
        <v>0</v>
      </c>
      <c r="BC206" s="52">
        <v>0</v>
      </c>
      <c r="BD206" s="14"/>
      <c r="BT206" s="46"/>
    </row>
    <row r="207" spans="1:72" s="44" customFormat="1" ht="31.5" x14ac:dyDescent="0.3">
      <c r="A207" s="49" t="s">
        <v>424</v>
      </c>
      <c r="B207" s="50" t="s">
        <v>425</v>
      </c>
      <c r="C207" s="51" t="s">
        <v>78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2">
        <v>0</v>
      </c>
      <c r="T207" s="52">
        <v>0</v>
      </c>
      <c r="U207" s="52">
        <v>0</v>
      </c>
      <c r="V207" s="52">
        <v>0</v>
      </c>
      <c r="W207" s="52">
        <v>0</v>
      </c>
      <c r="X207" s="52">
        <v>0</v>
      </c>
      <c r="Y207" s="52">
        <v>0</v>
      </c>
      <c r="Z207" s="52">
        <v>0</v>
      </c>
      <c r="AA207" s="52">
        <v>0</v>
      </c>
      <c r="AB207" s="52">
        <v>0</v>
      </c>
      <c r="AC207" s="52">
        <v>0</v>
      </c>
      <c r="AD207" s="52">
        <v>0</v>
      </c>
      <c r="AE207" s="52">
        <v>0</v>
      </c>
      <c r="AF207" s="52">
        <v>0</v>
      </c>
      <c r="AG207" s="52">
        <v>0</v>
      </c>
      <c r="AH207" s="52">
        <v>0</v>
      </c>
      <c r="AI207" s="52">
        <v>0</v>
      </c>
      <c r="AJ207" s="52">
        <v>0</v>
      </c>
      <c r="AK207" s="52">
        <v>0</v>
      </c>
      <c r="AL207" s="52">
        <v>0</v>
      </c>
      <c r="AM207" s="52">
        <v>0</v>
      </c>
      <c r="AN207" s="52">
        <v>0</v>
      </c>
      <c r="AO207" s="52">
        <v>0</v>
      </c>
      <c r="AP207" s="52">
        <v>0</v>
      </c>
      <c r="AQ207" s="52">
        <v>0</v>
      </c>
      <c r="AR207" s="52">
        <v>0</v>
      </c>
      <c r="AS207" s="52">
        <v>0</v>
      </c>
      <c r="AT207" s="52">
        <v>0</v>
      </c>
      <c r="AU207" s="52">
        <v>0</v>
      </c>
      <c r="AV207" s="52">
        <v>0</v>
      </c>
      <c r="AW207" s="52">
        <v>0</v>
      </c>
      <c r="AX207" s="52">
        <v>0</v>
      </c>
      <c r="AY207" s="52">
        <v>0</v>
      </c>
      <c r="AZ207" s="52">
        <v>0</v>
      </c>
      <c r="BA207" s="52">
        <v>0</v>
      </c>
      <c r="BB207" s="52">
        <v>0</v>
      </c>
      <c r="BC207" s="52">
        <v>0</v>
      </c>
      <c r="BD207" s="14"/>
      <c r="BT207" s="46"/>
    </row>
    <row r="208" spans="1:72" s="44" customFormat="1" ht="31.5" x14ac:dyDescent="0.3">
      <c r="A208" s="49" t="s">
        <v>426</v>
      </c>
      <c r="B208" s="50" t="s">
        <v>196</v>
      </c>
      <c r="C208" s="51" t="s">
        <v>78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2">
        <v>0</v>
      </c>
      <c r="T208" s="52">
        <v>0</v>
      </c>
      <c r="U208" s="52">
        <v>0</v>
      </c>
      <c r="V208" s="52">
        <v>0</v>
      </c>
      <c r="W208" s="52">
        <v>0</v>
      </c>
      <c r="X208" s="52">
        <v>0</v>
      </c>
      <c r="Y208" s="52">
        <v>0</v>
      </c>
      <c r="Z208" s="52">
        <v>0</v>
      </c>
      <c r="AA208" s="52">
        <v>0</v>
      </c>
      <c r="AB208" s="52">
        <v>0</v>
      </c>
      <c r="AC208" s="52">
        <v>0</v>
      </c>
      <c r="AD208" s="52">
        <v>0</v>
      </c>
      <c r="AE208" s="52">
        <v>0</v>
      </c>
      <c r="AF208" s="52">
        <v>0</v>
      </c>
      <c r="AG208" s="52">
        <v>0</v>
      </c>
      <c r="AH208" s="52">
        <v>0</v>
      </c>
      <c r="AI208" s="52">
        <v>0</v>
      </c>
      <c r="AJ208" s="52">
        <v>0</v>
      </c>
      <c r="AK208" s="52">
        <v>0</v>
      </c>
      <c r="AL208" s="52">
        <v>0</v>
      </c>
      <c r="AM208" s="52">
        <v>0</v>
      </c>
      <c r="AN208" s="52">
        <v>0</v>
      </c>
      <c r="AO208" s="52">
        <v>0</v>
      </c>
      <c r="AP208" s="52">
        <v>0</v>
      </c>
      <c r="AQ208" s="52">
        <v>0</v>
      </c>
      <c r="AR208" s="52">
        <v>0</v>
      </c>
      <c r="AS208" s="52">
        <v>0</v>
      </c>
      <c r="AT208" s="52">
        <v>0</v>
      </c>
      <c r="AU208" s="52">
        <v>0</v>
      </c>
      <c r="AV208" s="52">
        <v>0</v>
      </c>
      <c r="AW208" s="52">
        <v>0</v>
      </c>
      <c r="AX208" s="52">
        <v>0</v>
      </c>
      <c r="AY208" s="52">
        <v>0</v>
      </c>
      <c r="AZ208" s="52">
        <v>0</v>
      </c>
      <c r="BA208" s="52">
        <v>0</v>
      </c>
      <c r="BB208" s="52">
        <v>0</v>
      </c>
      <c r="BC208" s="52">
        <v>0</v>
      </c>
      <c r="BD208" s="14"/>
      <c r="BT208" s="46"/>
    </row>
    <row r="209" spans="1:72" s="44" customFormat="1" ht="31.5" x14ac:dyDescent="0.3">
      <c r="A209" s="49" t="s">
        <v>427</v>
      </c>
      <c r="B209" s="50" t="s">
        <v>428</v>
      </c>
      <c r="C209" s="51" t="s">
        <v>78</v>
      </c>
      <c r="D209" s="52">
        <v>0</v>
      </c>
      <c r="E209" s="52">
        <v>0</v>
      </c>
      <c r="F209" s="52">
        <v>0</v>
      </c>
      <c r="G209" s="52">
        <v>0</v>
      </c>
      <c r="H209" s="52">
        <v>0</v>
      </c>
      <c r="I209" s="52">
        <v>0</v>
      </c>
      <c r="J209" s="52">
        <v>0</v>
      </c>
      <c r="K209" s="52">
        <v>0</v>
      </c>
      <c r="L209" s="52">
        <v>0</v>
      </c>
      <c r="M209" s="52">
        <v>0</v>
      </c>
      <c r="N209" s="52">
        <v>0</v>
      </c>
      <c r="O209" s="52">
        <v>0</v>
      </c>
      <c r="P209" s="52">
        <v>0</v>
      </c>
      <c r="Q209" s="52">
        <v>0</v>
      </c>
      <c r="R209" s="52">
        <v>0</v>
      </c>
      <c r="S209" s="52">
        <v>0</v>
      </c>
      <c r="T209" s="52">
        <v>0</v>
      </c>
      <c r="U209" s="52">
        <v>0</v>
      </c>
      <c r="V209" s="52">
        <v>0</v>
      </c>
      <c r="W209" s="52">
        <v>0</v>
      </c>
      <c r="X209" s="52">
        <v>0</v>
      </c>
      <c r="Y209" s="52">
        <v>0</v>
      </c>
      <c r="Z209" s="52">
        <v>0</v>
      </c>
      <c r="AA209" s="52">
        <v>0</v>
      </c>
      <c r="AB209" s="52">
        <v>0</v>
      </c>
      <c r="AC209" s="52">
        <v>0</v>
      </c>
      <c r="AD209" s="52">
        <v>0</v>
      </c>
      <c r="AE209" s="52">
        <v>0</v>
      </c>
      <c r="AF209" s="52">
        <v>0</v>
      </c>
      <c r="AG209" s="52">
        <v>0</v>
      </c>
      <c r="AH209" s="52">
        <v>0</v>
      </c>
      <c r="AI209" s="52">
        <v>0</v>
      </c>
      <c r="AJ209" s="52">
        <v>0</v>
      </c>
      <c r="AK209" s="52">
        <v>0</v>
      </c>
      <c r="AL209" s="52">
        <v>0</v>
      </c>
      <c r="AM209" s="52">
        <v>0</v>
      </c>
      <c r="AN209" s="52">
        <v>0</v>
      </c>
      <c r="AO209" s="52">
        <v>0</v>
      </c>
      <c r="AP209" s="52">
        <v>0</v>
      </c>
      <c r="AQ209" s="52">
        <v>0</v>
      </c>
      <c r="AR209" s="52">
        <v>0</v>
      </c>
      <c r="AS209" s="52">
        <v>0</v>
      </c>
      <c r="AT209" s="52">
        <v>0</v>
      </c>
      <c r="AU209" s="52">
        <v>0</v>
      </c>
      <c r="AV209" s="52">
        <v>0</v>
      </c>
      <c r="AW209" s="52">
        <v>0</v>
      </c>
      <c r="AX209" s="52">
        <v>0</v>
      </c>
      <c r="AY209" s="52">
        <v>0</v>
      </c>
      <c r="AZ209" s="52">
        <v>0</v>
      </c>
      <c r="BA209" s="52">
        <v>0</v>
      </c>
      <c r="BB209" s="52">
        <v>0</v>
      </c>
      <c r="BC209" s="52">
        <v>0</v>
      </c>
      <c r="BD209" s="14"/>
      <c r="BT209" s="46"/>
    </row>
    <row r="210" spans="1:72" s="44" customFormat="1" ht="18.75" x14ac:dyDescent="0.3">
      <c r="A210" s="49" t="s">
        <v>429</v>
      </c>
      <c r="B210" s="50" t="s">
        <v>430</v>
      </c>
      <c r="C210" s="51" t="s">
        <v>78</v>
      </c>
      <c r="D210" s="52">
        <v>0</v>
      </c>
      <c r="E210" s="52">
        <v>0</v>
      </c>
      <c r="F210" s="52">
        <v>0</v>
      </c>
      <c r="G210" s="52">
        <v>0</v>
      </c>
      <c r="H210" s="52">
        <v>0</v>
      </c>
      <c r="I210" s="52">
        <v>0</v>
      </c>
      <c r="J210" s="52">
        <v>0</v>
      </c>
      <c r="K210" s="52">
        <v>0</v>
      </c>
      <c r="L210" s="52">
        <v>0</v>
      </c>
      <c r="M210" s="52">
        <v>0</v>
      </c>
      <c r="N210" s="52">
        <v>0</v>
      </c>
      <c r="O210" s="52">
        <v>0</v>
      </c>
      <c r="P210" s="52">
        <v>0</v>
      </c>
      <c r="Q210" s="52">
        <v>0</v>
      </c>
      <c r="R210" s="52">
        <v>0</v>
      </c>
      <c r="S210" s="52">
        <v>0</v>
      </c>
      <c r="T210" s="52">
        <v>0</v>
      </c>
      <c r="U210" s="52">
        <v>0</v>
      </c>
      <c r="V210" s="52">
        <v>0</v>
      </c>
      <c r="W210" s="52">
        <v>0</v>
      </c>
      <c r="X210" s="52">
        <v>0</v>
      </c>
      <c r="Y210" s="52">
        <v>0</v>
      </c>
      <c r="Z210" s="52">
        <v>0</v>
      </c>
      <c r="AA210" s="52">
        <v>0</v>
      </c>
      <c r="AB210" s="52">
        <v>0</v>
      </c>
      <c r="AC210" s="52">
        <v>0</v>
      </c>
      <c r="AD210" s="52">
        <v>0</v>
      </c>
      <c r="AE210" s="52">
        <v>0</v>
      </c>
      <c r="AF210" s="52">
        <v>0</v>
      </c>
      <c r="AG210" s="52">
        <v>0</v>
      </c>
      <c r="AH210" s="52">
        <v>0</v>
      </c>
      <c r="AI210" s="52">
        <v>0</v>
      </c>
      <c r="AJ210" s="52">
        <v>0</v>
      </c>
      <c r="AK210" s="52">
        <v>0</v>
      </c>
      <c r="AL210" s="52">
        <v>0</v>
      </c>
      <c r="AM210" s="52">
        <v>0</v>
      </c>
      <c r="AN210" s="52">
        <v>0</v>
      </c>
      <c r="AO210" s="52">
        <v>0</v>
      </c>
      <c r="AP210" s="52">
        <v>0</v>
      </c>
      <c r="AQ210" s="52">
        <v>0</v>
      </c>
      <c r="AR210" s="52">
        <v>0</v>
      </c>
      <c r="AS210" s="52">
        <v>0</v>
      </c>
      <c r="AT210" s="52">
        <v>0</v>
      </c>
      <c r="AU210" s="52">
        <v>0</v>
      </c>
      <c r="AV210" s="52">
        <v>0</v>
      </c>
      <c r="AW210" s="52">
        <v>0</v>
      </c>
      <c r="AX210" s="52">
        <v>0</v>
      </c>
      <c r="AY210" s="52">
        <v>0</v>
      </c>
      <c r="AZ210" s="52">
        <v>0</v>
      </c>
      <c r="BA210" s="52">
        <v>0</v>
      </c>
      <c r="BB210" s="52">
        <v>0</v>
      </c>
      <c r="BC210" s="52">
        <v>0</v>
      </c>
      <c r="BD210" s="14"/>
      <c r="BT210" s="46"/>
    </row>
    <row r="211" spans="1:72" s="44" customFormat="1" ht="31.5" x14ac:dyDescent="0.3">
      <c r="A211" s="49" t="s">
        <v>431</v>
      </c>
      <c r="B211" s="50" t="s">
        <v>432</v>
      </c>
      <c r="C211" s="51" t="s">
        <v>78</v>
      </c>
      <c r="D211" s="52">
        <v>0</v>
      </c>
      <c r="E211" s="52">
        <v>0</v>
      </c>
      <c r="F211" s="52">
        <v>0</v>
      </c>
      <c r="G211" s="52">
        <v>0</v>
      </c>
      <c r="H211" s="52">
        <v>0</v>
      </c>
      <c r="I211" s="52">
        <v>0</v>
      </c>
      <c r="J211" s="52">
        <v>0</v>
      </c>
      <c r="K211" s="52">
        <v>0</v>
      </c>
      <c r="L211" s="52">
        <v>0</v>
      </c>
      <c r="M211" s="52">
        <v>0</v>
      </c>
      <c r="N211" s="52">
        <v>0</v>
      </c>
      <c r="O211" s="52">
        <v>0</v>
      </c>
      <c r="P211" s="52">
        <v>0</v>
      </c>
      <c r="Q211" s="52">
        <v>0</v>
      </c>
      <c r="R211" s="52">
        <v>0</v>
      </c>
      <c r="S211" s="52">
        <v>0</v>
      </c>
      <c r="T211" s="52">
        <v>0</v>
      </c>
      <c r="U211" s="52">
        <v>0</v>
      </c>
      <c r="V211" s="52">
        <v>0</v>
      </c>
      <c r="W211" s="52">
        <v>0</v>
      </c>
      <c r="X211" s="52">
        <v>0</v>
      </c>
      <c r="Y211" s="52">
        <v>0</v>
      </c>
      <c r="Z211" s="52">
        <v>0</v>
      </c>
      <c r="AA211" s="52">
        <v>0</v>
      </c>
      <c r="AB211" s="52">
        <v>0</v>
      </c>
      <c r="AC211" s="52">
        <v>0</v>
      </c>
      <c r="AD211" s="52">
        <v>0</v>
      </c>
      <c r="AE211" s="52">
        <v>0</v>
      </c>
      <c r="AF211" s="52">
        <v>0</v>
      </c>
      <c r="AG211" s="52">
        <v>0</v>
      </c>
      <c r="AH211" s="52">
        <v>0</v>
      </c>
      <c r="AI211" s="52">
        <v>0</v>
      </c>
      <c r="AJ211" s="52">
        <v>0</v>
      </c>
      <c r="AK211" s="52">
        <v>0</v>
      </c>
      <c r="AL211" s="52">
        <v>0</v>
      </c>
      <c r="AM211" s="52">
        <v>0</v>
      </c>
      <c r="AN211" s="52">
        <v>0</v>
      </c>
      <c r="AO211" s="52">
        <v>0</v>
      </c>
      <c r="AP211" s="52">
        <v>0</v>
      </c>
      <c r="AQ211" s="52">
        <v>0</v>
      </c>
      <c r="AR211" s="52">
        <v>0</v>
      </c>
      <c r="AS211" s="52">
        <v>0</v>
      </c>
      <c r="AT211" s="52">
        <v>0</v>
      </c>
      <c r="AU211" s="52">
        <v>0</v>
      </c>
      <c r="AV211" s="52">
        <v>0</v>
      </c>
      <c r="AW211" s="52">
        <v>0</v>
      </c>
      <c r="AX211" s="52">
        <v>0</v>
      </c>
      <c r="AY211" s="52">
        <v>0</v>
      </c>
      <c r="AZ211" s="52">
        <v>0</v>
      </c>
      <c r="BA211" s="52">
        <v>0</v>
      </c>
      <c r="BB211" s="52">
        <v>0</v>
      </c>
      <c r="BC211" s="52">
        <v>0</v>
      </c>
      <c r="BD211" s="14"/>
      <c r="BT211" s="46"/>
    </row>
    <row r="212" spans="1:72" s="44" customFormat="1" ht="31.5" x14ac:dyDescent="0.3">
      <c r="A212" s="49" t="s">
        <v>433</v>
      </c>
      <c r="B212" s="50" t="s">
        <v>434</v>
      </c>
      <c r="C212" s="51" t="s">
        <v>78</v>
      </c>
      <c r="D212" s="52">
        <v>0</v>
      </c>
      <c r="E212" s="52">
        <v>0</v>
      </c>
      <c r="F212" s="52">
        <v>0</v>
      </c>
      <c r="G212" s="52">
        <v>0</v>
      </c>
      <c r="H212" s="52">
        <v>0</v>
      </c>
      <c r="I212" s="52">
        <v>0</v>
      </c>
      <c r="J212" s="52">
        <v>0</v>
      </c>
      <c r="K212" s="52">
        <v>0</v>
      </c>
      <c r="L212" s="52">
        <v>0</v>
      </c>
      <c r="M212" s="52">
        <v>0</v>
      </c>
      <c r="N212" s="52">
        <v>0</v>
      </c>
      <c r="O212" s="52">
        <v>0</v>
      </c>
      <c r="P212" s="52">
        <v>0</v>
      </c>
      <c r="Q212" s="52">
        <v>0</v>
      </c>
      <c r="R212" s="52">
        <v>0</v>
      </c>
      <c r="S212" s="52">
        <v>0</v>
      </c>
      <c r="T212" s="52">
        <v>0</v>
      </c>
      <c r="U212" s="52">
        <v>0</v>
      </c>
      <c r="V212" s="52">
        <v>0</v>
      </c>
      <c r="W212" s="52">
        <v>0</v>
      </c>
      <c r="X212" s="52">
        <v>0</v>
      </c>
      <c r="Y212" s="52">
        <v>0</v>
      </c>
      <c r="Z212" s="52">
        <v>0</v>
      </c>
      <c r="AA212" s="52">
        <v>0</v>
      </c>
      <c r="AB212" s="52">
        <v>0</v>
      </c>
      <c r="AC212" s="52">
        <v>0</v>
      </c>
      <c r="AD212" s="52">
        <v>0</v>
      </c>
      <c r="AE212" s="52">
        <v>0</v>
      </c>
      <c r="AF212" s="52">
        <v>0</v>
      </c>
      <c r="AG212" s="52">
        <v>0</v>
      </c>
      <c r="AH212" s="52">
        <v>0</v>
      </c>
      <c r="AI212" s="52">
        <v>0</v>
      </c>
      <c r="AJ212" s="52">
        <v>0</v>
      </c>
      <c r="AK212" s="52">
        <v>0</v>
      </c>
      <c r="AL212" s="52">
        <v>0</v>
      </c>
      <c r="AM212" s="52">
        <v>0</v>
      </c>
      <c r="AN212" s="52">
        <v>0</v>
      </c>
      <c r="AO212" s="52">
        <v>0</v>
      </c>
      <c r="AP212" s="52">
        <v>0</v>
      </c>
      <c r="AQ212" s="52">
        <v>0</v>
      </c>
      <c r="AR212" s="52">
        <v>0</v>
      </c>
      <c r="AS212" s="52">
        <v>0</v>
      </c>
      <c r="AT212" s="52">
        <v>0</v>
      </c>
      <c r="AU212" s="52">
        <v>0</v>
      </c>
      <c r="AV212" s="52">
        <v>0</v>
      </c>
      <c r="AW212" s="52">
        <v>0</v>
      </c>
      <c r="AX212" s="52">
        <v>0</v>
      </c>
      <c r="AY212" s="52">
        <v>0</v>
      </c>
      <c r="AZ212" s="52">
        <v>0</v>
      </c>
      <c r="BA212" s="52">
        <v>0</v>
      </c>
      <c r="BB212" s="52">
        <v>0</v>
      </c>
      <c r="BC212" s="52">
        <v>0</v>
      </c>
      <c r="BD212" s="14"/>
      <c r="BT212" s="46"/>
    </row>
    <row r="213" spans="1:72" s="44" customFormat="1" ht="18.75" x14ac:dyDescent="0.3">
      <c r="A213" s="49" t="s">
        <v>435</v>
      </c>
      <c r="B213" s="50" t="s">
        <v>430</v>
      </c>
      <c r="C213" s="51" t="s">
        <v>78</v>
      </c>
      <c r="D213" s="52">
        <v>0</v>
      </c>
      <c r="E213" s="52">
        <v>0</v>
      </c>
      <c r="F213" s="52">
        <v>0</v>
      </c>
      <c r="G213" s="52">
        <v>0</v>
      </c>
      <c r="H213" s="52">
        <v>0</v>
      </c>
      <c r="I213" s="52">
        <v>0</v>
      </c>
      <c r="J213" s="52">
        <v>0</v>
      </c>
      <c r="K213" s="52">
        <v>0</v>
      </c>
      <c r="L213" s="52">
        <v>0</v>
      </c>
      <c r="M213" s="52">
        <v>0</v>
      </c>
      <c r="N213" s="52">
        <v>0</v>
      </c>
      <c r="O213" s="52">
        <v>0</v>
      </c>
      <c r="P213" s="52">
        <v>0</v>
      </c>
      <c r="Q213" s="52">
        <v>0</v>
      </c>
      <c r="R213" s="52">
        <v>0</v>
      </c>
      <c r="S213" s="52">
        <v>0</v>
      </c>
      <c r="T213" s="52">
        <v>0</v>
      </c>
      <c r="U213" s="52">
        <v>0</v>
      </c>
      <c r="V213" s="52">
        <v>0</v>
      </c>
      <c r="W213" s="52">
        <v>0</v>
      </c>
      <c r="X213" s="52">
        <v>0</v>
      </c>
      <c r="Y213" s="52">
        <v>0</v>
      </c>
      <c r="Z213" s="52">
        <v>0</v>
      </c>
      <c r="AA213" s="52">
        <v>0</v>
      </c>
      <c r="AB213" s="52">
        <v>0</v>
      </c>
      <c r="AC213" s="52">
        <v>0</v>
      </c>
      <c r="AD213" s="52">
        <v>0</v>
      </c>
      <c r="AE213" s="52">
        <v>0</v>
      </c>
      <c r="AF213" s="52">
        <v>0</v>
      </c>
      <c r="AG213" s="52">
        <v>0</v>
      </c>
      <c r="AH213" s="52">
        <v>0</v>
      </c>
      <c r="AI213" s="52">
        <v>0</v>
      </c>
      <c r="AJ213" s="52">
        <v>0</v>
      </c>
      <c r="AK213" s="52">
        <v>0</v>
      </c>
      <c r="AL213" s="52">
        <v>0</v>
      </c>
      <c r="AM213" s="52">
        <v>0</v>
      </c>
      <c r="AN213" s="52">
        <v>0</v>
      </c>
      <c r="AO213" s="52">
        <v>0</v>
      </c>
      <c r="AP213" s="52">
        <v>0</v>
      </c>
      <c r="AQ213" s="52">
        <v>0</v>
      </c>
      <c r="AR213" s="52">
        <v>0</v>
      </c>
      <c r="AS213" s="52">
        <v>0</v>
      </c>
      <c r="AT213" s="52">
        <v>0</v>
      </c>
      <c r="AU213" s="52">
        <v>0</v>
      </c>
      <c r="AV213" s="52">
        <v>0</v>
      </c>
      <c r="AW213" s="52">
        <v>0</v>
      </c>
      <c r="AX213" s="52">
        <v>0</v>
      </c>
      <c r="AY213" s="52">
        <v>0</v>
      </c>
      <c r="AZ213" s="52">
        <v>0</v>
      </c>
      <c r="BA213" s="52">
        <v>0</v>
      </c>
      <c r="BB213" s="52">
        <v>0</v>
      </c>
      <c r="BC213" s="52">
        <v>0</v>
      </c>
      <c r="BD213" s="14"/>
      <c r="BT213" s="46"/>
    </row>
    <row r="214" spans="1:72" s="44" customFormat="1" ht="31.5" x14ac:dyDescent="0.3">
      <c r="A214" s="49" t="s">
        <v>436</v>
      </c>
      <c r="B214" s="50" t="s">
        <v>432</v>
      </c>
      <c r="C214" s="51" t="s">
        <v>78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2">
        <v>0</v>
      </c>
      <c r="T214" s="52">
        <v>0</v>
      </c>
      <c r="U214" s="52">
        <v>0</v>
      </c>
      <c r="V214" s="52">
        <v>0</v>
      </c>
      <c r="W214" s="52">
        <v>0</v>
      </c>
      <c r="X214" s="52">
        <v>0</v>
      </c>
      <c r="Y214" s="52">
        <v>0</v>
      </c>
      <c r="Z214" s="52">
        <v>0</v>
      </c>
      <c r="AA214" s="52">
        <v>0</v>
      </c>
      <c r="AB214" s="52">
        <v>0</v>
      </c>
      <c r="AC214" s="52">
        <v>0</v>
      </c>
      <c r="AD214" s="52">
        <v>0</v>
      </c>
      <c r="AE214" s="52">
        <v>0</v>
      </c>
      <c r="AF214" s="52">
        <v>0</v>
      </c>
      <c r="AG214" s="52">
        <v>0</v>
      </c>
      <c r="AH214" s="52">
        <v>0</v>
      </c>
      <c r="AI214" s="52">
        <v>0</v>
      </c>
      <c r="AJ214" s="52">
        <v>0</v>
      </c>
      <c r="AK214" s="52">
        <v>0</v>
      </c>
      <c r="AL214" s="52">
        <v>0</v>
      </c>
      <c r="AM214" s="52">
        <v>0</v>
      </c>
      <c r="AN214" s="52">
        <v>0</v>
      </c>
      <c r="AO214" s="52">
        <v>0</v>
      </c>
      <c r="AP214" s="52">
        <v>0</v>
      </c>
      <c r="AQ214" s="52">
        <v>0</v>
      </c>
      <c r="AR214" s="52">
        <v>0</v>
      </c>
      <c r="AS214" s="52">
        <v>0</v>
      </c>
      <c r="AT214" s="52">
        <v>0</v>
      </c>
      <c r="AU214" s="52">
        <v>0</v>
      </c>
      <c r="AV214" s="52">
        <v>0</v>
      </c>
      <c r="AW214" s="52">
        <v>0</v>
      </c>
      <c r="AX214" s="52">
        <v>0</v>
      </c>
      <c r="AY214" s="52">
        <v>0</v>
      </c>
      <c r="AZ214" s="52">
        <v>0</v>
      </c>
      <c r="BA214" s="52">
        <v>0</v>
      </c>
      <c r="BB214" s="52">
        <v>0</v>
      </c>
      <c r="BC214" s="52">
        <v>0</v>
      </c>
      <c r="BD214" s="14"/>
      <c r="BT214" s="46"/>
    </row>
    <row r="215" spans="1:72" s="44" customFormat="1" ht="31.5" x14ac:dyDescent="0.3">
      <c r="A215" s="49" t="s">
        <v>437</v>
      </c>
      <c r="B215" s="50" t="s">
        <v>434</v>
      </c>
      <c r="C215" s="51" t="s">
        <v>78</v>
      </c>
      <c r="D215" s="52">
        <v>0</v>
      </c>
      <c r="E215" s="52">
        <v>0</v>
      </c>
      <c r="F215" s="52">
        <v>0</v>
      </c>
      <c r="G215" s="52">
        <v>0</v>
      </c>
      <c r="H215" s="52">
        <v>0</v>
      </c>
      <c r="I215" s="52">
        <v>0</v>
      </c>
      <c r="J215" s="52">
        <v>0</v>
      </c>
      <c r="K215" s="52">
        <v>0</v>
      </c>
      <c r="L215" s="52">
        <v>0</v>
      </c>
      <c r="M215" s="52">
        <v>0</v>
      </c>
      <c r="N215" s="52">
        <v>0</v>
      </c>
      <c r="O215" s="52">
        <v>0</v>
      </c>
      <c r="P215" s="52">
        <v>0</v>
      </c>
      <c r="Q215" s="52">
        <v>0</v>
      </c>
      <c r="R215" s="52">
        <v>0</v>
      </c>
      <c r="S215" s="52">
        <v>0</v>
      </c>
      <c r="T215" s="52">
        <v>0</v>
      </c>
      <c r="U215" s="52">
        <v>0</v>
      </c>
      <c r="V215" s="52">
        <v>0</v>
      </c>
      <c r="W215" s="52">
        <v>0</v>
      </c>
      <c r="X215" s="52">
        <v>0</v>
      </c>
      <c r="Y215" s="52">
        <v>0</v>
      </c>
      <c r="Z215" s="52">
        <v>0</v>
      </c>
      <c r="AA215" s="52">
        <v>0</v>
      </c>
      <c r="AB215" s="52">
        <v>0</v>
      </c>
      <c r="AC215" s="52">
        <v>0</v>
      </c>
      <c r="AD215" s="52">
        <v>0</v>
      </c>
      <c r="AE215" s="52">
        <v>0</v>
      </c>
      <c r="AF215" s="52">
        <v>0</v>
      </c>
      <c r="AG215" s="52">
        <v>0</v>
      </c>
      <c r="AH215" s="52">
        <v>0</v>
      </c>
      <c r="AI215" s="52">
        <v>0</v>
      </c>
      <c r="AJ215" s="52">
        <v>0</v>
      </c>
      <c r="AK215" s="52">
        <v>0</v>
      </c>
      <c r="AL215" s="52">
        <v>0</v>
      </c>
      <c r="AM215" s="52">
        <v>0</v>
      </c>
      <c r="AN215" s="52">
        <v>0</v>
      </c>
      <c r="AO215" s="52">
        <v>0</v>
      </c>
      <c r="AP215" s="52">
        <v>0</v>
      </c>
      <c r="AQ215" s="52">
        <v>0</v>
      </c>
      <c r="AR215" s="52">
        <v>0</v>
      </c>
      <c r="AS215" s="52">
        <v>0</v>
      </c>
      <c r="AT215" s="52">
        <v>0</v>
      </c>
      <c r="AU215" s="52">
        <v>0</v>
      </c>
      <c r="AV215" s="52">
        <v>0</v>
      </c>
      <c r="AW215" s="52">
        <v>0</v>
      </c>
      <c r="AX215" s="52">
        <v>0</v>
      </c>
      <c r="AY215" s="52">
        <v>0</v>
      </c>
      <c r="AZ215" s="52">
        <v>0</v>
      </c>
      <c r="BA215" s="52">
        <v>0</v>
      </c>
      <c r="BB215" s="52">
        <v>0</v>
      </c>
      <c r="BC215" s="52">
        <v>0</v>
      </c>
      <c r="BD215" s="14"/>
      <c r="BT215" s="46"/>
    </row>
    <row r="216" spans="1:72" s="44" customFormat="1" ht="18.75" x14ac:dyDescent="0.3">
      <c r="A216" s="49" t="s">
        <v>438</v>
      </c>
      <c r="B216" s="50" t="s">
        <v>439</v>
      </c>
      <c r="C216" s="51" t="s">
        <v>78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2">
        <v>0</v>
      </c>
      <c r="T216" s="52">
        <v>0</v>
      </c>
      <c r="U216" s="52">
        <v>0</v>
      </c>
      <c r="V216" s="52">
        <v>0</v>
      </c>
      <c r="W216" s="52">
        <v>0</v>
      </c>
      <c r="X216" s="52">
        <v>0</v>
      </c>
      <c r="Y216" s="52">
        <v>0</v>
      </c>
      <c r="Z216" s="52">
        <v>0</v>
      </c>
      <c r="AA216" s="52">
        <v>0</v>
      </c>
      <c r="AB216" s="52">
        <v>0</v>
      </c>
      <c r="AC216" s="52">
        <v>0</v>
      </c>
      <c r="AD216" s="52">
        <v>0</v>
      </c>
      <c r="AE216" s="52">
        <v>0</v>
      </c>
      <c r="AF216" s="52">
        <v>0</v>
      </c>
      <c r="AG216" s="52">
        <v>0</v>
      </c>
      <c r="AH216" s="52">
        <v>0</v>
      </c>
      <c r="AI216" s="52">
        <v>0</v>
      </c>
      <c r="AJ216" s="52">
        <v>0</v>
      </c>
      <c r="AK216" s="52">
        <v>0</v>
      </c>
      <c r="AL216" s="52">
        <v>0</v>
      </c>
      <c r="AM216" s="52">
        <v>0</v>
      </c>
      <c r="AN216" s="52">
        <v>0</v>
      </c>
      <c r="AO216" s="52">
        <v>0</v>
      </c>
      <c r="AP216" s="52">
        <v>0</v>
      </c>
      <c r="AQ216" s="52">
        <v>0</v>
      </c>
      <c r="AR216" s="52">
        <v>0</v>
      </c>
      <c r="AS216" s="52">
        <v>0</v>
      </c>
      <c r="AT216" s="52">
        <v>0</v>
      </c>
      <c r="AU216" s="52">
        <v>0</v>
      </c>
      <c r="AV216" s="52">
        <v>0</v>
      </c>
      <c r="AW216" s="52">
        <v>0</v>
      </c>
      <c r="AX216" s="52">
        <v>0</v>
      </c>
      <c r="AY216" s="52">
        <v>0</v>
      </c>
      <c r="AZ216" s="52">
        <v>0</v>
      </c>
      <c r="BA216" s="52">
        <v>0</v>
      </c>
      <c r="BB216" s="52">
        <v>0</v>
      </c>
      <c r="BC216" s="52">
        <v>0</v>
      </c>
      <c r="BD216" s="14"/>
      <c r="BT216" s="46"/>
    </row>
    <row r="217" spans="1:72" s="44" customFormat="1" ht="31.5" x14ac:dyDescent="0.3">
      <c r="A217" s="49" t="s">
        <v>440</v>
      </c>
      <c r="B217" s="50" t="s">
        <v>441</v>
      </c>
      <c r="C217" s="51" t="s">
        <v>78</v>
      </c>
      <c r="D217" s="52">
        <v>0</v>
      </c>
      <c r="E217" s="52">
        <v>0</v>
      </c>
      <c r="F217" s="52">
        <v>0</v>
      </c>
      <c r="G217" s="52">
        <v>0</v>
      </c>
      <c r="H217" s="52">
        <v>0</v>
      </c>
      <c r="I217" s="52">
        <v>0</v>
      </c>
      <c r="J217" s="52">
        <v>0</v>
      </c>
      <c r="K217" s="52">
        <v>0</v>
      </c>
      <c r="L217" s="52">
        <v>0</v>
      </c>
      <c r="M217" s="52">
        <v>0</v>
      </c>
      <c r="N217" s="52">
        <v>0</v>
      </c>
      <c r="O217" s="52">
        <v>0</v>
      </c>
      <c r="P217" s="52">
        <v>0</v>
      </c>
      <c r="Q217" s="52">
        <v>0</v>
      </c>
      <c r="R217" s="52">
        <v>0</v>
      </c>
      <c r="S217" s="52">
        <v>0</v>
      </c>
      <c r="T217" s="52">
        <v>0</v>
      </c>
      <c r="U217" s="52">
        <v>0</v>
      </c>
      <c r="V217" s="52">
        <v>0</v>
      </c>
      <c r="W217" s="52">
        <v>0</v>
      </c>
      <c r="X217" s="52">
        <v>0</v>
      </c>
      <c r="Y217" s="52">
        <v>0</v>
      </c>
      <c r="Z217" s="52">
        <v>0</v>
      </c>
      <c r="AA217" s="52">
        <v>0</v>
      </c>
      <c r="AB217" s="52">
        <v>0</v>
      </c>
      <c r="AC217" s="52">
        <v>0</v>
      </c>
      <c r="AD217" s="52">
        <v>0</v>
      </c>
      <c r="AE217" s="52">
        <v>0</v>
      </c>
      <c r="AF217" s="52">
        <v>0</v>
      </c>
      <c r="AG217" s="52">
        <v>0</v>
      </c>
      <c r="AH217" s="52">
        <v>0</v>
      </c>
      <c r="AI217" s="52">
        <v>0</v>
      </c>
      <c r="AJ217" s="52">
        <v>0</v>
      </c>
      <c r="AK217" s="52">
        <v>0</v>
      </c>
      <c r="AL217" s="52">
        <v>0</v>
      </c>
      <c r="AM217" s="52">
        <v>0</v>
      </c>
      <c r="AN217" s="52">
        <v>0</v>
      </c>
      <c r="AO217" s="52">
        <v>0</v>
      </c>
      <c r="AP217" s="52">
        <v>0</v>
      </c>
      <c r="AQ217" s="52">
        <v>0</v>
      </c>
      <c r="AR217" s="52">
        <v>0</v>
      </c>
      <c r="AS217" s="52">
        <v>0</v>
      </c>
      <c r="AT217" s="52">
        <v>0</v>
      </c>
      <c r="AU217" s="52">
        <v>0</v>
      </c>
      <c r="AV217" s="52">
        <v>0</v>
      </c>
      <c r="AW217" s="52">
        <v>0</v>
      </c>
      <c r="AX217" s="52">
        <v>0</v>
      </c>
      <c r="AY217" s="52">
        <v>0</v>
      </c>
      <c r="AZ217" s="52">
        <v>0</v>
      </c>
      <c r="BA217" s="52">
        <v>0</v>
      </c>
      <c r="BB217" s="52">
        <v>0</v>
      </c>
      <c r="BC217" s="52">
        <v>0</v>
      </c>
      <c r="BD217" s="14"/>
      <c r="BT217" s="46"/>
    </row>
    <row r="218" spans="1:72" s="44" customFormat="1" ht="18.75" x14ac:dyDescent="0.3">
      <c r="A218" s="49" t="s">
        <v>442</v>
      </c>
      <c r="B218" s="50" t="s">
        <v>443</v>
      </c>
      <c r="C218" s="51" t="s">
        <v>78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2">
        <v>0</v>
      </c>
      <c r="T218" s="52">
        <v>0</v>
      </c>
      <c r="U218" s="52">
        <v>0</v>
      </c>
      <c r="V218" s="52">
        <v>0</v>
      </c>
      <c r="W218" s="52">
        <v>0</v>
      </c>
      <c r="X218" s="52">
        <v>0</v>
      </c>
      <c r="Y218" s="52">
        <v>0</v>
      </c>
      <c r="Z218" s="52">
        <v>0</v>
      </c>
      <c r="AA218" s="52">
        <v>0</v>
      </c>
      <c r="AB218" s="52">
        <v>0</v>
      </c>
      <c r="AC218" s="52">
        <v>0</v>
      </c>
      <c r="AD218" s="52">
        <v>0</v>
      </c>
      <c r="AE218" s="52">
        <v>0</v>
      </c>
      <c r="AF218" s="52">
        <v>0</v>
      </c>
      <c r="AG218" s="52">
        <v>0</v>
      </c>
      <c r="AH218" s="52">
        <v>0</v>
      </c>
      <c r="AI218" s="52">
        <v>0</v>
      </c>
      <c r="AJ218" s="52">
        <v>0</v>
      </c>
      <c r="AK218" s="52">
        <v>0</v>
      </c>
      <c r="AL218" s="52">
        <v>0</v>
      </c>
      <c r="AM218" s="52">
        <v>0</v>
      </c>
      <c r="AN218" s="52">
        <v>0</v>
      </c>
      <c r="AO218" s="52">
        <v>0</v>
      </c>
      <c r="AP218" s="52">
        <v>0</v>
      </c>
      <c r="AQ218" s="52">
        <v>0</v>
      </c>
      <c r="AR218" s="52">
        <v>0</v>
      </c>
      <c r="AS218" s="52">
        <v>0</v>
      </c>
      <c r="AT218" s="52">
        <v>0</v>
      </c>
      <c r="AU218" s="52">
        <v>0</v>
      </c>
      <c r="AV218" s="52">
        <v>0</v>
      </c>
      <c r="AW218" s="52">
        <v>0</v>
      </c>
      <c r="AX218" s="52">
        <v>0</v>
      </c>
      <c r="AY218" s="52">
        <v>0</v>
      </c>
      <c r="AZ218" s="52">
        <v>0</v>
      </c>
      <c r="BA218" s="52">
        <v>0</v>
      </c>
      <c r="BB218" s="52">
        <v>0</v>
      </c>
      <c r="BC218" s="52">
        <v>0</v>
      </c>
      <c r="BD218" s="14"/>
      <c r="BT218" s="46"/>
    </row>
    <row r="219" spans="1:72" s="44" customFormat="1" ht="18.75" x14ac:dyDescent="0.3">
      <c r="A219" s="49" t="s">
        <v>444</v>
      </c>
      <c r="B219" s="50" t="s">
        <v>445</v>
      </c>
      <c r="C219" s="51" t="s">
        <v>78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0</v>
      </c>
      <c r="R219" s="52">
        <v>0</v>
      </c>
      <c r="S219" s="52">
        <v>0</v>
      </c>
      <c r="T219" s="52">
        <v>0</v>
      </c>
      <c r="U219" s="52">
        <v>0</v>
      </c>
      <c r="V219" s="52">
        <v>0</v>
      </c>
      <c r="W219" s="52">
        <v>0</v>
      </c>
      <c r="X219" s="52">
        <v>0</v>
      </c>
      <c r="Y219" s="52">
        <v>0</v>
      </c>
      <c r="Z219" s="52">
        <v>0</v>
      </c>
      <c r="AA219" s="52">
        <v>0</v>
      </c>
      <c r="AB219" s="52">
        <v>0</v>
      </c>
      <c r="AC219" s="52">
        <v>0</v>
      </c>
      <c r="AD219" s="52">
        <v>0</v>
      </c>
      <c r="AE219" s="52">
        <v>0</v>
      </c>
      <c r="AF219" s="52">
        <v>0</v>
      </c>
      <c r="AG219" s="52">
        <v>0</v>
      </c>
      <c r="AH219" s="52">
        <v>0</v>
      </c>
      <c r="AI219" s="52">
        <v>0</v>
      </c>
      <c r="AJ219" s="52">
        <v>0</v>
      </c>
      <c r="AK219" s="52">
        <v>0</v>
      </c>
      <c r="AL219" s="52">
        <v>0</v>
      </c>
      <c r="AM219" s="52">
        <v>0</v>
      </c>
      <c r="AN219" s="52">
        <v>0</v>
      </c>
      <c r="AO219" s="52">
        <v>0</v>
      </c>
      <c r="AP219" s="52">
        <v>0</v>
      </c>
      <c r="AQ219" s="52">
        <v>0</v>
      </c>
      <c r="AR219" s="52">
        <v>0</v>
      </c>
      <c r="AS219" s="52">
        <v>0</v>
      </c>
      <c r="AT219" s="52">
        <v>0</v>
      </c>
      <c r="AU219" s="52">
        <v>0</v>
      </c>
      <c r="AV219" s="52">
        <v>0</v>
      </c>
      <c r="AW219" s="52">
        <v>0</v>
      </c>
      <c r="AX219" s="52">
        <v>0</v>
      </c>
      <c r="AY219" s="52">
        <v>0</v>
      </c>
      <c r="AZ219" s="52">
        <v>0</v>
      </c>
      <c r="BA219" s="52">
        <v>0</v>
      </c>
      <c r="BB219" s="52">
        <v>0</v>
      </c>
      <c r="BC219" s="52">
        <v>0</v>
      </c>
      <c r="BD219" s="14"/>
      <c r="BT219" s="46"/>
    </row>
    <row r="220" spans="1:72" s="44" customFormat="1" ht="18.75" x14ac:dyDescent="0.3">
      <c r="A220" s="49" t="s">
        <v>446</v>
      </c>
      <c r="B220" s="50" t="s">
        <v>447</v>
      </c>
      <c r="C220" s="51" t="s">
        <v>78</v>
      </c>
      <c r="D220" s="52">
        <v>0</v>
      </c>
      <c r="E220" s="52">
        <v>0</v>
      </c>
      <c r="F220" s="52">
        <v>0</v>
      </c>
      <c r="G220" s="52">
        <v>0</v>
      </c>
      <c r="H220" s="52">
        <v>0</v>
      </c>
      <c r="I220" s="52">
        <v>0</v>
      </c>
      <c r="J220" s="52">
        <v>0</v>
      </c>
      <c r="K220" s="52">
        <v>0</v>
      </c>
      <c r="L220" s="52">
        <v>0</v>
      </c>
      <c r="M220" s="52">
        <v>0</v>
      </c>
      <c r="N220" s="52">
        <v>0</v>
      </c>
      <c r="O220" s="52">
        <v>0</v>
      </c>
      <c r="P220" s="52">
        <v>0</v>
      </c>
      <c r="Q220" s="52">
        <v>0</v>
      </c>
      <c r="R220" s="52">
        <v>0</v>
      </c>
      <c r="S220" s="52">
        <v>0</v>
      </c>
      <c r="T220" s="52">
        <v>0</v>
      </c>
      <c r="U220" s="52">
        <v>0</v>
      </c>
      <c r="V220" s="52">
        <v>0</v>
      </c>
      <c r="W220" s="52">
        <v>0</v>
      </c>
      <c r="X220" s="52">
        <v>0</v>
      </c>
      <c r="Y220" s="52">
        <v>0</v>
      </c>
      <c r="Z220" s="52">
        <v>0</v>
      </c>
      <c r="AA220" s="52">
        <v>0</v>
      </c>
      <c r="AB220" s="52">
        <v>0</v>
      </c>
      <c r="AC220" s="52">
        <v>0</v>
      </c>
      <c r="AD220" s="52">
        <v>0</v>
      </c>
      <c r="AE220" s="52">
        <v>0</v>
      </c>
      <c r="AF220" s="52">
        <v>0</v>
      </c>
      <c r="AG220" s="52">
        <v>0</v>
      </c>
      <c r="AH220" s="52">
        <v>0</v>
      </c>
      <c r="AI220" s="52">
        <v>0</v>
      </c>
      <c r="AJ220" s="52">
        <v>0</v>
      </c>
      <c r="AK220" s="52">
        <v>0</v>
      </c>
      <c r="AL220" s="52">
        <v>0</v>
      </c>
      <c r="AM220" s="52">
        <v>0</v>
      </c>
      <c r="AN220" s="52">
        <v>0</v>
      </c>
      <c r="AO220" s="52">
        <v>0</v>
      </c>
      <c r="AP220" s="52">
        <v>0</v>
      </c>
      <c r="AQ220" s="52">
        <v>0</v>
      </c>
      <c r="AR220" s="52">
        <v>0</v>
      </c>
      <c r="AS220" s="52">
        <v>0</v>
      </c>
      <c r="AT220" s="52">
        <v>0</v>
      </c>
      <c r="AU220" s="52">
        <v>0</v>
      </c>
      <c r="AV220" s="52">
        <v>0</v>
      </c>
      <c r="AW220" s="52">
        <v>0</v>
      </c>
      <c r="AX220" s="52">
        <v>0</v>
      </c>
      <c r="AY220" s="52">
        <v>0</v>
      </c>
      <c r="AZ220" s="52">
        <v>0</v>
      </c>
      <c r="BA220" s="52">
        <v>0</v>
      </c>
      <c r="BB220" s="52">
        <v>0</v>
      </c>
      <c r="BC220" s="52">
        <v>0</v>
      </c>
      <c r="BD220" s="14"/>
      <c r="BT220" s="46"/>
    </row>
    <row r="221" spans="1:72" s="44" customFormat="1" ht="31.5" x14ac:dyDescent="0.3">
      <c r="A221" s="49" t="s">
        <v>448</v>
      </c>
      <c r="B221" s="50" t="s">
        <v>242</v>
      </c>
      <c r="C221" s="51" t="s">
        <v>78</v>
      </c>
      <c r="D221" s="52">
        <v>0</v>
      </c>
      <c r="E221" s="52">
        <v>0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0</v>
      </c>
      <c r="R221" s="52">
        <v>0</v>
      </c>
      <c r="S221" s="52">
        <v>0</v>
      </c>
      <c r="T221" s="52">
        <v>0</v>
      </c>
      <c r="U221" s="52">
        <v>0</v>
      </c>
      <c r="V221" s="52">
        <v>0</v>
      </c>
      <c r="W221" s="52">
        <v>0</v>
      </c>
      <c r="X221" s="52">
        <v>0</v>
      </c>
      <c r="Y221" s="52">
        <v>0</v>
      </c>
      <c r="Z221" s="52">
        <v>0</v>
      </c>
      <c r="AA221" s="52">
        <v>0</v>
      </c>
      <c r="AB221" s="52">
        <v>0</v>
      </c>
      <c r="AC221" s="52">
        <v>0</v>
      </c>
      <c r="AD221" s="52">
        <v>0</v>
      </c>
      <c r="AE221" s="52">
        <v>0</v>
      </c>
      <c r="AF221" s="52">
        <v>0</v>
      </c>
      <c r="AG221" s="52">
        <v>0</v>
      </c>
      <c r="AH221" s="52">
        <v>0</v>
      </c>
      <c r="AI221" s="52">
        <v>0</v>
      </c>
      <c r="AJ221" s="52">
        <v>0</v>
      </c>
      <c r="AK221" s="52">
        <v>0</v>
      </c>
      <c r="AL221" s="52">
        <v>0</v>
      </c>
      <c r="AM221" s="52">
        <v>0</v>
      </c>
      <c r="AN221" s="52">
        <v>0</v>
      </c>
      <c r="AO221" s="52">
        <v>0</v>
      </c>
      <c r="AP221" s="52">
        <v>0</v>
      </c>
      <c r="AQ221" s="52">
        <v>0</v>
      </c>
      <c r="AR221" s="52">
        <v>0</v>
      </c>
      <c r="AS221" s="52">
        <v>0</v>
      </c>
      <c r="AT221" s="52">
        <v>0</v>
      </c>
      <c r="AU221" s="52">
        <v>0</v>
      </c>
      <c r="AV221" s="52">
        <v>0</v>
      </c>
      <c r="AW221" s="52">
        <v>0</v>
      </c>
      <c r="AX221" s="52">
        <v>0</v>
      </c>
      <c r="AY221" s="52">
        <v>0</v>
      </c>
      <c r="AZ221" s="52">
        <v>0</v>
      </c>
      <c r="BA221" s="52">
        <v>0</v>
      </c>
      <c r="BB221" s="52">
        <v>0</v>
      </c>
      <c r="BC221" s="52">
        <v>0</v>
      </c>
      <c r="BD221" s="14"/>
      <c r="BT221" s="46"/>
    </row>
    <row r="222" spans="1:72" s="44" customFormat="1" ht="18.75" x14ac:dyDescent="0.3">
      <c r="A222" s="49" t="s">
        <v>449</v>
      </c>
      <c r="B222" s="50" t="s">
        <v>450</v>
      </c>
      <c r="C222" s="51" t="s">
        <v>78</v>
      </c>
      <c r="D222" s="52">
        <v>0</v>
      </c>
      <c r="E222" s="52">
        <v>0</v>
      </c>
      <c r="F222" s="52">
        <v>0</v>
      </c>
      <c r="G222" s="52">
        <v>0</v>
      </c>
      <c r="H222" s="52">
        <v>0</v>
      </c>
      <c r="I222" s="52">
        <v>0</v>
      </c>
      <c r="J222" s="52">
        <v>0</v>
      </c>
      <c r="K222" s="52">
        <v>0</v>
      </c>
      <c r="L222" s="52">
        <v>0</v>
      </c>
      <c r="M222" s="52">
        <v>0</v>
      </c>
      <c r="N222" s="52">
        <v>0</v>
      </c>
      <c r="O222" s="52">
        <v>0</v>
      </c>
      <c r="P222" s="52">
        <v>0</v>
      </c>
      <c r="Q222" s="52">
        <v>0</v>
      </c>
      <c r="R222" s="52">
        <v>0</v>
      </c>
      <c r="S222" s="52">
        <v>0</v>
      </c>
      <c r="T222" s="52">
        <v>0</v>
      </c>
      <c r="U222" s="52">
        <v>0</v>
      </c>
      <c r="V222" s="52">
        <v>0</v>
      </c>
      <c r="W222" s="52">
        <v>0</v>
      </c>
      <c r="X222" s="52">
        <v>0</v>
      </c>
      <c r="Y222" s="52">
        <v>0</v>
      </c>
      <c r="Z222" s="52">
        <v>0</v>
      </c>
      <c r="AA222" s="52">
        <v>0</v>
      </c>
      <c r="AB222" s="52">
        <v>0</v>
      </c>
      <c r="AC222" s="52">
        <v>0</v>
      </c>
      <c r="AD222" s="52">
        <v>0</v>
      </c>
      <c r="AE222" s="52">
        <v>0</v>
      </c>
      <c r="AF222" s="52">
        <v>0</v>
      </c>
      <c r="AG222" s="52">
        <v>0</v>
      </c>
      <c r="AH222" s="52">
        <v>0</v>
      </c>
      <c r="AI222" s="52">
        <v>0</v>
      </c>
      <c r="AJ222" s="52">
        <v>0</v>
      </c>
      <c r="AK222" s="52">
        <v>0</v>
      </c>
      <c r="AL222" s="52">
        <v>0</v>
      </c>
      <c r="AM222" s="52">
        <v>0</v>
      </c>
      <c r="AN222" s="52">
        <v>0</v>
      </c>
      <c r="AO222" s="52">
        <v>0</v>
      </c>
      <c r="AP222" s="52">
        <v>0</v>
      </c>
      <c r="AQ222" s="52">
        <v>0</v>
      </c>
      <c r="AR222" s="52">
        <v>0</v>
      </c>
      <c r="AS222" s="52">
        <v>0</v>
      </c>
      <c r="AT222" s="52">
        <v>0</v>
      </c>
      <c r="AU222" s="52">
        <v>0</v>
      </c>
      <c r="AV222" s="52">
        <v>0</v>
      </c>
      <c r="AW222" s="52">
        <v>0</v>
      </c>
      <c r="AX222" s="52">
        <v>0</v>
      </c>
      <c r="AY222" s="52">
        <v>0</v>
      </c>
      <c r="AZ222" s="52">
        <v>0</v>
      </c>
      <c r="BA222" s="52">
        <v>0</v>
      </c>
      <c r="BB222" s="52">
        <v>0</v>
      </c>
      <c r="BC222" s="52">
        <v>0</v>
      </c>
      <c r="BD222" s="14"/>
      <c r="BT222" s="46"/>
    </row>
    <row r="223" spans="1:72" s="44" customFormat="1" ht="47.25" x14ac:dyDescent="0.3">
      <c r="A223" s="49" t="s">
        <v>451</v>
      </c>
      <c r="B223" s="50" t="s">
        <v>452</v>
      </c>
      <c r="C223" s="51" t="s">
        <v>78</v>
      </c>
      <c r="D223" s="42">
        <f>D224+D230+D237+D244+D245</f>
        <v>55.087602082146496</v>
      </c>
      <c r="E223" s="42">
        <f t="shared" ref="E223:BC223" si="72">E224+E230+E237+E244+E245</f>
        <v>0</v>
      </c>
      <c r="F223" s="42">
        <f t="shared" si="72"/>
        <v>0</v>
      </c>
      <c r="G223" s="42">
        <f t="shared" si="72"/>
        <v>0</v>
      </c>
      <c r="H223" s="42">
        <f t="shared" si="72"/>
        <v>0</v>
      </c>
      <c r="I223" s="42">
        <f t="shared" si="72"/>
        <v>0</v>
      </c>
      <c r="J223" s="42">
        <f t="shared" si="72"/>
        <v>0</v>
      </c>
      <c r="K223" s="42">
        <f t="shared" si="72"/>
        <v>0</v>
      </c>
      <c r="L223" s="42">
        <f t="shared" si="72"/>
        <v>0</v>
      </c>
      <c r="M223" s="42">
        <f t="shared" si="72"/>
        <v>0</v>
      </c>
      <c r="N223" s="42">
        <f t="shared" si="72"/>
        <v>0</v>
      </c>
      <c r="O223" s="42">
        <f t="shared" si="72"/>
        <v>0</v>
      </c>
      <c r="P223" s="42">
        <f t="shared" si="72"/>
        <v>0</v>
      </c>
      <c r="Q223" s="42">
        <f t="shared" si="72"/>
        <v>0</v>
      </c>
      <c r="R223" s="42">
        <f t="shared" si="72"/>
        <v>0</v>
      </c>
      <c r="S223" s="42">
        <f t="shared" si="72"/>
        <v>0</v>
      </c>
      <c r="T223" s="42">
        <f t="shared" si="72"/>
        <v>0</v>
      </c>
      <c r="U223" s="42">
        <f t="shared" si="72"/>
        <v>0</v>
      </c>
      <c r="V223" s="42">
        <f t="shared" si="72"/>
        <v>0</v>
      </c>
      <c r="W223" s="42">
        <f t="shared" si="72"/>
        <v>0</v>
      </c>
      <c r="X223" s="42">
        <f t="shared" si="72"/>
        <v>0</v>
      </c>
      <c r="Y223" s="42">
        <f t="shared" si="72"/>
        <v>0</v>
      </c>
      <c r="Z223" s="42">
        <f t="shared" si="72"/>
        <v>0</v>
      </c>
      <c r="AA223" s="42">
        <f t="shared" si="72"/>
        <v>0</v>
      </c>
      <c r="AB223" s="42">
        <f t="shared" si="72"/>
        <v>0</v>
      </c>
      <c r="AC223" s="42">
        <f t="shared" si="72"/>
        <v>0</v>
      </c>
      <c r="AD223" s="42">
        <f t="shared" si="72"/>
        <v>45.906335068455412</v>
      </c>
      <c r="AE223" s="42">
        <f t="shared" si="72"/>
        <v>0</v>
      </c>
      <c r="AF223" s="42">
        <f t="shared" si="72"/>
        <v>0</v>
      </c>
      <c r="AG223" s="42">
        <f t="shared" si="72"/>
        <v>0</v>
      </c>
      <c r="AH223" s="42">
        <f t="shared" si="72"/>
        <v>0</v>
      </c>
      <c r="AI223" s="42">
        <f t="shared" si="72"/>
        <v>0</v>
      </c>
      <c r="AJ223" s="42">
        <f t="shared" si="72"/>
        <v>0</v>
      </c>
      <c r="AK223" s="42">
        <f t="shared" si="72"/>
        <v>0</v>
      </c>
      <c r="AL223" s="42">
        <f t="shared" si="72"/>
        <v>0</v>
      </c>
      <c r="AM223" s="42">
        <f t="shared" si="72"/>
        <v>0</v>
      </c>
      <c r="AN223" s="42">
        <f t="shared" si="72"/>
        <v>0</v>
      </c>
      <c r="AO223" s="42">
        <f t="shared" si="72"/>
        <v>0</v>
      </c>
      <c r="AP223" s="42">
        <f t="shared" si="72"/>
        <v>0</v>
      </c>
      <c r="AQ223" s="42">
        <f t="shared" si="72"/>
        <v>0</v>
      </c>
      <c r="AR223" s="42">
        <f t="shared" si="72"/>
        <v>0</v>
      </c>
      <c r="AS223" s="42">
        <f t="shared" si="72"/>
        <v>0</v>
      </c>
      <c r="AT223" s="42">
        <f t="shared" si="72"/>
        <v>0</v>
      </c>
      <c r="AU223" s="42">
        <f t="shared" si="72"/>
        <v>0</v>
      </c>
      <c r="AV223" s="42">
        <f t="shared" si="72"/>
        <v>0</v>
      </c>
      <c r="AW223" s="42">
        <f t="shared" si="72"/>
        <v>0</v>
      </c>
      <c r="AX223" s="42">
        <f t="shared" si="72"/>
        <v>0</v>
      </c>
      <c r="AY223" s="42">
        <f t="shared" si="72"/>
        <v>0</v>
      </c>
      <c r="AZ223" s="42">
        <f t="shared" si="72"/>
        <v>0</v>
      </c>
      <c r="BA223" s="42">
        <f t="shared" si="72"/>
        <v>0</v>
      </c>
      <c r="BB223" s="42">
        <f t="shared" si="72"/>
        <v>0</v>
      </c>
      <c r="BC223" s="42">
        <f t="shared" si="72"/>
        <v>0</v>
      </c>
      <c r="BD223" s="14"/>
      <c r="BT223" s="46"/>
    </row>
    <row r="224" spans="1:72" s="44" customFormat="1" ht="18.75" x14ac:dyDescent="0.3">
      <c r="A224" s="49" t="s">
        <v>453</v>
      </c>
      <c r="B224" s="50" t="s">
        <v>454</v>
      </c>
      <c r="C224" s="51" t="s">
        <v>78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14"/>
      <c r="BT224" s="46"/>
    </row>
    <row r="225" spans="1:72" s="44" customFormat="1" ht="18.75" x14ac:dyDescent="0.3">
      <c r="A225" s="49" t="s">
        <v>455</v>
      </c>
      <c r="B225" s="50" t="s">
        <v>456</v>
      </c>
      <c r="C225" s="51" t="s">
        <v>78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14"/>
      <c r="BT225" s="46"/>
    </row>
    <row r="226" spans="1:72" s="44" customFormat="1" ht="31.5" x14ac:dyDescent="0.3">
      <c r="A226" s="49" t="s">
        <v>457</v>
      </c>
      <c r="B226" s="50" t="s">
        <v>458</v>
      </c>
      <c r="C226" s="51" t="s">
        <v>78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14"/>
      <c r="BT226" s="46"/>
    </row>
    <row r="227" spans="1:72" s="44" customFormat="1" ht="18.75" x14ac:dyDescent="0.3">
      <c r="A227" s="49" t="s">
        <v>459</v>
      </c>
      <c r="B227" s="50" t="s">
        <v>194</v>
      </c>
      <c r="C227" s="51" t="s">
        <v>78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14"/>
      <c r="BT227" s="46"/>
    </row>
    <row r="228" spans="1:72" s="44" customFormat="1" ht="31.5" x14ac:dyDescent="0.3">
      <c r="A228" s="49" t="s">
        <v>460</v>
      </c>
      <c r="B228" s="50" t="s">
        <v>461</v>
      </c>
      <c r="C228" s="51" t="s">
        <v>78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14"/>
      <c r="BT228" s="46"/>
    </row>
    <row r="229" spans="1:72" s="44" customFormat="1" ht="31.5" x14ac:dyDescent="0.3">
      <c r="A229" s="49" t="s">
        <v>462</v>
      </c>
      <c r="B229" s="50" t="s">
        <v>463</v>
      </c>
      <c r="C229" s="51" t="s">
        <v>78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14"/>
      <c r="BT229" s="46"/>
    </row>
    <row r="230" spans="1:72" s="44" customFormat="1" ht="31.5" x14ac:dyDescent="0.3">
      <c r="A230" s="49" t="s">
        <v>464</v>
      </c>
      <c r="B230" s="50" t="s">
        <v>465</v>
      </c>
      <c r="C230" s="51" t="s">
        <v>78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14"/>
      <c r="BT230" s="46"/>
    </row>
    <row r="231" spans="1:72" s="44" customFormat="1" ht="31.5" x14ac:dyDescent="0.3">
      <c r="A231" s="49" t="s">
        <v>466</v>
      </c>
      <c r="B231" s="50" t="s">
        <v>467</v>
      </c>
      <c r="C231" s="51" t="s">
        <v>78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14"/>
      <c r="BT231" s="46"/>
    </row>
    <row r="232" spans="1:72" s="44" customFormat="1" ht="31.5" x14ac:dyDescent="0.3">
      <c r="A232" s="49" t="s">
        <v>468</v>
      </c>
      <c r="B232" s="50" t="s">
        <v>469</v>
      </c>
      <c r="C232" s="51" t="s">
        <v>78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14"/>
      <c r="BT232" s="46"/>
    </row>
    <row r="233" spans="1:72" s="44" customFormat="1" ht="31.5" x14ac:dyDescent="0.3">
      <c r="A233" s="49" t="s">
        <v>470</v>
      </c>
      <c r="B233" s="50" t="s">
        <v>196</v>
      </c>
      <c r="C233" s="51" t="s">
        <v>78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14"/>
      <c r="BT233" s="46"/>
    </row>
    <row r="234" spans="1:72" s="44" customFormat="1" ht="31.5" x14ac:dyDescent="0.3">
      <c r="A234" s="49" t="s">
        <v>471</v>
      </c>
      <c r="B234" s="50" t="s">
        <v>472</v>
      </c>
      <c r="C234" s="51" t="s">
        <v>78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14"/>
      <c r="BT234" s="46"/>
    </row>
    <row r="235" spans="1:72" s="44" customFormat="1" ht="31.5" x14ac:dyDescent="0.3">
      <c r="A235" s="49" t="s">
        <v>473</v>
      </c>
      <c r="B235" s="50" t="s">
        <v>474</v>
      </c>
      <c r="C235" s="51" t="s">
        <v>78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14"/>
      <c r="BT235" s="46"/>
    </row>
    <row r="236" spans="1:72" s="44" customFormat="1" ht="18.75" x14ac:dyDescent="0.3">
      <c r="A236" s="49" t="s">
        <v>475</v>
      </c>
      <c r="B236" s="50" t="s">
        <v>476</v>
      </c>
      <c r="C236" s="51" t="s">
        <v>78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14"/>
      <c r="BT236" s="46"/>
    </row>
    <row r="237" spans="1:72" s="44" customFormat="1" ht="18.75" x14ac:dyDescent="0.3">
      <c r="A237" s="49" t="s">
        <v>477</v>
      </c>
      <c r="B237" s="50" t="s">
        <v>478</v>
      </c>
      <c r="C237" s="51" t="s">
        <v>78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14"/>
      <c r="BT237" s="46"/>
    </row>
    <row r="238" spans="1:72" s="44" customFormat="1" ht="18.75" x14ac:dyDescent="0.3">
      <c r="A238" s="49" t="s">
        <v>479</v>
      </c>
      <c r="B238" s="50" t="s">
        <v>480</v>
      </c>
      <c r="C238" s="51" t="s">
        <v>78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14"/>
      <c r="BT238" s="46"/>
    </row>
    <row r="239" spans="1:72" s="44" customFormat="1" ht="31.5" x14ac:dyDescent="0.3">
      <c r="A239" s="49" t="s">
        <v>481</v>
      </c>
      <c r="B239" s="50" t="s">
        <v>482</v>
      </c>
      <c r="C239" s="51" t="s">
        <v>78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14"/>
      <c r="BT239" s="46"/>
    </row>
    <row r="240" spans="1:72" s="44" customFormat="1" ht="31.5" x14ac:dyDescent="0.3">
      <c r="A240" s="49" t="s">
        <v>483</v>
      </c>
      <c r="B240" s="50" t="s">
        <v>484</v>
      </c>
      <c r="C240" s="51" t="s">
        <v>78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14"/>
      <c r="BT240" s="46"/>
    </row>
    <row r="241" spans="1:72" s="44" customFormat="1" ht="31.5" x14ac:dyDescent="0.3">
      <c r="A241" s="49" t="s">
        <v>485</v>
      </c>
      <c r="B241" s="50" t="s">
        <v>486</v>
      </c>
      <c r="C241" s="51" t="s">
        <v>78</v>
      </c>
      <c r="D241" s="42"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42">
        <v>0</v>
      </c>
      <c r="N241" s="42">
        <v>0</v>
      </c>
      <c r="O241" s="42">
        <v>0</v>
      </c>
      <c r="P241" s="42">
        <v>0</v>
      </c>
      <c r="Q241" s="42">
        <v>0</v>
      </c>
      <c r="R241" s="42">
        <v>0</v>
      </c>
      <c r="S241" s="42">
        <v>0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  <c r="AL241" s="42">
        <v>0</v>
      </c>
      <c r="AM241" s="42">
        <v>0</v>
      </c>
      <c r="AN241" s="42">
        <v>0</v>
      </c>
      <c r="AO241" s="42">
        <v>0</v>
      </c>
      <c r="AP241" s="42">
        <v>0</v>
      </c>
      <c r="AQ241" s="42">
        <v>0</v>
      </c>
      <c r="AR241" s="42">
        <v>0</v>
      </c>
      <c r="AS241" s="42">
        <v>0</v>
      </c>
      <c r="AT241" s="42">
        <v>0</v>
      </c>
      <c r="AU241" s="42">
        <v>0</v>
      </c>
      <c r="AV241" s="42">
        <v>0</v>
      </c>
      <c r="AW241" s="42">
        <v>0</v>
      </c>
      <c r="AX241" s="42">
        <v>0</v>
      </c>
      <c r="AY241" s="42">
        <v>0</v>
      </c>
      <c r="AZ241" s="42">
        <v>0</v>
      </c>
      <c r="BA241" s="42">
        <v>0</v>
      </c>
      <c r="BB241" s="42">
        <v>0</v>
      </c>
      <c r="BC241" s="42">
        <v>0</v>
      </c>
      <c r="BD241" s="14"/>
      <c r="BT241" s="46"/>
    </row>
    <row r="242" spans="1:72" s="44" customFormat="1" ht="31.5" x14ac:dyDescent="0.3">
      <c r="A242" s="49" t="s">
        <v>487</v>
      </c>
      <c r="B242" s="50" t="s">
        <v>488</v>
      </c>
      <c r="C242" s="51" t="s">
        <v>78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14"/>
      <c r="BT242" s="46"/>
    </row>
    <row r="243" spans="1:72" s="44" customFormat="1" ht="31.5" x14ac:dyDescent="0.3">
      <c r="A243" s="49" t="s">
        <v>489</v>
      </c>
      <c r="B243" s="50" t="s">
        <v>490</v>
      </c>
      <c r="C243" s="51" t="s">
        <v>78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14"/>
      <c r="BT243" s="46"/>
    </row>
    <row r="244" spans="1:72" s="44" customFormat="1" ht="31.5" x14ac:dyDescent="0.3">
      <c r="A244" s="49" t="s">
        <v>491</v>
      </c>
      <c r="B244" s="50" t="s">
        <v>242</v>
      </c>
      <c r="C244" s="51" t="s">
        <v>78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14"/>
      <c r="BT244" s="46"/>
    </row>
    <row r="245" spans="1:72" s="44" customFormat="1" ht="18.75" x14ac:dyDescent="0.3">
      <c r="A245" s="49" t="s">
        <v>492</v>
      </c>
      <c r="B245" s="50" t="s">
        <v>244</v>
      </c>
      <c r="C245" s="51" t="s">
        <v>78</v>
      </c>
      <c r="D245" s="42">
        <f>SUM(D246:D249)</f>
        <v>55.087602082146496</v>
      </c>
      <c r="E245" s="42">
        <f t="shared" ref="E245:BC245" si="73">SUM(E246:E249)</f>
        <v>0</v>
      </c>
      <c r="F245" s="42">
        <f t="shared" si="73"/>
        <v>0</v>
      </c>
      <c r="G245" s="42">
        <f t="shared" si="73"/>
        <v>0</v>
      </c>
      <c r="H245" s="42">
        <f t="shared" si="73"/>
        <v>0</v>
      </c>
      <c r="I245" s="42">
        <f t="shared" si="73"/>
        <v>0</v>
      </c>
      <c r="J245" s="42">
        <f t="shared" si="73"/>
        <v>0</v>
      </c>
      <c r="K245" s="42">
        <f t="shared" si="73"/>
        <v>0</v>
      </c>
      <c r="L245" s="42">
        <f t="shared" si="73"/>
        <v>0</v>
      </c>
      <c r="M245" s="42">
        <f t="shared" si="73"/>
        <v>0</v>
      </c>
      <c r="N245" s="42">
        <f t="shared" si="73"/>
        <v>0</v>
      </c>
      <c r="O245" s="42">
        <f t="shared" si="73"/>
        <v>0</v>
      </c>
      <c r="P245" s="42">
        <f t="shared" si="73"/>
        <v>0</v>
      </c>
      <c r="Q245" s="42">
        <f t="shared" si="73"/>
        <v>0</v>
      </c>
      <c r="R245" s="42">
        <f t="shared" si="73"/>
        <v>0</v>
      </c>
      <c r="S245" s="42">
        <f t="shared" si="73"/>
        <v>0</v>
      </c>
      <c r="T245" s="42">
        <f t="shared" si="73"/>
        <v>0</v>
      </c>
      <c r="U245" s="42">
        <f t="shared" si="73"/>
        <v>0</v>
      </c>
      <c r="V245" s="42">
        <f t="shared" si="73"/>
        <v>0</v>
      </c>
      <c r="W245" s="42">
        <f t="shared" si="73"/>
        <v>0</v>
      </c>
      <c r="X245" s="42">
        <f t="shared" si="73"/>
        <v>0</v>
      </c>
      <c r="Y245" s="42">
        <f t="shared" si="73"/>
        <v>0</v>
      </c>
      <c r="Z245" s="42">
        <f t="shared" si="73"/>
        <v>0</v>
      </c>
      <c r="AA245" s="42">
        <f t="shared" si="73"/>
        <v>0</v>
      </c>
      <c r="AB245" s="42">
        <f t="shared" si="73"/>
        <v>0</v>
      </c>
      <c r="AC245" s="42">
        <f t="shared" si="73"/>
        <v>0</v>
      </c>
      <c r="AD245" s="42">
        <f t="shared" si="73"/>
        <v>45.906335068455412</v>
      </c>
      <c r="AE245" s="42">
        <f t="shared" si="73"/>
        <v>0</v>
      </c>
      <c r="AF245" s="42">
        <f t="shared" si="73"/>
        <v>0</v>
      </c>
      <c r="AG245" s="42">
        <f t="shared" si="73"/>
        <v>0</v>
      </c>
      <c r="AH245" s="42">
        <f t="shared" si="73"/>
        <v>0</v>
      </c>
      <c r="AI245" s="42">
        <f t="shared" si="73"/>
        <v>0</v>
      </c>
      <c r="AJ245" s="42">
        <f t="shared" si="73"/>
        <v>0</v>
      </c>
      <c r="AK245" s="42">
        <f t="shared" si="73"/>
        <v>0</v>
      </c>
      <c r="AL245" s="42">
        <f t="shared" si="73"/>
        <v>0</v>
      </c>
      <c r="AM245" s="42">
        <f t="shared" si="73"/>
        <v>0</v>
      </c>
      <c r="AN245" s="42">
        <f t="shared" si="73"/>
        <v>0</v>
      </c>
      <c r="AO245" s="42">
        <f t="shared" si="73"/>
        <v>0</v>
      </c>
      <c r="AP245" s="42">
        <f t="shared" si="73"/>
        <v>0</v>
      </c>
      <c r="AQ245" s="42">
        <f t="shared" si="73"/>
        <v>0</v>
      </c>
      <c r="AR245" s="42">
        <f t="shared" si="73"/>
        <v>0</v>
      </c>
      <c r="AS245" s="42">
        <f t="shared" si="73"/>
        <v>0</v>
      </c>
      <c r="AT245" s="42">
        <f t="shared" si="73"/>
        <v>0</v>
      </c>
      <c r="AU245" s="42">
        <f t="shared" si="73"/>
        <v>0</v>
      </c>
      <c r="AV245" s="42">
        <f t="shared" si="73"/>
        <v>0</v>
      </c>
      <c r="AW245" s="42">
        <f t="shared" si="73"/>
        <v>0</v>
      </c>
      <c r="AX245" s="42">
        <f t="shared" si="73"/>
        <v>0</v>
      </c>
      <c r="AY245" s="42">
        <f t="shared" si="73"/>
        <v>0</v>
      </c>
      <c r="AZ245" s="42">
        <f t="shared" si="73"/>
        <v>0</v>
      </c>
      <c r="BA245" s="42">
        <f t="shared" si="73"/>
        <v>0</v>
      </c>
      <c r="BB245" s="42">
        <f t="shared" si="73"/>
        <v>0</v>
      </c>
      <c r="BC245" s="42">
        <f t="shared" si="73"/>
        <v>0</v>
      </c>
      <c r="BD245" s="14"/>
      <c r="BT245" s="46"/>
    </row>
    <row r="246" spans="1:72" s="44" customFormat="1" ht="63" x14ac:dyDescent="0.3">
      <c r="A246" s="49" t="s">
        <v>492</v>
      </c>
      <c r="B246" s="50" t="s">
        <v>493</v>
      </c>
      <c r="C246" s="51" t="s">
        <v>494</v>
      </c>
      <c r="D246" s="52">
        <v>50.747008072349523</v>
      </c>
      <c r="E246" s="52">
        <v>0</v>
      </c>
      <c r="F246" s="52">
        <f>K246+P246+U246+Z246</f>
        <v>0</v>
      </c>
      <c r="G246" s="52">
        <f>L246+Q246+V246+AA246</f>
        <v>0</v>
      </c>
      <c r="H246" s="52">
        <f>M246+R246+W246+AB246</f>
        <v>0</v>
      </c>
      <c r="I246" s="52">
        <f>N246+S246+X246+AC246</f>
        <v>0</v>
      </c>
      <c r="J246" s="52">
        <v>0</v>
      </c>
      <c r="K246" s="52">
        <v>0</v>
      </c>
      <c r="L246" s="52">
        <v>0</v>
      </c>
      <c r="M246" s="52">
        <v>0</v>
      </c>
      <c r="N246" s="52">
        <v>0</v>
      </c>
      <c r="O246" s="52">
        <v>0</v>
      </c>
      <c r="P246" s="52">
        <v>0</v>
      </c>
      <c r="Q246" s="52">
        <v>0</v>
      </c>
      <c r="R246" s="52">
        <v>0</v>
      </c>
      <c r="S246" s="52">
        <v>0</v>
      </c>
      <c r="T246" s="52">
        <v>0</v>
      </c>
      <c r="U246" s="52">
        <v>0</v>
      </c>
      <c r="V246" s="52">
        <v>0</v>
      </c>
      <c r="W246" s="52">
        <v>0</v>
      </c>
      <c r="X246" s="52">
        <f t="shared" ref="X246:X249" si="74">T246-U246-V246-W246</f>
        <v>0</v>
      </c>
      <c r="Y246" s="52">
        <v>0</v>
      </c>
      <c r="Z246" s="52">
        <v>0</v>
      </c>
      <c r="AA246" s="52">
        <v>0</v>
      </c>
      <c r="AB246" s="52">
        <v>0</v>
      </c>
      <c r="AC246" s="52">
        <v>0</v>
      </c>
      <c r="AD246" s="52">
        <v>42.289173393624601</v>
      </c>
      <c r="AE246" s="52">
        <v>0</v>
      </c>
      <c r="AF246" s="52">
        <f>AK246+AP246+AU246+AZ246</f>
        <v>0</v>
      </c>
      <c r="AG246" s="52">
        <f>AL246+AQ246+AV246+BA246</f>
        <v>0</v>
      </c>
      <c r="AH246" s="52">
        <f>AM246+AR246+AW246+BB246</f>
        <v>0</v>
      </c>
      <c r="AI246" s="52">
        <f>AN246+AS246+AX246+BC246</f>
        <v>0</v>
      </c>
      <c r="AJ246" s="52">
        <v>0</v>
      </c>
      <c r="AK246" s="42">
        <v>0</v>
      </c>
      <c r="AL246" s="42">
        <v>0</v>
      </c>
      <c r="AM246" s="42">
        <v>0</v>
      </c>
      <c r="AN246" s="42">
        <v>0</v>
      </c>
      <c r="AO246" s="52">
        <v>0</v>
      </c>
      <c r="AP246" s="42">
        <v>0</v>
      </c>
      <c r="AQ246" s="42">
        <v>0</v>
      </c>
      <c r="AR246" s="42">
        <v>0</v>
      </c>
      <c r="AS246" s="42">
        <v>0</v>
      </c>
      <c r="AT246" s="52">
        <v>0</v>
      </c>
      <c r="AU246" s="42">
        <v>0</v>
      </c>
      <c r="AV246" s="42">
        <v>0</v>
      </c>
      <c r="AW246" s="42">
        <v>0</v>
      </c>
      <c r="AX246" s="42">
        <v>0</v>
      </c>
      <c r="AY246" s="52">
        <v>0</v>
      </c>
      <c r="AZ246" s="42">
        <v>0</v>
      </c>
      <c r="BA246" s="42">
        <v>0</v>
      </c>
      <c r="BB246" s="42">
        <v>0</v>
      </c>
      <c r="BC246" s="42">
        <v>0</v>
      </c>
      <c r="BD246" s="14"/>
      <c r="BT246" s="46"/>
    </row>
    <row r="247" spans="1:72" s="44" customFormat="1" ht="63" x14ac:dyDescent="0.3">
      <c r="A247" s="49" t="s">
        <v>492</v>
      </c>
      <c r="B247" s="50" t="s">
        <v>495</v>
      </c>
      <c r="C247" s="51" t="s">
        <v>496</v>
      </c>
      <c r="D247" s="52">
        <v>1.035751509041448</v>
      </c>
      <c r="E247" s="52">
        <v>0</v>
      </c>
      <c r="F247" s="52">
        <f t="shared" ref="F247:I249" si="75">K247+P247+U247+Z247</f>
        <v>0</v>
      </c>
      <c r="G247" s="52">
        <f t="shared" si="75"/>
        <v>0</v>
      </c>
      <c r="H247" s="52">
        <f t="shared" si="75"/>
        <v>0</v>
      </c>
      <c r="I247" s="52">
        <f t="shared" si="75"/>
        <v>0</v>
      </c>
      <c r="J247" s="52">
        <v>0</v>
      </c>
      <c r="K247" s="52">
        <v>0</v>
      </c>
      <c r="L247" s="52">
        <v>0</v>
      </c>
      <c r="M247" s="52">
        <v>0</v>
      </c>
      <c r="N247" s="52">
        <v>0</v>
      </c>
      <c r="O247" s="52">
        <v>0</v>
      </c>
      <c r="P247" s="52">
        <v>0</v>
      </c>
      <c r="Q247" s="52">
        <v>0</v>
      </c>
      <c r="R247" s="52">
        <v>0</v>
      </c>
      <c r="S247" s="52">
        <v>0</v>
      </c>
      <c r="T247" s="52">
        <v>0</v>
      </c>
      <c r="U247" s="52">
        <v>0</v>
      </c>
      <c r="V247" s="52">
        <v>0</v>
      </c>
      <c r="W247" s="52">
        <v>0</v>
      </c>
      <c r="X247" s="52">
        <f t="shared" si="74"/>
        <v>0</v>
      </c>
      <c r="Y247" s="52">
        <v>0</v>
      </c>
      <c r="Z247" s="52">
        <v>0</v>
      </c>
      <c r="AA247" s="52">
        <v>0</v>
      </c>
      <c r="AB247" s="52">
        <v>0</v>
      </c>
      <c r="AC247" s="52">
        <v>0</v>
      </c>
      <c r="AD247" s="52">
        <v>0.86312625753453998</v>
      </c>
      <c r="AE247" s="52">
        <v>0</v>
      </c>
      <c r="AF247" s="52">
        <f t="shared" ref="AF247:AI249" si="76">AK247+AP247+AU247+AZ247</f>
        <v>0</v>
      </c>
      <c r="AG247" s="52">
        <f t="shared" si="76"/>
        <v>0</v>
      </c>
      <c r="AH247" s="52">
        <f t="shared" si="76"/>
        <v>0</v>
      </c>
      <c r="AI247" s="52">
        <f t="shared" si="76"/>
        <v>0</v>
      </c>
      <c r="AJ247" s="52">
        <v>0</v>
      </c>
      <c r="AK247" s="42">
        <v>0</v>
      </c>
      <c r="AL247" s="42">
        <v>0</v>
      </c>
      <c r="AM247" s="42">
        <v>0</v>
      </c>
      <c r="AN247" s="42">
        <v>0</v>
      </c>
      <c r="AO247" s="52">
        <v>0</v>
      </c>
      <c r="AP247" s="42">
        <v>0</v>
      </c>
      <c r="AQ247" s="42">
        <v>0</v>
      </c>
      <c r="AR247" s="42">
        <v>0</v>
      </c>
      <c r="AS247" s="42">
        <v>0</v>
      </c>
      <c r="AT247" s="52">
        <v>0</v>
      </c>
      <c r="AU247" s="42">
        <v>0</v>
      </c>
      <c r="AV247" s="42">
        <v>0</v>
      </c>
      <c r="AW247" s="42">
        <v>0</v>
      </c>
      <c r="AX247" s="42">
        <v>0</v>
      </c>
      <c r="AY247" s="52">
        <v>0</v>
      </c>
      <c r="AZ247" s="42">
        <v>0</v>
      </c>
      <c r="BA247" s="42">
        <v>0</v>
      </c>
      <c r="BB247" s="42">
        <v>0</v>
      </c>
      <c r="BC247" s="42">
        <v>0</v>
      </c>
      <c r="BD247" s="14"/>
      <c r="BT247" s="46"/>
    </row>
    <row r="248" spans="1:72" s="44" customFormat="1" ht="63" x14ac:dyDescent="0.3">
      <c r="A248" s="49" t="s">
        <v>492</v>
      </c>
      <c r="B248" s="50" t="s">
        <v>497</v>
      </c>
      <c r="C248" s="51" t="s">
        <v>498</v>
      </c>
      <c r="D248" s="52">
        <v>3.3048425007555262</v>
      </c>
      <c r="E248" s="52">
        <v>0</v>
      </c>
      <c r="F248" s="52">
        <f t="shared" si="75"/>
        <v>0</v>
      </c>
      <c r="G248" s="52">
        <f t="shared" si="75"/>
        <v>0</v>
      </c>
      <c r="H248" s="52">
        <f t="shared" si="75"/>
        <v>0</v>
      </c>
      <c r="I248" s="52">
        <f t="shared" si="75"/>
        <v>0</v>
      </c>
      <c r="J248" s="52">
        <v>0</v>
      </c>
      <c r="K248" s="52">
        <v>0</v>
      </c>
      <c r="L248" s="52">
        <v>0</v>
      </c>
      <c r="M248" s="52">
        <v>0</v>
      </c>
      <c r="N248" s="52">
        <v>0</v>
      </c>
      <c r="O248" s="52">
        <v>0</v>
      </c>
      <c r="P248" s="52">
        <v>0</v>
      </c>
      <c r="Q248" s="52">
        <v>0</v>
      </c>
      <c r="R248" s="52">
        <v>0</v>
      </c>
      <c r="S248" s="52">
        <v>0</v>
      </c>
      <c r="T248" s="52">
        <v>0</v>
      </c>
      <c r="U248" s="52">
        <v>0</v>
      </c>
      <c r="V248" s="52">
        <v>0</v>
      </c>
      <c r="W248" s="52">
        <v>0</v>
      </c>
      <c r="X248" s="52">
        <f t="shared" si="74"/>
        <v>0</v>
      </c>
      <c r="Y248" s="52">
        <v>0</v>
      </c>
      <c r="Z248" s="52">
        <v>0</v>
      </c>
      <c r="AA248" s="52">
        <v>0</v>
      </c>
      <c r="AB248" s="52">
        <v>0</v>
      </c>
      <c r="AC248" s="52">
        <v>0</v>
      </c>
      <c r="AD248" s="52">
        <v>2.7540354172962718</v>
      </c>
      <c r="AE248" s="52">
        <v>0</v>
      </c>
      <c r="AF248" s="52">
        <f t="shared" si="76"/>
        <v>0</v>
      </c>
      <c r="AG248" s="52">
        <f t="shared" si="76"/>
        <v>0</v>
      </c>
      <c r="AH248" s="52">
        <f t="shared" si="76"/>
        <v>0</v>
      </c>
      <c r="AI248" s="52">
        <f t="shared" si="76"/>
        <v>0</v>
      </c>
      <c r="AJ248" s="52">
        <v>0</v>
      </c>
      <c r="AK248" s="42">
        <v>0</v>
      </c>
      <c r="AL248" s="42">
        <v>0</v>
      </c>
      <c r="AM248" s="42">
        <v>0</v>
      </c>
      <c r="AN248" s="42">
        <v>0</v>
      </c>
      <c r="AO248" s="52">
        <v>0</v>
      </c>
      <c r="AP248" s="42">
        <v>0</v>
      </c>
      <c r="AQ248" s="42">
        <v>0</v>
      </c>
      <c r="AR248" s="42">
        <v>0</v>
      </c>
      <c r="AS248" s="42">
        <v>0</v>
      </c>
      <c r="AT248" s="52">
        <v>0</v>
      </c>
      <c r="AU248" s="42">
        <v>0</v>
      </c>
      <c r="AV248" s="42">
        <v>0</v>
      </c>
      <c r="AW248" s="42">
        <v>0</v>
      </c>
      <c r="AX248" s="42">
        <v>0</v>
      </c>
      <c r="AY248" s="52">
        <v>0</v>
      </c>
      <c r="AZ248" s="42">
        <v>0</v>
      </c>
      <c r="BA248" s="42">
        <v>0</v>
      </c>
      <c r="BB248" s="42">
        <v>0</v>
      </c>
      <c r="BC248" s="42">
        <v>0</v>
      </c>
      <c r="BD248" s="14"/>
      <c r="BT248" s="46"/>
    </row>
    <row r="249" spans="1:72" s="44" customFormat="1" ht="31.5" x14ac:dyDescent="0.3">
      <c r="A249" s="49" t="s">
        <v>492</v>
      </c>
      <c r="B249" s="50" t="s">
        <v>499</v>
      </c>
      <c r="C249" s="51" t="s">
        <v>500</v>
      </c>
      <c r="D249" s="52">
        <v>0</v>
      </c>
      <c r="E249" s="52">
        <v>0</v>
      </c>
      <c r="F249" s="52">
        <f t="shared" si="75"/>
        <v>0</v>
      </c>
      <c r="G249" s="52">
        <f t="shared" si="75"/>
        <v>0</v>
      </c>
      <c r="H249" s="52">
        <f t="shared" si="75"/>
        <v>0</v>
      </c>
      <c r="I249" s="52">
        <f t="shared" si="75"/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0</v>
      </c>
      <c r="R249" s="52">
        <v>0</v>
      </c>
      <c r="S249" s="52">
        <v>0</v>
      </c>
      <c r="T249" s="52">
        <v>0</v>
      </c>
      <c r="U249" s="52">
        <v>0</v>
      </c>
      <c r="V249" s="52">
        <v>0</v>
      </c>
      <c r="W249" s="52">
        <v>0</v>
      </c>
      <c r="X249" s="52">
        <f t="shared" si="74"/>
        <v>0</v>
      </c>
      <c r="Y249" s="52">
        <v>0</v>
      </c>
      <c r="Z249" s="52">
        <v>0</v>
      </c>
      <c r="AA249" s="52">
        <v>0</v>
      </c>
      <c r="AB249" s="52">
        <v>0</v>
      </c>
      <c r="AC249" s="52">
        <v>0</v>
      </c>
      <c r="AD249" s="52">
        <v>0</v>
      </c>
      <c r="AE249" s="52">
        <v>0</v>
      </c>
      <c r="AF249" s="52">
        <f t="shared" si="76"/>
        <v>0</v>
      </c>
      <c r="AG249" s="52">
        <f t="shared" si="76"/>
        <v>0</v>
      </c>
      <c r="AH249" s="52">
        <f t="shared" si="76"/>
        <v>0</v>
      </c>
      <c r="AI249" s="52">
        <f t="shared" si="76"/>
        <v>0</v>
      </c>
      <c r="AJ249" s="52">
        <v>0</v>
      </c>
      <c r="AK249" s="42">
        <v>0</v>
      </c>
      <c r="AL249" s="42">
        <v>0</v>
      </c>
      <c r="AM249" s="42">
        <v>0</v>
      </c>
      <c r="AN249" s="42">
        <v>0</v>
      </c>
      <c r="AO249" s="52">
        <v>0</v>
      </c>
      <c r="AP249" s="42">
        <v>0</v>
      </c>
      <c r="AQ249" s="42">
        <v>0</v>
      </c>
      <c r="AR249" s="42">
        <v>0</v>
      </c>
      <c r="AS249" s="42">
        <v>0</v>
      </c>
      <c r="AT249" s="52">
        <v>0</v>
      </c>
      <c r="AU249" s="42">
        <v>0</v>
      </c>
      <c r="AV249" s="42">
        <v>0</v>
      </c>
      <c r="AW249" s="42">
        <v>0</v>
      </c>
      <c r="AX249" s="42">
        <v>0</v>
      </c>
      <c r="AY249" s="52">
        <v>0</v>
      </c>
      <c r="AZ249" s="42">
        <v>0</v>
      </c>
      <c r="BA249" s="42">
        <v>0</v>
      </c>
      <c r="BB249" s="42">
        <v>0</v>
      </c>
      <c r="BC249" s="42">
        <v>0</v>
      </c>
      <c r="BD249" s="14"/>
      <c r="BT249" s="46"/>
    </row>
    <row r="250" spans="1:72" s="44" customFormat="1" ht="18.75" x14ac:dyDescent="0.3">
      <c r="A250" s="49" t="s">
        <v>501</v>
      </c>
      <c r="B250" s="50" t="s">
        <v>502</v>
      </c>
      <c r="C250" s="51" t="s">
        <v>78</v>
      </c>
      <c r="D250" s="52">
        <v>0</v>
      </c>
      <c r="E250" s="52">
        <v>0</v>
      </c>
      <c r="F250" s="52">
        <v>0</v>
      </c>
      <c r="G250" s="52">
        <v>0</v>
      </c>
      <c r="H250" s="52">
        <v>0</v>
      </c>
      <c r="I250" s="52">
        <v>0</v>
      </c>
      <c r="J250" s="52">
        <v>0</v>
      </c>
      <c r="K250" s="52">
        <v>0</v>
      </c>
      <c r="L250" s="52">
        <v>0</v>
      </c>
      <c r="M250" s="52">
        <v>0</v>
      </c>
      <c r="N250" s="52">
        <v>0</v>
      </c>
      <c r="O250" s="52">
        <v>0</v>
      </c>
      <c r="P250" s="52">
        <v>0</v>
      </c>
      <c r="Q250" s="52">
        <v>0</v>
      </c>
      <c r="R250" s="52">
        <v>0</v>
      </c>
      <c r="S250" s="52">
        <v>0</v>
      </c>
      <c r="T250" s="52">
        <v>0</v>
      </c>
      <c r="U250" s="52">
        <v>0</v>
      </c>
      <c r="V250" s="52">
        <v>0</v>
      </c>
      <c r="W250" s="52">
        <v>0</v>
      </c>
      <c r="X250" s="52">
        <v>0</v>
      </c>
      <c r="Y250" s="52">
        <v>0</v>
      </c>
      <c r="Z250" s="52">
        <v>0</v>
      </c>
      <c r="AA250" s="52">
        <v>0</v>
      </c>
      <c r="AB250" s="52">
        <v>0</v>
      </c>
      <c r="AC250" s="52">
        <v>0</v>
      </c>
      <c r="AD250" s="52">
        <v>0</v>
      </c>
      <c r="AE250" s="52">
        <v>0</v>
      </c>
      <c r="AF250" s="52">
        <v>0</v>
      </c>
      <c r="AG250" s="52">
        <v>0</v>
      </c>
      <c r="AH250" s="52">
        <v>0</v>
      </c>
      <c r="AI250" s="52">
        <v>0</v>
      </c>
      <c r="AJ250" s="52">
        <v>0</v>
      </c>
      <c r="AK250" s="52">
        <v>0</v>
      </c>
      <c r="AL250" s="52">
        <v>0</v>
      </c>
      <c r="AM250" s="52">
        <v>0</v>
      </c>
      <c r="AN250" s="52">
        <v>0</v>
      </c>
      <c r="AO250" s="52">
        <v>0</v>
      </c>
      <c r="AP250" s="52">
        <v>0</v>
      </c>
      <c r="AQ250" s="52">
        <v>0</v>
      </c>
      <c r="AR250" s="52">
        <v>0</v>
      </c>
      <c r="AS250" s="52">
        <v>0</v>
      </c>
      <c r="AT250" s="52">
        <v>0</v>
      </c>
      <c r="AU250" s="52">
        <v>0</v>
      </c>
      <c r="AV250" s="52">
        <v>0</v>
      </c>
      <c r="AW250" s="52">
        <v>0</v>
      </c>
      <c r="AX250" s="52">
        <v>0</v>
      </c>
      <c r="AY250" s="52">
        <v>0</v>
      </c>
      <c r="AZ250" s="52">
        <v>0</v>
      </c>
      <c r="BA250" s="52">
        <v>0</v>
      </c>
      <c r="BB250" s="52">
        <v>0</v>
      </c>
      <c r="BC250" s="52">
        <v>0</v>
      </c>
      <c r="BD250" s="14"/>
      <c r="BT250" s="46"/>
    </row>
    <row r="251" spans="1:72" ht="18.75" x14ac:dyDescent="0.3">
      <c r="A251" s="48"/>
      <c r="B251" s="48"/>
      <c r="C251" s="48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  <c r="BA251" s="42"/>
      <c r="BB251" s="42"/>
      <c r="BC251" s="42"/>
      <c r="BD251" s="43"/>
      <c r="BT251" s="55"/>
    </row>
    <row r="252" spans="1:72" ht="18.75" x14ac:dyDescent="0.3">
      <c r="A252" s="66" t="s">
        <v>503</v>
      </c>
      <c r="B252" s="66"/>
      <c r="C252" s="56"/>
      <c r="D252" s="56"/>
      <c r="E252" s="47"/>
      <c r="F252" s="47"/>
      <c r="G252" s="47"/>
      <c r="H252" s="47"/>
      <c r="I252" s="47"/>
      <c r="J252" s="56"/>
      <c r="K252" s="48"/>
      <c r="L252" s="48"/>
      <c r="M252" s="48"/>
      <c r="N252" s="48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3"/>
      <c r="BT252" s="55"/>
    </row>
    <row r="253" spans="1:72" ht="18.75" x14ac:dyDescent="0.3">
      <c r="A253" s="48"/>
      <c r="B253" s="48" t="s">
        <v>504</v>
      </c>
      <c r="C253" s="48"/>
      <c r="D253" s="48"/>
      <c r="E253" s="47"/>
      <c r="F253" s="47"/>
      <c r="G253" s="47"/>
      <c r="H253" s="47"/>
      <c r="I253" s="47"/>
      <c r="J253" s="48"/>
      <c r="K253" s="48"/>
      <c r="L253" s="48"/>
      <c r="M253" s="48"/>
      <c r="N253" s="48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3"/>
      <c r="BT253" s="55"/>
    </row>
    <row r="254" spans="1:72" x14ac:dyDescent="0.25">
      <c r="A254" s="48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</row>
    <row r="255" spans="1:72" x14ac:dyDescent="0.25">
      <c r="A255" s="47"/>
      <c r="B255" s="67" t="s">
        <v>505</v>
      </c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7"/>
      <c r="T255" s="67"/>
      <c r="U255" s="67"/>
      <c r="V255" s="67"/>
      <c r="W255" s="67"/>
      <c r="X255" s="67"/>
      <c r="Y255" s="67"/>
      <c r="Z255" s="67"/>
      <c r="AA255" s="67"/>
      <c r="AB255" s="67"/>
      <c r="AC255" s="67"/>
      <c r="AD255" s="6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</row>
    <row r="256" spans="1:72" x14ac:dyDescent="0.25">
      <c r="A256" s="47"/>
      <c r="B256" s="47" t="s">
        <v>506</v>
      </c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</row>
    <row r="257" spans="1:55" x14ac:dyDescent="0.25">
      <c r="A257" s="47"/>
      <c r="B257" s="48"/>
      <c r="C257" s="48"/>
      <c r="D257" s="48"/>
      <c r="E257" s="47"/>
      <c r="F257" s="47"/>
      <c r="G257" s="47"/>
      <c r="H257" s="47"/>
      <c r="I257" s="47"/>
      <c r="J257" s="48"/>
      <c r="K257" s="48"/>
      <c r="L257" s="48"/>
      <c r="M257" s="48"/>
      <c r="N257" s="48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</row>
    <row r="258" spans="1:55" x14ac:dyDescent="0.25">
      <c r="A258" s="57"/>
      <c r="B258" s="68"/>
      <c r="C258" s="68"/>
      <c r="D258" s="68"/>
      <c r="E258" s="68"/>
      <c r="F258" s="68"/>
      <c r="G258" s="68"/>
      <c r="H258" s="68"/>
    </row>
    <row r="259" spans="1:55" ht="23.25" x14ac:dyDescent="0.25">
      <c r="A259" s="57"/>
      <c r="B259" s="69"/>
      <c r="C259" s="69"/>
      <c r="D259" s="69"/>
      <c r="E259" s="58"/>
      <c r="F259" s="59"/>
      <c r="G259" s="58"/>
      <c r="H259" s="58"/>
      <c r="I259" s="58"/>
      <c r="J259" s="58"/>
      <c r="K259" s="58"/>
      <c r="L259" s="58"/>
      <c r="M259" s="58"/>
      <c r="N259" s="58"/>
      <c r="O259" s="58"/>
      <c r="P259" s="59"/>
      <c r="Q259" s="58"/>
      <c r="R259" s="58"/>
      <c r="S259" s="58"/>
      <c r="T259" s="58"/>
      <c r="U259" s="59"/>
      <c r="V259" s="58"/>
      <c r="W259" s="58"/>
      <c r="X259" s="58"/>
      <c r="Y259" s="58"/>
      <c r="Z259" s="59"/>
      <c r="AA259" s="58"/>
      <c r="AB259" s="58"/>
      <c r="AC259" s="58"/>
    </row>
    <row r="260" spans="1:55" x14ac:dyDescent="0.25">
      <c r="A260" s="57"/>
      <c r="F260" s="60"/>
      <c r="P260" s="60"/>
      <c r="U260" s="60"/>
      <c r="Z260" s="60"/>
    </row>
    <row r="261" spans="1:55" x14ac:dyDescent="0.25">
      <c r="A261" s="57"/>
      <c r="F261" s="60"/>
      <c r="P261" s="60"/>
      <c r="U261" s="60"/>
      <c r="Z261" s="60"/>
    </row>
    <row r="262" spans="1:55" ht="23.25" x14ac:dyDescent="0.35">
      <c r="D262" s="61"/>
      <c r="E262" s="58"/>
      <c r="F262" s="59"/>
      <c r="G262" s="58"/>
      <c r="H262" s="58"/>
      <c r="I262" s="58"/>
      <c r="J262" s="61"/>
      <c r="K262" s="59"/>
      <c r="L262" s="62"/>
      <c r="M262" s="59"/>
      <c r="O262" s="58"/>
      <c r="P262" s="59"/>
      <c r="R262" s="58"/>
      <c r="S262" s="58"/>
      <c r="T262" s="63"/>
      <c r="U262" s="59"/>
      <c r="V262" s="58"/>
      <c r="W262" s="58"/>
      <c r="X262" s="58"/>
      <c r="Y262" s="58"/>
      <c r="Z262" s="59"/>
      <c r="AA262" s="58"/>
      <c r="AB262" s="58"/>
      <c r="AC262" s="58"/>
      <c r="AD262" s="64"/>
      <c r="AE262" s="64"/>
      <c r="AF262" s="64"/>
      <c r="AJ262" s="64"/>
      <c r="AK262" s="64"/>
      <c r="AO262" s="64"/>
      <c r="AP262" s="64"/>
      <c r="AT262" s="64"/>
      <c r="AU262" s="64"/>
      <c r="AY262" s="64"/>
      <c r="AZ262" s="64"/>
    </row>
    <row r="263" spans="1:55" ht="23.25" x14ac:dyDescent="0.25">
      <c r="Q263" s="59"/>
    </row>
    <row r="264" spans="1:55" x14ac:dyDescent="0.25">
      <c r="J264" s="46"/>
    </row>
    <row r="265" spans="1:55" x14ac:dyDescent="0.25">
      <c r="Q265" s="46"/>
    </row>
    <row r="266" spans="1:55" x14ac:dyDescent="0.25">
      <c r="J266" s="46"/>
      <c r="P266" s="24"/>
      <c r="T266" s="65"/>
      <c r="V266" s="65"/>
    </row>
    <row r="268" spans="1:55" x14ac:dyDescent="0.25">
      <c r="Q268" s="46"/>
    </row>
  </sheetData>
  <mergeCells count="32">
    <mergeCell ref="A12:BC12"/>
    <mergeCell ref="A4:BC4"/>
    <mergeCell ref="A5:BC5"/>
    <mergeCell ref="A7:BC7"/>
    <mergeCell ref="A8:BC8"/>
    <mergeCell ref="A10:BC10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E22:AI22"/>
    <mergeCell ref="AJ22:AN22"/>
    <mergeCell ref="AO22:AS22"/>
    <mergeCell ref="AT22:AX22"/>
    <mergeCell ref="AY22:BC22"/>
    <mergeCell ref="A252:B252"/>
    <mergeCell ref="B255:AD255"/>
    <mergeCell ref="B258:H258"/>
    <mergeCell ref="B259:D259"/>
    <mergeCell ref="AD22:AD23"/>
    <mergeCell ref="D22:D23"/>
    <mergeCell ref="E22:I22"/>
    <mergeCell ref="J22:N22"/>
    <mergeCell ref="O22:S22"/>
    <mergeCell ref="T22:X22"/>
    <mergeCell ref="Y22:AC2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2022-11-11T12:25:46Z</dcterms:created>
  <dcterms:modified xsi:type="dcterms:W3CDTF">2022-11-11T12:40:20Z</dcterms:modified>
</cp:coreProperties>
</file>