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Годовой отчет 2022\Направлено в МЭ 31.03.2023\Чеченэнерго\Форматы отчета ЧЭ\"/>
    </mc:Choice>
  </mc:AlternateContent>
  <bookViews>
    <workbookView xWindow="0" yWindow="0" windowWidth="28800" windowHeight="12300"/>
  </bookViews>
  <sheets>
    <sheet name="5Вв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'5Вв'!$A$20:$AA$281</definedName>
    <definedName name="arm">'[2]Спр. классов АРМов'!$B$2:$B$7</definedName>
    <definedName name="mkik" hidden="1">{#N/A,#N/A,TRUE,"Лист1";#N/A,#N/A,TRUE,"Лист2";#N/A,#N/A,TRUE,"Лист3"}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500C2F4F_1743_499A_A051_20565DBF52B2_.wvu.PrintArea" localSheetId="0" hidden="1">'5Вв'!$A$1:$AA$282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'5Вв'!$A$1:$AA$282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75" i="1" l="1"/>
  <c r="Y275" i="1"/>
  <c r="X275" i="1"/>
  <c r="W275" i="1"/>
  <c r="V275" i="1"/>
  <c r="U275" i="1"/>
  <c r="T275" i="1"/>
  <c r="AA274" i="1"/>
  <c r="W274" i="1"/>
  <c r="S274" i="1"/>
  <c r="R274" i="1"/>
  <c r="Q274" i="1"/>
  <c r="P274" i="1"/>
  <c r="O274" i="1"/>
  <c r="N274" i="1"/>
  <c r="M274" i="1"/>
  <c r="K274" i="1"/>
  <c r="J274" i="1"/>
  <c r="I274" i="1"/>
  <c r="H274" i="1"/>
  <c r="G274" i="1"/>
  <c r="F274" i="1"/>
  <c r="E274" i="1"/>
  <c r="Z274" i="1" s="1"/>
  <c r="AA273" i="1"/>
  <c r="Y273" i="1"/>
  <c r="U273" i="1"/>
  <c r="S273" i="1"/>
  <c r="R273" i="1"/>
  <c r="Q273" i="1"/>
  <c r="Q271" i="1" s="1"/>
  <c r="P273" i="1"/>
  <c r="O273" i="1"/>
  <c r="N273" i="1"/>
  <c r="M273" i="1"/>
  <c r="M271" i="1" s="1"/>
  <c r="K273" i="1"/>
  <c r="J273" i="1"/>
  <c r="I273" i="1"/>
  <c r="H273" i="1"/>
  <c r="G273" i="1"/>
  <c r="F273" i="1"/>
  <c r="E273" i="1"/>
  <c r="X273" i="1" s="1"/>
  <c r="AA272" i="1"/>
  <c r="W272" i="1"/>
  <c r="S272" i="1"/>
  <c r="S271" i="1" s="1"/>
  <c r="S249" i="1" s="1"/>
  <c r="R272" i="1"/>
  <c r="Q272" i="1"/>
  <c r="P272" i="1"/>
  <c r="O272" i="1"/>
  <c r="O271" i="1" s="1"/>
  <c r="O249" i="1" s="1"/>
  <c r="N272" i="1"/>
  <c r="M272" i="1"/>
  <c r="K272" i="1"/>
  <c r="J272" i="1"/>
  <c r="J271" i="1" s="1"/>
  <c r="J249" i="1" s="1"/>
  <c r="I272" i="1"/>
  <c r="H272" i="1"/>
  <c r="H271" i="1" s="1"/>
  <c r="H249" i="1" s="1"/>
  <c r="G272" i="1"/>
  <c r="F272" i="1"/>
  <c r="F271" i="1" s="1"/>
  <c r="F249" i="1" s="1"/>
  <c r="E272" i="1"/>
  <c r="Z272" i="1" s="1"/>
  <c r="R271" i="1"/>
  <c r="P271" i="1"/>
  <c r="N271" i="1"/>
  <c r="K271" i="1"/>
  <c r="I271" i="1"/>
  <c r="G271" i="1"/>
  <c r="E271" i="1"/>
  <c r="Z270" i="1"/>
  <c r="Y270" i="1"/>
  <c r="X270" i="1"/>
  <c r="W270" i="1"/>
  <c r="V270" i="1"/>
  <c r="U270" i="1"/>
  <c r="T270" i="1"/>
  <c r="Z269" i="1"/>
  <c r="Y269" i="1"/>
  <c r="X269" i="1"/>
  <c r="W269" i="1"/>
  <c r="V269" i="1"/>
  <c r="U269" i="1"/>
  <c r="T269" i="1"/>
  <c r="Z268" i="1"/>
  <c r="Y268" i="1"/>
  <c r="X268" i="1"/>
  <c r="W268" i="1"/>
  <c r="V268" i="1"/>
  <c r="U268" i="1"/>
  <c r="T268" i="1"/>
  <c r="Z267" i="1"/>
  <c r="Y267" i="1"/>
  <c r="X267" i="1"/>
  <c r="W267" i="1"/>
  <c r="V267" i="1"/>
  <c r="U267" i="1"/>
  <c r="T267" i="1"/>
  <c r="Z266" i="1"/>
  <c r="Y266" i="1"/>
  <c r="X266" i="1"/>
  <c r="W266" i="1"/>
  <c r="V266" i="1"/>
  <c r="U266" i="1"/>
  <c r="T266" i="1"/>
  <c r="Z265" i="1"/>
  <c r="Y265" i="1"/>
  <c r="X265" i="1"/>
  <c r="W265" i="1"/>
  <c r="V265" i="1"/>
  <c r="U265" i="1"/>
  <c r="T265" i="1"/>
  <c r="Z264" i="1"/>
  <c r="Y264" i="1"/>
  <c r="X264" i="1"/>
  <c r="W264" i="1"/>
  <c r="V264" i="1"/>
  <c r="U264" i="1"/>
  <c r="T264" i="1"/>
  <c r="Z263" i="1"/>
  <c r="Y263" i="1"/>
  <c r="X263" i="1"/>
  <c r="W263" i="1"/>
  <c r="V263" i="1"/>
  <c r="U263" i="1"/>
  <c r="T263" i="1"/>
  <c r="Z262" i="1"/>
  <c r="Y262" i="1"/>
  <c r="X262" i="1"/>
  <c r="W262" i="1"/>
  <c r="V262" i="1"/>
  <c r="U262" i="1"/>
  <c r="T262" i="1"/>
  <c r="Z261" i="1"/>
  <c r="Y261" i="1"/>
  <c r="X261" i="1"/>
  <c r="W261" i="1"/>
  <c r="V261" i="1"/>
  <c r="U261" i="1"/>
  <c r="T261" i="1"/>
  <c r="Z260" i="1"/>
  <c r="Y260" i="1"/>
  <c r="X260" i="1"/>
  <c r="W260" i="1"/>
  <c r="V260" i="1"/>
  <c r="U260" i="1"/>
  <c r="T260" i="1"/>
  <c r="Z259" i="1"/>
  <c r="Y259" i="1"/>
  <c r="X259" i="1"/>
  <c r="W259" i="1"/>
  <c r="V259" i="1"/>
  <c r="U259" i="1"/>
  <c r="T259" i="1"/>
  <c r="Z258" i="1"/>
  <c r="Y258" i="1"/>
  <c r="X258" i="1"/>
  <c r="W258" i="1"/>
  <c r="V258" i="1"/>
  <c r="U258" i="1"/>
  <c r="T258" i="1"/>
  <c r="Z257" i="1"/>
  <c r="Y257" i="1"/>
  <c r="X257" i="1"/>
  <c r="W257" i="1"/>
  <c r="V257" i="1"/>
  <c r="U257" i="1"/>
  <c r="T257" i="1"/>
  <c r="Z256" i="1"/>
  <c r="Y256" i="1"/>
  <c r="X256" i="1"/>
  <c r="W256" i="1"/>
  <c r="V256" i="1"/>
  <c r="U256" i="1"/>
  <c r="T256" i="1"/>
  <c r="Z255" i="1"/>
  <c r="Y255" i="1"/>
  <c r="X255" i="1"/>
  <c r="W255" i="1"/>
  <c r="V255" i="1"/>
  <c r="U255" i="1"/>
  <c r="T255" i="1"/>
  <c r="Z254" i="1"/>
  <c r="Y254" i="1"/>
  <c r="X254" i="1"/>
  <c r="W254" i="1"/>
  <c r="V254" i="1"/>
  <c r="U254" i="1"/>
  <c r="T254" i="1"/>
  <c r="Z253" i="1"/>
  <c r="Y253" i="1"/>
  <c r="X253" i="1"/>
  <c r="W253" i="1"/>
  <c r="V253" i="1"/>
  <c r="U253" i="1"/>
  <c r="T253" i="1"/>
  <c r="Z252" i="1"/>
  <c r="Y252" i="1"/>
  <c r="X252" i="1"/>
  <c r="W252" i="1"/>
  <c r="V252" i="1"/>
  <c r="U252" i="1"/>
  <c r="T252" i="1"/>
  <c r="Z251" i="1"/>
  <c r="Y251" i="1"/>
  <c r="X251" i="1"/>
  <c r="W251" i="1"/>
  <c r="V251" i="1"/>
  <c r="U251" i="1"/>
  <c r="T251" i="1"/>
  <c r="Z250" i="1"/>
  <c r="Y250" i="1"/>
  <c r="X250" i="1"/>
  <c r="W250" i="1"/>
  <c r="V250" i="1"/>
  <c r="U250" i="1"/>
  <c r="T250" i="1"/>
  <c r="R249" i="1"/>
  <c r="P249" i="1"/>
  <c r="N249" i="1"/>
  <c r="K249" i="1"/>
  <c r="I249" i="1"/>
  <c r="G249" i="1"/>
  <c r="E249" i="1"/>
  <c r="W249" i="1" s="1"/>
  <c r="Z248" i="1"/>
  <c r="Y248" i="1"/>
  <c r="X248" i="1"/>
  <c r="W248" i="1"/>
  <c r="V248" i="1"/>
  <c r="U248" i="1"/>
  <c r="T248" i="1"/>
  <c r="Z247" i="1"/>
  <c r="Y247" i="1"/>
  <c r="X247" i="1"/>
  <c r="W247" i="1"/>
  <c r="V247" i="1"/>
  <c r="U247" i="1"/>
  <c r="T247" i="1"/>
  <c r="Z246" i="1"/>
  <c r="Y246" i="1"/>
  <c r="X246" i="1"/>
  <c r="W246" i="1"/>
  <c r="V246" i="1"/>
  <c r="U246" i="1"/>
  <c r="T246" i="1"/>
  <c r="Z245" i="1"/>
  <c r="Y245" i="1"/>
  <c r="X245" i="1"/>
  <c r="W245" i="1"/>
  <c r="V245" i="1"/>
  <c r="U245" i="1"/>
  <c r="T245" i="1"/>
  <c r="Z244" i="1"/>
  <c r="Y244" i="1"/>
  <c r="X244" i="1"/>
  <c r="W244" i="1"/>
  <c r="V244" i="1"/>
  <c r="U244" i="1"/>
  <c r="T244" i="1"/>
  <c r="Z243" i="1"/>
  <c r="Y243" i="1"/>
  <c r="X243" i="1"/>
  <c r="W243" i="1"/>
  <c r="V243" i="1"/>
  <c r="U243" i="1"/>
  <c r="T243" i="1"/>
  <c r="Z242" i="1"/>
  <c r="Y242" i="1"/>
  <c r="X242" i="1"/>
  <c r="W242" i="1"/>
  <c r="V242" i="1"/>
  <c r="U242" i="1"/>
  <c r="T242" i="1"/>
  <c r="Z241" i="1"/>
  <c r="Y241" i="1"/>
  <c r="X241" i="1"/>
  <c r="W241" i="1"/>
  <c r="V241" i="1"/>
  <c r="U241" i="1"/>
  <c r="T241" i="1"/>
  <c r="Z240" i="1"/>
  <c r="Y240" i="1"/>
  <c r="X240" i="1"/>
  <c r="W240" i="1"/>
  <c r="V240" i="1"/>
  <c r="U240" i="1"/>
  <c r="T240" i="1"/>
  <c r="Z239" i="1"/>
  <c r="Y239" i="1"/>
  <c r="X239" i="1"/>
  <c r="W239" i="1"/>
  <c r="V239" i="1"/>
  <c r="U239" i="1"/>
  <c r="T239" i="1"/>
  <c r="Z238" i="1"/>
  <c r="Y238" i="1"/>
  <c r="X238" i="1"/>
  <c r="W238" i="1"/>
  <c r="V238" i="1"/>
  <c r="U238" i="1"/>
  <c r="T238" i="1"/>
  <c r="Z237" i="1"/>
  <c r="Y237" i="1"/>
  <c r="X237" i="1"/>
  <c r="W237" i="1"/>
  <c r="V237" i="1"/>
  <c r="U237" i="1"/>
  <c r="T237" i="1"/>
  <c r="Z236" i="1"/>
  <c r="Y236" i="1"/>
  <c r="X236" i="1"/>
  <c r="W236" i="1"/>
  <c r="V236" i="1"/>
  <c r="U236" i="1"/>
  <c r="T236" i="1"/>
  <c r="Z235" i="1"/>
  <c r="Y235" i="1"/>
  <c r="X235" i="1"/>
  <c r="W235" i="1"/>
  <c r="V235" i="1"/>
  <c r="U235" i="1"/>
  <c r="T235" i="1"/>
  <c r="Z234" i="1"/>
  <c r="Y234" i="1"/>
  <c r="X234" i="1"/>
  <c r="W234" i="1"/>
  <c r="V234" i="1"/>
  <c r="U234" i="1"/>
  <c r="T234" i="1"/>
  <c r="Z233" i="1"/>
  <c r="Y233" i="1"/>
  <c r="X233" i="1"/>
  <c r="W233" i="1"/>
  <c r="V233" i="1"/>
  <c r="U233" i="1"/>
  <c r="T233" i="1"/>
  <c r="Z232" i="1"/>
  <c r="Y232" i="1"/>
  <c r="X232" i="1"/>
  <c r="W232" i="1"/>
  <c r="V232" i="1"/>
  <c r="U232" i="1"/>
  <c r="T232" i="1"/>
  <c r="Z231" i="1"/>
  <c r="Y231" i="1"/>
  <c r="X231" i="1"/>
  <c r="W231" i="1"/>
  <c r="V231" i="1"/>
  <c r="U231" i="1"/>
  <c r="T231" i="1"/>
  <c r="Z230" i="1"/>
  <c r="Y230" i="1"/>
  <c r="X230" i="1"/>
  <c r="W230" i="1"/>
  <c r="V230" i="1"/>
  <c r="U230" i="1"/>
  <c r="T230" i="1"/>
  <c r="Z229" i="1"/>
  <c r="Y229" i="1"/>
  <c r="X229" i="1"/>
  <c r="W229" i="1"/>
  <c r="V229" i="1"/>
  <c r="U229" i="1"/>
  <c r="T229" i="1"/>
  <c r="Z228" i="1"/>
  <c r="Y228" i="1"/>
  <c r="X228" i="1"/>
  <c r="W228" i="1"/>
  <c r="V228" i="1"/>
  <c r="U228" i="1"/>
  <c r="T228" i="1"/>
  <c r="Z227" i="1"/>
  <c r="Y227" i="1"/>
  <c r="X227" i="1"/>
  <c r="W227" i="1"/>
  <c r="V227" i="1"/>
  <c r="U227" i="1"/>
  <c r="T227" i="1"/>
  <c r="Z226" i="1"/>
  <c r="Y226" i="1"/>
  <c r="X226" i="1"/>
  <c r="W226" i="1"/>
  <c r="V226" i="1"/>
  <c r="U226" i="1"/>
  <c r="T226" i="1"/>
  <c r="Z225" i="1"/>
  <c r="Y225" i="1"/>
  <c r="X225" i="1"/>
  <c r="W225" i="1"/>
  <c r="V225" i="1"/>
  <c r="U225" i="1"/>
  <c r="T225" i="1"/>
  <c r="Z224" i="1"/>
  <c r="Y224" i="1"/>
  <c r="X224" i="1"/>
  <c r="W224" i="1"/>
  <c r="V224" i="1"/>
  <c r="U224" i="1"/>
  <c r="T224" i="1"/>
  <c r="Z223" i="1"/>
  <c r="Y223" i="1"/>
  <c r="X223" i="1"/>
  <c r="W223" i="1"/>
  <c r="V223" i="1"/>
  <c r="U223" i="1"/>
  <c r="T223" i="1"/>
  <c r="Z222" i="1"/>
  <c r="Y222" i="1"/>
  <c r="X222" i="1"/>
  <c r="W222" i="1"/>
  <c r="V222" i="1"/>
  <c r="U222" i="1"/>
  <c r="T222" i="1"/>
  <c r="Z221" i="1"/>
  <c r="Y221" i="1"/>
  <c r="X221" i="1"/>
  <c r="W221" i="1"/>
  <c r="V221" i="1"/>
  <c r="U221" i="1"/>
  <c r="T221" i="1"/>
  <c r="Z220" i="1"/>
  <c r="Y220" i="1"/>
  <c r="X220" i="1"/>
  <c r="W220" i="1"/>
  <c r="V220" i="1"/>
  <c r="U220" i="1"/>
  <c r="T220" i="1"/>
  <c r="Z219" i="1"/>
  <c r="Y219" i="1"/>
  <c r="X219" i="1"/>
  <c r="W219" i="1"/>
  <c r="V219" i="1"/>
  <c r="U219" i="1"/>
  <c r="T219" i="1"/>
  <c r="Z218" i="1"/>
  <c r="Y218" i="1"/>
  <c r="X218" i="1"/>
  <c r="W218" i="1"/>
  <c r="V218" i="1"/>
  <c r="U218" i="1"/>
  <c r="T218" i="1"/>
  <c r="Z217" i="1"/>
  <c r="Y217" i="1"/>
  <c r="X217" i="1"/>
  <c r="W217" i="1"/>
  <c r="V217" i="1"/>
  <c r="U217" i="1"/>
  <c r="T217" i="1"/>
  <c r="Z216" i="1"/>
  <c r="Y216" i="1"/>
  <c r="X216" i="1"/>
  <c r="W216" i="1"/>
  <c r="V216" i="1"/>
  <c r="U216" i="1"/>
  <c r="T216" i="1"/>
  <c r="Z215" i="1"/>
  <c r="Y215" i="1"/>
  <c r="X215" i="1"/>
  <c r="W215" i="1"/>
  <c r="V215" i="1"/>
  <c r="U215" i="1"/>
  <c r="T215" i="1"/>
  <c r="Z214" i="1"/>
  <c r="Y214" i="1"/>
  <c r="X214" i="1"/>
  <c r="W214" i="1"/>
  <c r="V214" i="1"/>
  <c r="U214" i="1"/>
  <c r="T214" i="1"/>
  <c r="Z213" i="1"/>
  <c r="Y213" i="1"/>
  <c r="X213" i="1"/>
  <c r="W213" i="1"/>
  <c r="V213" i="1"/>
  <c r="U213" i="1"/>
  <c r="T213" i="1"/>
  <c r="Z212" i="1"/>
  <c r="Y212" i="1"/>
  <c r="X212" i="1"/>
  <c r="W212" i="1"/>
  <c r="V212" i="1"/>
  <c r="U212" i="1"/>
  <c r="T212" i="1"/>
  <c r="Z211" i="1"/>
  <c r="Y211" i="1"/>
  <c r="X211" i="1"/>
  <c r="W211" i="1"/>
  <c r="V211" i="1"/>
  <c r="U211" i="1"/>
  <c r="T211" i="1"/>
  <c r="Z210" i="1"/>
  <c r="Y210" i="1"/>
  <c r="X210" i="1"/>
  <c r="W210" i="1"/>
  <c r="V210" i="1"/>
  <c r="U210" i="1"/>
  <c r="T210" i="1"/>
  <c r="AA209" i="1"/>
  <c r="W209" i="1"/>
  <c r="S209" i="1"/>
  <c r="R209" i="1"/>
  <c r="Q209" i="1"/>
  <c r="P209" i="1"/>
  <c r="O209" i="1"/>
  <c r="N209" i="1"/>
  <c r="M209" i="1"/>
  <c r="K209" i="1"/>
  <c r="J209" i="1"/>
  <c r="I209" i="1"/>
  <c r="H209" i="1"/>
  <c r="G209" i="1"/>
  <c r="F209" i="1"/>
  <c r="E209" i="1"/>
  <c r="Z209" i="1" s="1"/>
  <c r="AA208" i="1"/>
  <c r="Y208" i="1"/>
  <c r="U208" i="1"/>
  <c r="S208" i="1"/>
  <c r="R208" i="1"/>
  <c r="Q208" i="1"/>
  <c r="P208" i="1"/>
  <c r="O208" i="1"/>
  <c r="N208" i="1"/>
  <c r="M208" i="1"/>
  <c r="K208" i="1"/>
  <c r="J208" i="1"/>
  <c r="I208" i="1"/>
  <c r="H208" i="1"/>
  <c r="G208" i="1"/>
  <c r="F208" i="1"/>
  <c r="E208" i="1"/>
  <c r="X208" i="1" s="1"/>
  <c r="AA207" i="1"/>
  <c r="W207" i="1"/>
  <c r="S207" i="1"/>
  <c r="R207" i="1"/>
  <c r="Q207" i="1"/>
  <c r="P207" i="1"/>
  <c r="O207" i="1"/>
  <c r="N207" i="1"/>
  <c r="M207" i="1"/>
  <c r="K207" i="1"/>
  <c r="J207" i="1"/>
  <c r="I207" i="1"/>
  <c r="H207" i="1"/>
  <c r="G207" i="1"/>
  <c r="F207" i="1"/>
  <c r="E207" i="1"/>
  <c r="Z207" i="1" s="1"/>
  <c r="AA206" i="1"/>
  <c r="Y206" i="1"/>
  <c r="U206" i="1"/>
  <c r="S206" i="1"/>
  <c r="R206" i="1"/>
  <c r="Q206" i="1"/>
  <c r="P206" i="1"/>
  <c r="O206" i="1"/>
  <c r="N206" i="1"/>
  <c r="M206" i="1"/>
  <c r="K206" i="1"/>
  <c r="J206" i="1"/>
  <c r="I206" i="1"/>
  <c r="H206" i="1"/>
  <c r="G206" i="1"/>
  <c r="F206" i="1"/>
  <c r="E206" i="1"/>
  <c r="X206" i="1" s="1"/>
  <c r="AA205" i="1"/>
  <c r="W205" i="1"/>
  <c r="S205" i="1"/>
  <c r="R205" i="1"/>
  <c r="Q205" i="1"/>
  <c r="P205" i="1"/>
  <c r="O205" i="1"/>
  <c r="N205" i="1"/>
  <c r="M205" i="1"/>
  <c r="K205" i="1"/>
  <c r="J205" i="1"/>
  <c r="I205" i="1"/>
  <c r="H205" i="1"/>
  <c r="G205" i="1"/>
  <c r="F205" i="1"/>
  <c r="E205" i="1"/>
  <c r="Z205" i="1" s="1"/>
  <c r="AA204" i="1"/>
  <c r="Y204" i="1"/>
  <c r="U204" i="1"/>
  <c r="S204" i="1"/>
  <c r="R204" i="1"/>
  <c r="Q204" i="1"/>
  <c r="P204" i="1"/>
  <c r="O204" i="1"/>
  <c r="N204" i="1"/>
  <c r="M204" i="1"/>
  <c r="K204" i="1"/>
  <c r="J204" i="1"/>
  <c r="I204" i="1"/>
  <c r="H204" i="1"/>
  <c r="G204" i="1"/>
  <c r="F204" i="1"/>
  <c r="E204" i="1"/>
  <c r="X204" i="1" s="1"/>
  <c r="AA203" i="1"/>
  <c r="W203" i="1"/>
  <c r="S203" i="1"/>
  <c r="R203" i="1"/>
  <c r="Q203" i="1"/>
  <c r="P203" i="1"/>
  <c r="O203" i="1"/>
  <c r="N203" i="1"/>
  <c r="M203" i="1"/>
  <c r="K203" i="1"/>
  <c r="J203" i="1"/>
  <c r="I203" i="1"/>
  <c r="H203" i="1"/>
  <c r="G203" i="1"/>
  <c r="F203" i="1"/>
  <c r="E203" i="1"/>
  <c r="Z203" i="1" s="1"/>
  <c r="AA202" i="1"/>
  <c r="Y202" i="1"/>
  <c r="U202" i="1"/>
  <c r="S202" i="1"/>
  <c r="R202" i="1"/>
  <c r="Q202" i="1"/>
  <c r="P202" i="1"/>
  <c r="O202" i="1"/>
  <c r="N202" i="1"/>
  <c r="M202" i="1"/>
  <c r="K202" i="1"/>
  <c r="J202" i="1"/>
  <c r="I202" i="1"/>
  <c r="H202" i="1"/>
  <c r="G202" i="1"/>
  <c r="F202" i="1"/>
  <c r="E202" i="1"/>
  <c r="X202" i="1" s="1"/>
  <c r="AA201" i="1"/>
  <c r="W201" i="1"/>
  <c r="S201" i="1"/>
  <c r="R201" i="1"/>
  <c r="Q201" i="1"/>
  <c r="P201" i="1"/>
  <c r="O201" i="1"/>
  <c r="N201" i="1"/>
  <c r="M201" i="1"/>
  <c r="K201" i="1"/>
  <c r="J201" i="1"/>
  <c r="I201" i="1"/>
  <c r="H201" i="1"/>
  <c r="G201" i="1"/>
  <c r="F201" i="1"/>
  <c r="E201" i="1"/>
  <c r="Z201" i="1" s="1"/>
  <c r="AA200" i="1"/>
  <c r="Y200" i="1"/>
  <c r="U200" i="1"/>
  <c r="S200" i="1"/>
  <c r="R200" i="1"/>
  <c r="Q200" i="1"/>
  <c r="P200" i="1"/>
  <c r="O200" i="1"/>
  <c r="N200" i="1"/>
  <c r="M200" i="1"/>
  <c r="K200" i="1"/>
  <c r="J200" i="1"/>
  <c r="I200" i="1"/>
  <c r="H200" i="1"/>
  <c r="G200" i="1"/>
  <c r="F200" i="1"/>
  <c r="E200" i="1"/>
  <c r="X200" i="1" s="1"/>
  <c r="AA199" i="1"/>
  <c r="W199" i="1"/>
  <c r="S199" i="1"/>
  <c r="R199" i="1"/>
  <c r="Q199" i="1"/>
  <c r="P199" i="1"/>
  <c r="O199" i="1"/>
  <c r="N199" i="1"/>
  <c r="M199" i="1"/>
  <c r="K199" i="1"/>
  <c r="J199" i="1"/>
  <c r="I199" i="1"/>
  <c r="H199" i="1"/>
  <c r="G199" i="1"/>
  <c r="F199" i="1"/>
  <c r="E199" i="1"/>
  <c r="Z199" i="1" s="1"/>
  <c r="AA198" i="1"/>
  <c r="Y198" i="1"/>
  <c r="W198" i="1"/>
  <c r="U198" i="1"/>
  <c r="S198" i="1"/>
  <c r="R198" i="1"/>
  <c r="Q198" i="1"/>
  <c r="P198" i="1"/>
  <c r="O198" i="1"/>
  <c r="N198" i="1"/>
  <c r="M198" i="1"/>
  <c r="K198" i="1"/>
  <c r="J198" i="1"/>
  <c r="I198" i="1"/>
  <c r="H198" i="1"/>
  <c r="G198" i="1"/>
  <c r="F198" i="1"/>
  <c r="E198" i="1"/>
  <c r="X198" i="1" s="1"/>
  <c r="AA197" i="1"/>
  <c r="Y197" i="1"/>
  <c r="W197" i="1"/>
  <c r="U197" i="1"/>
  <c r="S197" i="1"/>
  <c r="R197" i="1"/>
  <c r="Q197" i="1"/>
  <c r="P197" i="1"/>
  <c r="O197" i="1"/>
  <c r="N197" i="1"/>
  <c r="M197" i="1"/>
  <c r="K197" i="1"/>
  <c r="J197" i="1"/>
  <c r="I197" i="1"/>
  <c r="H197" i="1"/>
  <c r="G197" i="1"/>
  <c r="F197" i="1"/>
  <c r="E197" i="1"/>
  <c r="Z197" i="1" s="1"/>
  <c r="AA196" i="1"/>
  <c r="Y196" i="1"/>
  <c r="W196" i="1"/>
  <c r="U196" i="1"/>
  <c r="S196" i="1"/>
  <c r="R196" i="1"/>
  <c r="Q196" i="1"/>
  <c r="P196" i="1"/>
  <c r="O196" i="1"/>
  <c r="N196" i="1"/>
  <c r="M196" i="1"/>
  <c r="K196" i="1"/>
  <c r="J196" i="1"/>
  <c r="I196" i="1"/>
  <c r="H196" i="1"/>
  <c r="G196" i="1"/>
  <c r="F196" i="1"/>
  <c r="E196" i="1"/>
  <c r="X196" i="1" s="1"/>
  <c r="AA195" i="1"/>
  <c r="Y195" i="1"/>
  <c r="W195" i="1"/>
  <c r="U195" i="1"/>
  <c r="S195" i="1"/>
  <c r="R195" i="1"/>
  <c r="Q195" i="1"/>
  <c r="P195" i="1"/>
  <c r="O195" i="1"/>
  <c r="N195" i="1"/>
  <c r="M195" i="1"/>
  <c r="K195" i="1"/>
  <c r="J195" i="1"/>
  <c r="I195" i="1"/>
  <c r="H195" i="1"/>
  <c r="G195" i="1"/>
  <c r="F195" i="1"/>
  <c r="E195" i="1"/>
  <c r="Z195" i="1" s="1"/>
  <c r="AA194" i="1"/>
  <c r="Y194" i="1"/>
  <c r="U194" i="1"/>
  <c r="S194" i="1"/>
  <c r="R194" i="1"/>
  <c r="Q194" i="1"/>
  <c r="P194" i="1"/>
  <c r="O194" i="1"/>
  <c r="N194" i="1"/>
  <c r="M194" i="1"/>
  <c r="K194" i="1"/>
  <c r="J194" i="1"/>
  <c r="I194" i="1"/>
  <c r="H194" i="1"/>
  <c r="W194" i="1" s="1"/>
  <c r="G194" i="1"/>
  <c r="F194" i="1"/>
  <c r="E194" i="1"/>
  <c r="AA193" i="1"/>
  <c r="W193" i="1"/>
  <c r="S193" i="1"/>
  <c r="R193" i="1"/>
  <c r="Q193" i="1"/>
  <c r="P193" i="1"/>
  <c r="O193" i="1"/>
  <c r="N193" i="1"/>
  <c r="M193" i="1"/>
  <c r="K193" i="1"/>
  <c r="J193" i="1"/>
  <c r="Y193" i="1" s="1"/>
  <c r="I193" i="1"/>
  <c r="H193" i="1"/>
  <c r="G193" i="1"/>
  <c r="F193" i="1"/>
  <c r="U193" i="1" s="1"/>
  <c r="E193" i="1"/>
  <c r="AA192" i="1"/>
  <c r="Y192" i="1"/>
  <c r="U192" i="1"/>
  <c r="S192" i="1"/>
  <c r="R192" i="1"/>
  <c r="Q192" i="1"/>
  <c r="P192" i="1"/>
  <c r="O192" i="1"/>
  <c r="N192" i="1"/>
  <c r="M192" i="1"/>
  <c r="K192" i="1"/>
  <c r="J192" i="1"/>
  <c r="I192" i="1"/>
  <c r="H192" i="1"/>
  <c r="W192" i="1" s="1"/>
  <c r="G192" i="1"/>
  <c r="F192" i="1"/>
  <c r="E192" i="1"/>
  <c r="AA191" i="1"/>
  <c r="W191" i="1"/>
  <c r="S191" i="1"/>
  <c r="R191" i="1"/>
  <c r="Q191" i="1"/>
  <c r="P191" i="1"/>
  <c r="O191" i="1"/>
  <c r="N191" i="1"/>
  <c r="M191" i="1"/>
  <c r="K191" i="1"/>
  <c r="J191" i="1"/>
  <c r="Y191" i="1" s="1"/>
  <c r="I191" i="1"/>
  <c r="H191" i="1"/>
  <c r="G191" i="1"/>
  <c r="F191" i="1"/>
  <c r="U191" i="1" s="1"/>
  <c r="E191" i="1"/>
  <c r="Z191" i="1" s="1"/>
  <c r="AA190" i="1"/>
  <c r="Y190" i="1"/>
  <c r="U190" i="1"/>
  <c r="S190" i="1"/>
  <c r="R190" i="1"/>
  <c r="Q190" i="1"/>
  <c r="P190" i="1"/>
  <c r="O190" i="1"/>
  <c r="N190" i="1"/>
  <c r="M190" i="1"/>
  <c r="K190" i="1"/>
  <c r="J190" i="1"/>
  <c r="I190" i="1"/>
  <c r="H190" i="1"/>
  <c r="W190" i="1" s="1"/>
  <c r="G190" i="1"/>
  <c r="F190" i="1"/>
  <c r="E190" i="1"/>
  <c r="X190" i="1" s="1"/>
  <c r="AA189" i="1"/>
  <c r="W189" i="1"/>
  <c r="S189" i="1"/>
  <c r="R189" i="1"/>
  <c r="Q189" i="1"/>
  <c r="P189" i="1"/>
  <c r="O189" i="1"/>
  <c r="N189" i="1"/>
  <c r="M189" i="1"/>
  <c r="K189" i="1"/>
  <c r="J189" i="1"/>
  <c r="Y189" i="1" s="1"/>
  <c r="I189" i="1"/>
  <c r="H189" i="1"/>
  <c r="G189" i="1"/>
  <c r="F189" i="1"/>
  <c r="U189" i="1" s="1"/>
  <c r="E189" i="1"/>
  <c r="Z189" i="1" s="1"/>
  <c r="AA188" i="1"/>
  <c r="Y188" i="1"/>
  <c r="U188" i="1"/>
  <c r="S188" i="1"/>
  <c r="R188" i="1"/>
  <c r="Q188" i="1"/>
  <c r="P188" i="1"/>
  <c r="O188" i="1"/>
  <c r="N188" i="1"/>
  <c r="M188" i="1"/>
  <c r="K188" i="1"/>
  <c r="J188" i="1"/>
  <c r="I188" i="1"/>
  <c r="H188" i="1"/>
  <c r="W188" i="1" s="1"/>
  <c r="G188" i="1"/>
  <c r="F188" i="1"/>
  <c r="E188" i="1"/>
  <c r="X188" i="1" s="1"/>
  <c r="AA187" i="1"/>
  <c r="W187" i="1"/>
  <c r="S187" i="1"/>
  <c r="R187" i="1"/>
  <c r="Q187" i="1"/>
  <c r="P187" i="1"/>
  <c r="O187" i="1"/>
  <c r="N187" i="1"/>
  <c r="M187" i="1"/>
  <c r="K187" i="1"/>
  <c r="J187" i="1"/>
  <c r="Y187" i="1" s="1"/>
  <c r="I187" i="1"/>
  <c r="H187" i="1"/>
  <c r="G187" i="1"/>
  <c r="F187" i="1"/>
  <c r="U187" i="1" s="1"/>
  <c r="E187" i="1"/>
  <c r="AA186" i="1"/>
  <c r="Y186" i="1"/>
  <c r="U186" i="1"/>
  <c r="S186" i="1"/>
  <c r="R186" i="1"/>
  <c r="Q186" i="1"/>
  <c r="P186" i="1"/>
  <c r="O186" i="1"/>
  <c r="N186" i="1"/>
  <c r="M186" i="1"/>
  <c r="K186" i="1"/>
  <c r="J186" i="1"/>
  <c r="I186" i="1"/>
  <c r="H186" i="1"/>
  <c r="W186" i="1" s="1"/>
  <c r="G186" i="1"/>
  <c r="F186" i="1"/>
  <c r="E186" i="1"/>
  <c r="AA185" i="1"/>
  <c r="W185" i="1"/>
  <c r="S185" i="1"/>
  <c r="R185" i="1"/>
  <c r="Q185" i="1"/>
  <c r="P185" i="1"/>
  <c r="O185" i="1"/>
  <c r="N185" i="1"/>
  <c r="M185" i="1"/>
  <c r="K185" i="1"/>
  <c r="J185" i="1"/>
  <c r="Y185" i="1" s="1"/>
  <c r="I185" i="1"/>
  <c r="H185" i="1"/>
  <c r="G185" i="1"/>
  <c r="F185" i="1"/>
  <c r="U185" i="1" s="1"/>
  <c r="E185" i="1"/>
  <c r="AA184" i="1"/>
  <c r="Y184" i="1"/>
  <c r="U184" i="1"/>
  <c r="S184" i="1"/>
  <c r="R184" i="1"/>
  <c r="Q184" i="1"/>
  <c r="P184" i="1"/>
  <c r="O184" i="1"/>
  <c r="N184" i="1"/>
  <c r="M184" i="1"/>
  <c r="K184" i="1"/>
  <c r="J184" i="1"/>
  <c r="I184" i="1"/>
  <c r="H184" i="1"/>
  <c r="W184" i="1" s="1"/>
  <c r="G184" i="1"/>
  <c r="F184" i="1"/>
  <c r="E184" i="1"/>
  <c r="AA183" i="1"/>
  <c r="W183" i="1"/>
  <c r="S183" i="1"/>
  <c r="R183" i="1"/>
  <c r="Q183" i="1"/>
  <c r="P183" i="1"/>
  <c r="O183" i="1"/>
  <c r="N183" i="1"/>
  <c r="M183" i="1"/>
  <c r="K183" i="1"/>
  <c r="J183" i="1"/>
  <c r="Y183" i="1" s="1"/>
  <c r="I183" i="1"/>
  <c r="H183" i="1"/>
  <c r="G183" i="1"/>
  <c r="F183" i="1"/>
  <c r="U183" i="1" s="1"/>
  <c r="E183" i="1"/>
  <c r="Z183" i="1" s="1"/>
  <c r="AA182" i="1"/>
  <c r="Y182" i="1"/>
  <c r="U182" i="1"/>
  <c r="S182" i="1"/>
  <c r="R182" i="1"/>
  <c r="Q182" i="1"/>
  <c r="P182" i="1"/>
  <c r="O182" i="1"/>
  <c r="N182" i="1"/>
  <c r="M182" i="1"/>
  <c r="K182" i="1"/>
  <c r="J182" i="1"/>
  <c r="I182" i="1"/>
  <c r="H182" i="1"/>
  <c r="W182" i="1" s="1"/>
  <c r="G182" i="1"/>
  <c r="F182" i="1"/>
  <c r="E182" i="1"/>
  <c r="X182" i="1" s="1"/>
  <c r="AA181" i="1"/>
  <c r="W181" i="1"/>
  <c r="S181" i="1"/>
  <c r="R181" i="1"/>
  <c r="Q181" i="1"/>
  <c r="P181" i="1"/>
  <c r="O181" i="1"/>
  <c r="N181" i="1"/>
  <c r="M181" i="1"/>
  <c r="K181" i="1"/>
  <c r="J181" i="1"/>
  <c r="Y181" i="1" s="1"/>
  <c r="I181" i="1"/>
  <c r="H181" i="1"/>
  <c r="G181" i="1"/>
  <c r="F181" i="1"/>
  <c r="U181" i="1" s="1"/>
  <c r="E181" i="1"/>
  <c r="Z181" i="1" s="1"/>
  <c r="AA180" i="1"/>
  <c r="Y180" i="1"/>
  <c r="U180" i="1"/>
  <c r="S180" i="1"/>
  <c r="R180" i="1"/>
  <c r="Q180" i="1"/>
  <c r="P180" i="1"/>
  <c r="O180" i="1"/>
  <c r="N180" i="1"/>
  <c r="M180" i="1"/>
  <c r="K180" i="1"/>
  <c r="J180" i="1"/>
  <c r="I180" i="1"/>
  <c r="H180" i="1"/>
  <c r="W180" i="1" s="1"/>
  <c r="G180" i="1"/>
  <c r="F180" i="1"/>
  <c r="E180" i="1"/>
  <c r="X180" i="1" s="1"/>
  <c r="AA179" i="1"/>
  <c r="W179" i="1"/>
  <c r="S179" i="1"/>
  <c r="R179" i="1"/>
  <c r="Q179" i="1"/>
  <c r="P179" i="1"/>
  <c r="O179" i="1"/>
  <c r="N179" i="1"/>
  <c r="M179" i="1"/>
  <c r="K179" i="1"/>
  <c r="J179" i="1"/>
  <c r="Y179" i="1" s="1"/>
  <c r="I179" i="1"/>
  <c r="H179" i="1"/>
  <c r="G179" i="1"/>
  <c r="F179" i="1"/>
  <c r="U179" i="1" s="1"/>
  <c r="E179" i="1"/>
  <c r="AA178" i="1"/>
  <c r="Y178" i="1"/>
  <c r="S178" i="1"/>
  <c r="R178" i="1"/>
  <c r="Q178" i="1"/>
  <c r="P178" i="1"/>
  <c r="O178" i="1"/>
  <c r="N178" i="1"/>
  <c r="M178" i="1"/>
  <c r="K178" i="1"/>
  <c r="J178" i="1"/>
  <c r="I178" i="1"/>
  <c r="H178" i="1"/>
  <c r="W178" i="1" s="1"/>
  <c r="G178" i="1"/>
  <c r="F178" i="1"/>
  <c r="U178" i="1" s="1"/>
  <c r="E178" i="1"/>
  <c r="AA177" i="1"/>
  <c r="S177" i="1"/>
  <c r="R177" i="1"/>
  <c r="Q177" i="1"/>
  <c r="P177" i="1"/>
  <c r="O177" i="1"/>
  <c r="N177" i="1"/>
  <c r="M177" i="1"/>
  <c r="K177" i="1"/>
  <c r="J177" i="1"/>
  <c r="Y177" i="1" s="1"/>
  <c r="I177" i="1"/>
  <c r="H177" i="1"/>
  <c r="W177" i="1" s="1"/>
  <c r="G177" i="1"/>
  <c r="F177" i="1"/>
  <c r="U177" i="1" s="1"/>
  <c r="E177" i="1"/>
  <c r="AA176" i="1"/>
  <c r="S176" i="1"/>
  <c r="R176" i="1"/>
  <c r="Q176" i="1"/>
  <c r="P176" i="1"/>
  <c r="O176" i="1"/>
  <c r="N176" i="1"/>
  <c r="M176" i="1"/>
  <c r="K176" i="1"/>
  <c r="J176" i="1"/>
  <c r="Y176" i="1" s="1"/>
  <c r="I176" i="1"/>
  <c r="H176" i="1"/>
  <c r="W176" i="1" s="1"/>
  <c r="G176" i="1"/>
  <c r="F176" i="1"/>
  <c r="U176" i="1" s="1"/>
  <c r="E176" i="1"/>
  <c r="AA175" i="1"/>
  <c r="S175" i="1"/>
  <c r="R175" i="1"/>
  <c r="Q175" i="1"/>
  <c r="P175" i="1"/>
  <c r="O175" i="1"/>
  <c r="N175" i="1"/>
  <c r="M175" i="1"/>
  <c r="K175" i="1"/>
  <c r="J175" i="1"/>
  <c r="I175" i="1"/>
  <c r="H175" i="1"/>
  <c r="G175" i="1"/>
  <c r="F175" i="1"/>
  <c r="E175" i="1"/>
  <c r="Z175" i="1" s="1"/>
  <c r="AA174" i="1"/>
  <c r="X174" i="1"/>
  <c r="T174" i="1"/>
  <c r="S174" i="1"/>
  <c r="R174" i="1"/>
  <c r="Q174" i="1"/>
  <c r="P174" i="1"/>
  <c r="O174" i="1"/>
  <c r="N174" i="1"/>
  <c r="M174" i="1"/>
  <c r="K174" i="1"/>
  <c r="J174" i="1"/>
  <c r="I174" i="1"/>
  <c r="H174" i="1"/>
  <c r="G174" i="1"/>
  <c r="F174" i="1"/>
  <c r="E174" i="1"/>
  <c r="Y174" i="1" s="1"/>
  <c r="AA173" i="1"/>
  <c r="S173" i="1"/>
  <c r="R173" i="1"/>
  <c r="Q173" i="1"/>
  <c r="P173" i="1"/>
  <c r="O173" i="1"/>
  <c r="N173" i="1"/>
  <c r="M173" i="1"/>
  <c r="K173" i="1"/>
  <c r="J173" i="1"/>
  <c r="I173" i="1"/>
  <c r="H173" i="1"/>
  <c r="G173" i="1"/>
  <c r="F173" i="1"/>
  <c r="E173" i="1"/>
  <c r="W173" i="1" s="1"/>
  <c r="AA172" i="1"/>
  <c r="X172" i="1"/>
  <c r="T172" i="1"/>
  <c r="S172" i="1"/>
  <c r="R172" i="1"/>
  <c r="Q172" i="1"/>
  <c r="P172" i="1"/>
  <c r="O172" i="1"/>
  <c r="N172" i="1"/>
  <c r="M172" i="1"/>
  <c r="K172" i="1"/>
  <c r="J172" i="1"/>
  <c r="I172" i="1"/>
  <c r="H172" i="1"/>
  <c r="G172" i="1"/>
  <c r="F172" i="1"/>
  <c r="E172" i="1"/>
  <c r="Y172" i="1" s="1"/>
  <c r="AA171" i="1"/>
  <c r="S171" i="1"/>
  <c r="R171" i="1"/>
  <c r="Q171" i="1"/>
  <c r="P171" i="1"/>
  <c r="O171" i="1"/>
  <c r="N171" i="1"/>
  <c r="M171" i="1"/>
  <c r="K171" i="1"/>
  <c r="J171" i="1"/>
  <c r="I171" i="1"/>
  <c r="H171" i="1"/>
  <c r="G171" i="1"/>
  <c r="F171" i="1"/>
  <c r="E171" i="1"/>
  <c r="W171" i="1" s="1"/>
  <c r="AA170" i="1"/>
  <c r="X170" i="1"/>
  <c r="T170" i="1"/>
  <c r="S170" i="1"/>
  <c r="R170" i="1"/>
  <c r="Q170" i="1"/>
  <c r="P170" i="1"/>
  <c r="O170" i="1"/>
  <c r="N170" i="1"/>
  <c r="M170" i="1"/>
  <c r="K170" i="1"/>
  <c r="J170" i="1"/>
  <c r="I170" i="1"/>
  <c r="H170" i="1"/>
  <c r="G170" i="1"/>
  <c r="F170" i="1"/>
  <c r="E170" i="1"/>
  <c r="Y170" i="1" s="1"/>
  <c r="AA169" i="1"/>
  <c r="S169" i="1"/>
  <c r="R169" i="1"/>
  <c r="Q169" i="1"/>
  <c r="P169" i="1"/>
  <c r="O169" i="1"/>
  <c r="N169" i="1"/>
  <c r="M169" i="1"/>
  <c r="K169" i="1"/>
  <c r="J169" i="1"/>
  <c r="I169" i="1"/>
  <c r="H169" i="1"/>
  <c r="G169" i="1"/>
  <c r="F169" i="1"/>
  <c r="E169" i="1"/>
  <c r="W169" i="1" s="1"/>
  <c r="AA168" i="1"/>
  <c r="X168" i="1"/>
  <c r="T168" i="1"/>
  <c r="S168" i="1"/>
  <c r="R168" i="1"/>
  <c r="Q168" i="1"/>
  <c r="P168" i="1"/>
  <c r="O168" i="1"/>
  <c r="N168" i="1"/>
  <c r="M168" i="1"/>
  <c r="K168" i="1"/>
  <c r="J168" i="1"/>
  <c r="I168" i="1"/>
  <c r="H168" i="1"/>
  <c r="G168" i="1"/>
  <c r="F168" i="1"/>
  <c r="E168" i="1"/>
  <c r="Y168" i="1" s="1"/>
  <c r="AA167" i="1"/>
  <c r="S167" i="1"/>
  <c r="R167" i="1"/>
  <c r="Q167" i="1"/>
  <c r="P167" i="1"/>
  <c r="O167" i="1"/>
  <c r="N167" i="1"/>
  <c r="M167" i="1"/>
  <c r="K167" i="1"/>
  <c r="J167" i="1"/>
  <c r="I167" i="1"/>
  <c r="H167" i="1"/>
  <c r="G167" i="1"/>
  <c r="F167" i="1"/>
  <c r="E167" i="1"/>
  <c r="W167" i="1" s="1"/>
  <c r="AA166" i="1"/>
  <c r="X166" i="1"/>
  <c r="T166" i="1"/>
  <c r="S166" i="1"/>
  <c r="R166" i="1"/>
  <c r="Q166" i="1"/>
  <c r="P166" i="1"/>
  <c r="O166" i="1"/>
  <c r="N166" i="1"/>
  <c r="M166" i="1"/>
  <c r="K166" i="1"/>
  <c r="J166" i="1"/>
  <c r="I166" i="1"/>
  <c r="H166" i="1"/>
  <c r="G166" i="1"/>
  <c r="F166" i="1"/>
  <c r="E166" i="1"/>
  <c r="Y166" i="1" s="1"/>
  <c r="AA165" i="1"/>
  <c r="S165" i="1"/>
  <c r="R165" i="1"/>
  <c r="Q165" i="1"/>
  <c r="P165" i="1"/>
  <c r="O165" i="1"/>
  <c r="N165" i="1"/>
  <c r="M165" i="1"/>
  <c r="K165" i="1"/>
  <c r="J165" i="1"/>
  <c r="I165" i="1"/>
  <c r="H165" i="1"/>
  <c r="G165" i="1"/>
  <c r="F165" i="1"/>
  <c r="E165" i="1"/>
  <c r="W165" i="1" s="1"/>
  <c r="AA164" i="1"/>
  <c r="X164" i="1"/>
  <c r="T164" i="1"/>
  <c r="S164" i="1"/>
  <c r="R164" i="1"/>
  <c r="Q164" i="1"/>
  <c r="P164" i="1"/>
  <c r="O164" i="1"/>
  <c r="N164" i="1"/>
  <c r="M164" i="1"/>
  <c r="K164" i="1"/>
  <c r="J164" i="1"/>
  <c r="I164" i="1"/>
  <c r="H164" i="1"/>
  <c r="G164" i="1"/>
  <c r="F164" i="1"/>
  <c r="E164" i="1"/>
  <c r="Y164" i="1" s="1"/>
  <c r="AA163" i="1"/>
  <c r="S163" i="1"/>
  <c r="R163" i="1"/>
  <c r="Q163" i="1"/>
  <c r="P163" i="1"/>
  <c r="O163" i="1"/>
  <c r="N163" i="1"/>
  <c r="M163" i="1"/>
  <c r="K163" i="1"/>
  <c r="J163" i="1"/>
  <c r="I163" i="1"/>
  <c r="H163" i="1"/>
  <c r="G163" i="1"/>
  <c r="F163" i="1"/>
  <c r="E163" i="1"/>
  <c r="W163" i="1" s="1"/>
  <c r="AA162" i="1"/>
  <c r="X162" i="1"/>
  <c r="T162" i="1"/>
  <c r="S162" i="1"/>
  <c r="R162" i="1"/>
  <c r="Q162" i="1"/>
  <c r="P162" i="1"/>
  <c r="O162" i="1"/>
  <c r="N162" i="1"/>
  <c r="M162" i="1"/>
  <c r="K162" i="1"/>
  <c r="J162" i="1"/>
  <c r="I162" i="1"/>
  <c r="H162" i="1"/>
  <c r="G162" i="1"/>
  <c r="F162" i="1"/>
  <c r="E162" i="1"/>
  <c r="Y162" i="1" s="1"/>
  <c r="AA161" i="1"/>
  <c r="S161" i="1"/>
  <c r="R161" i="1"/>
  <c r="Q161" i="1"/>
  <c r="P161" i="1"/>
  <c r="O161" i="1"/>
  <c r="N161" i="1"/>
  <c r="M161" i="1"/>
  <c r="K161" i="1"/>
  <c r="J161" i="1"/>
  <c r="I161" i="1"/>
  <c r="H161" i="1"/>
  <c r="G161" i="1"/>
  <c r="F161" i="1"/>
  <c r="E161" i="1"/>
  <c r="W161" i="1" s="1"/>
  <c r="AA160" i="1"/>
  <c r="X160" i="1"/>
  <c r="T160" i="1"/>
  <c r="S160" i="1"/>
  <c r="R160" i="1"/>
  <c r="Q160" i="1"/>
  <c r="P160" i="1"/>
  <c r="O160" i="1"/>
  <c r="N160" i="1"/>
  <c r="M160" i="1"/>
  <c r="K160" i="1"/>
  <c r="J160" i="1"/>
  <c r="I160" i="1"/>
  <c r="H160" i="1"/>
  <c r="G160" i="1"/>
  <c r="F160" i="1"/>
  <c r="E160" i="1"/>
  <c r="Y160" i="1" s="1"/>
  <c r="AA159" i="1"/>
  <c r="S159" i="1"/>
  <c r="R159" i="1"/>
  <c r="Q159" i="1"/>
  <c r="P159" i="1"/>
  <c r="O159" i="1"/>
  <c r="N159" i="1"/>
  <c r="M159" i="1"/>
  <c r="K159" i="1"/>
  <c r="J159" i="1"/>
  <c r="I159" i="1"/>
  <c r="H159" i="1"/>
  <c r="G159" i="1"/>
  <c r="F159" i="1"/>
  <c r="E159" i="1"/>
  <c r="W159" i="1" s="1"/>
  <c r="AA158" i="1"/>
  <c r="X158" i="1"/>
  <c r="T158" i="1"/>
  <c r="S158" i="1"/>
  <c r="R158" i="1"/>
  <c r="Q158" i="1"/>
  <c r="P158" i="1"/>
  <c r="O158" i="1"/>
  <c r="N158" i="1"/>
  <c r="M158" i="1"/>
  <c r="K158" i="1"/>
  <c r="J158" i="1"/>
  <c r="I158" i="1"/>
  <c r="H158" i="1"/>
  <c r="G158" i="1"/>
  <c r="F158" i="1"/>
  <c r="E158" i="1"/>
  <c r="Y158" i="1" s="1"/>
  <c r="AA157" i="1"/>
  <c r="S157" i="1"/>
  <c r="R157" i="1"/>
  <c r="Q157" i="1"/>
  <c r="P157" i="1"/>
  <c r="O157" i="1"/>
  <c r="N157" i="1"/>
  <c r="M157" i="1"/>
  <c r="K157" i="1"/>
  <c r="J157" i="1"/>
  <c r="I157" i="1"/>
  <c r="H157" i="1"/>
  <c r="G157" i="1"/>
  <c r="F157" i="1"/>
  <c r="E157" i="1"/>
  <c r="W157" i="1" s="1"/>
  <c r="AA156" i="1"/>
  <c r="X156" i="1"/>
  <c r="T156" i="1"/>
  <c r="S156" i="1"/>
  <c r="R156" i="1"/>
  <c r="Q156" i="1"/>
  <c r="P156" i="1"/>
  <c r="O156" i="1"/>
  <c r="N156" i="1"/>
  <c r="M156" i="1"/>
  <c r="K156" i="1"/>
  <c r="J156" i="1"/>
  <c r="I156" i="1"/>
  <c r="H156" i="1"/>
  <c r="G156" i="1"/>
  <c r="F156" i="1"/>
  <c r="E156" i="1"/>
  <c r="Y156" i="1" s="1"/>
  <c r="AA155" i="1"/>
  <c r="S155" i="1"/>
  <c r="R155" i="1"/>
  <c r="Q155" i="1"/>
  <c r="P155" i="1"/>
  <c r="O155" i="1"/>
  <c r="N155" i="1"/>
  <c r="M155" i="1"/>
  <c r="K155" i="1"/>
  <c r="J155" i="1"/>
  <c r="I155" i="1"/>
  <c r="H155" i="1"/>
  <c r="G155" i="1"/>
  <c r="F155" i="1"/>
  <c r="E155" i="1"/>
  <c r="W155" i="1" s="1"/>
  <c r="AA154" i="1"/>
  <c r="X154" i="1"/>
  <c r="T154" i="1"/>
  <c r="S154" i="1"/>
  <c r="R154" i="1"/>
  <c r="Q154" i="1"/>
  <c r="P154" i="1"/>
  <c r="O154" i="1"/>
  <c r="N154" i="1"/>
  <c r="M154" i="1"/>
  <c r="K154" i="1"/>
  <c r="J154" i="1"/>
  <c r="I154" i="1"/>
  <c r="H154" i="1"/>
  <c r="G154" i="1"/>
  <c r="F154" i="1"/>
  <c r="E154" i="1"/>
  <c r="Y154" i="1" s="1"/>
  <c r="AA153" i="1"/>
  <c r="S153" i="1"/>
  <c r="R153" i="1"/>
  <c r="Q153" i="1"/>
  <c r="P153" i="1"/>
  <c r="O153" i="1"/>
  <c r="N153" i="1"/>
  <c r="M153" i="1"/>
  <c r="K153" i="1"/>
  <c r="J153" i="1"/>
  <c r="I153" i="1"/>
  <c r="H153" i="1"/>
  <c r="G153" i="1"/>
  <c r="F153" i="1"/>
  <c r="E153" i="1"/>
  <c r="W153" i="1" s="1"/>
  <c r="AA152" i="1"/>
  <c r="X152" i="1"/>
  <c r="T152" i="1"/>
  <c r="S152" i="1"/>
  <c r="R152" i="1"/>
  <c r="Q152" i="1"/>
  <c r="P152" i="1"/>
  <c r="O152" i="1"/>
  <c r="N152" i="1"/>
  <c r="M152" i="1"/>
  <c r="K152" i="1"/>
  <c r="J152" i="1"/>
  <c r="I152" i="1"/>
  <c r="H152" i="1"/>
  <c r="G152" i="1"/>
  <c r="F152" i="1"/>
  <c r="E152" i="1"/>
  <c r="Y152" i="1" s="1"/>
  <c r="AA151" i="1"/>
  <c r="S151" i="1"/>
  <c r="R151" i="1"/>
  <c r="Q151" i="1"/>
  <c r="P151" i="1"/>
  <c r="O151" i="1"/>
  <c r="N151" i="1"/>
  <c r="M151" i="1"/>
  <c r="K151" i="1"/>
  <c r="J151" i="1"/>
  <c r="I151" i="1"/>
  <c r="H151" i="1"/>
  <c r="G151" i="1"/>
  <c r="F151" i="1"/>
  <c r="E151" i="1"/>
  <c r="W151" i="1" s="1"/>
  <c r="AA150" i="1"/>
  <c r="X150" i="1"/>
  <c r="T150" i="1"/>
  <c r="S150" i="1"/>
  <c r="R150" i="1"/>
  <c r="Q150" i="1"/>
  <c r="P150" i="1"/>
  <c r="O150" i="1"/>
  <c r="N150" i="1"/>
  <c r="M150" i="1"/>
  <c r="K150" i="1"/>
  <c r="J150" i="1"/>
  <c r="I150" i="1"/>
  <c r="H150" i="1"/>
  <c r="G150" i="1"/>
  <c r="F150" i="1"/>
  <c r="E150" i="1"/>
  <c r="Y150" i="1" s="1"/>
  <c r="AA149" i="1"/>
  <c r="S149" i="1"/>
  <c r="R149" i="1"/>
  <c r="Q149" i="1"/>
  <c r="P149" i="1"/>
  <c r="O149" i="1"/>
  <c r="N149" i="1"/>
  <c r="M149" i="1"/>
  <c r="K149" i="1"/>
  <c r="J149" i="1"/>
  <c r="I149" i="1"/>
  <c r="H149" i="1"/>
  <c r="G149" i="1"/>
  <c r="F149" i="1"/>
  <c r="E149" i="1"/>
  <c r="W149" i="1" s="1"/>
  <c r="AA148" i="1"/>
  <c r="X148" i="1"/>
  <c r="T148" i="1"/>
  <c r="S148" i="1"/>
  <c r="R148" i="1"/>
  <c r="Q148" i="1"/>
  <c r="P148" i="1"/>
  <c r="O148" i="1"/>
  <c r="N148" i="1"/>
  <c r="M148" i="1"/>
  <c r="K148" i="1"/>
  <c r="J148" i="1"/>
  <c r="I148" i="1"/>
  <c r="H148" i="1"/>
  <c r="G148" i="1"/>
  <c r="F148" i="1"/>
  <c r="E148" i="1"/>
  <c r="Y148" i="1" s="1"/>
  <c r="AA147" i="1"/>
  <c r="S147" i="1"/>
  <c r="R147" i="1"/>
  <c r="Q147" i="1"/>
  <c r="P147" i="1"/>
  <c r="O147" i="1"/>
  <c r="N147" i="1"/>
  <c r="M147" i="1"/>
  <c r="K147" i="1"/>
  <c r="J147" i="1"/>
  <c r="I147" i="1"/>
  <c r="H147" i="1"/>
  <c r="G147" i="1"/>
  <c r="F147" i="1"/>
  <c r="E147" i="1"/>
  <c r="W147" i="1" s="1"/>
  <c r="AA146" i="1"/>
  <c r="X146" i="1"/>
  <c r="T146" i="1"/>
  <c r="S146" i="1"/>
  <c r="R146" i="1"/>
  <c r="Q146" i="1"/>
  <c r="P146" i="1"/>
  <c r="O146" i="1"/>
  <c r="N146" i="1"/>
  <c r="M146" i="1"/>
  <c r="K146" i="1"/>
  <c r="J146" i="1"/>
  <c r="Y146" i="1" s="1"/>
  <c r="I146" i="1"/>
  <c r="H146" i="1"/>
  <c r="G146" i="1"/>
  <c r="F146" i="1"/>
  <c r="U146" i="1" s="1"/>
  <c r="E146" i="1"/>
  <c r="W146" i="1" s="1"/>
  <c r="AA145" i="1"/>
  <c r="S145" i="1"/>
  <c r="R145" i="1"/>
  <c r="Q145" i="1"/>
  <c r="P145" i="1"/>
  <c r="O145" i="1"/>
  <c r="N145" i="1"/>
  <c r="M145" i="1"/>
  <c r="K145" i="1"/>
  <c r="J145" i="1"/>
  <c r="I145" i="1"/>
  <c r="H145" i="1"/>
  <c r="G145" i="1"/>
  <c r="F145" i="1"/>
  <c r="E145" i="1"/>
  <c r="W145" i="1" s="1"/>
  <c r="AA144" i="1"/>
  <c r="X144" i="1"/>
  <c r="T144" i="1"/>
  <c r="S144" i="1"/>
  <c r="R144" i="1"/>
  <c r="Q144" i="1"/>
  <c r="P144" i="1"/>
  <c r="W144" i="1" s="1"/>
  <c r="O144" i="1"/>
  <c r="N144" i="1"/>
  <c r="M144" i="1"/>
  <c r="K144" i="1"/>
  <c r="J144" i="1"/>
  <c r="Y144" i="1" s="1"/>
  <c r="I144" i="1"/>
  <c r="H144" i="1"/>
  <c r="G144" i="1"/>
  <c r="F144" i="1"/>
  <c r="U144" i="1" s="1"/>
  <c r="E144" i="1"/>
  <c r="Z144" i="1" s="1"/>
  <c r="AA143" i="1"/>
  <c r="S143" i="1"/>
  <c r="R143" i="1"/>
  <c r="Q143" i="1"/>
  <c r="P143" i="1"/>
  <c r="O143" i="1"/>
  <c r="N143" i="1"/>
  <c r="M143" i="1"/>
  <c r="K143" i="1"/>
  <c r="J143" i="1"/>
  <c r="I143" i="1"/>
  <c r="H143" i="1"/>
  <c r="G143" i="1"/>
  <c r="F143" i="1"/>
  <c r="E143" i="1"/>
  <c r="Z143" i="1" s="1"/>
  <c r="AA142" i="1"/>
  <c r="X142" i="1"/>
  <c r="T142" i="1"/>
  <c r="S142" i="1"/>
  <c r="R142" i="1"/>
  <c r="Q142" i="1"/>
  <c r="P142" i="1"/>
  <c r="W142" i="1" s="1"/>
  <c r="O142" i="1"/>
  <c r="N142" i="1"/>
  <c r="M142" i="1"/>
  <c r="K142" i="1"/>
  <c r="J142" i="1"/>
  <c r="Y142" i="1" s="1"/>
  <c r="I142" i="1"/>
  <c r="H142" i="1"/>
  <c r="G142" i="1"/>
  <c r="F142" i="1"/>
  <c r="U142" i="1" s="1"/>
  <c r="E142" i="1"/>
  <c r="AA141" i="1"/>
  <c r="Z141" i="1"/>
  <c r="V141" i="1"/>
  <c r="S141" i="1"/>
  <c r="R141" i="1"/>
  <c r="Q141" i="1"/>
  <c r="P141" i="1"/>
  <c r="O141" i="1"/>
  <c r="N141" i="1"/>
  <c r="M141" i="1"/>
  <c r="K141" i="1"/>
  <c r="J141" i="1"/>
  <c r="I141" i="1"/>
  <c r="H141" i="1"/>
  <c r="G141" i="1"/>
  <c r="F141" i="1"/>
  <c r="E141" i="1"/>
  <c r="AA140" i="1"/>
  <c r="X140" i="1"/>
  <c r="T140" i="1"/>
  <c r="S140" i="1"/>
  <c r="R140" i="1"/>
  <c r="Q140" i="1"/>
  <c r="P140" i="1"/>
  <c r="W140" i="1" s="1"/>
  <c r="O140" i="1"/>
  <c r="N140" i="1"/>
  <c r="M140" i="1"/>
  <c r="K140" i="1"/>
  <c r="J140" i="1"/>
  <c r="Y140" i="1" s="1"/>
  <c r="I140" i="1"/>
  <c r="H140" i="1"/>
  <c r="G140" i="1"/>
  <c r="F140" i="1"/>
  <c r="U140" i="1" s="1"/>
  <c r="E140" i="1"/>
  <c r="Z140" i="1" s="1"/>
  <c r="AA139" i="1"/>
  <c r="S139" i="1"/>
  <c r="R139" i="1"/>
  <c r="Q139" i="1"/>
  <c r="P139" i="1"/>
  <c r="O139" i="1"/>
  <c r="N139" i="1"/>
  <c r="M139" i="1"/>
  <c r="K139" i="1"/>
  <c r="J139" i="1"/>
  <c r="I139" i="1"/>
  <c r="H139" i="1"/>
  <c r="G139" i="1"/>
  <c r="F139" i="1"/>
  <c r="E139" i="1"/>
  <c r="Z139" i="1" s="1"/>
  <c r="AA138" i="1"/>
  <c r="U138" i="1"/>
  <c r="S138" i="1"/>
  <c r="R138" i="1"/>
  <c r="Q138" i="1"/>
  <c r="X138" i="1" s="1"/>
  <c r="P138" i="1"/>
  <c r="O138" i="1"/>
  <c r="N138" i="1"/>
  <c r="M138" i="1"/>
  <c r="T138" i="1" s="1"/>
  <c r="K138" i="1"/>
  <c r="J138" i="1"/>
  <c r="Y138" i="1" s="1"/>
  <c r="I138" i="1"/>
  <c r="H138" i="1"/>
  <c r="G138" i="1"/>
  <c r="F138" i="1"/>
  <c r="E138" i="1"/>
  <c r="Z138" i="1" s="1"/>
  <c r="AA137" i="1"/>
  <c r="V137" i="1"/>
  <c r="S137" i="1"/>
  <c r="R137" i="1"/>
  <c r="Q137" i="1"/>
  <c r="P137" i="1"/>
  <c r="O137" i="1"/>
  <c r="N137" i="1"/>
  <c r="M137" i="1"/>
  <c r="K137" i="1"/>
  <c r="J137" i="1"/>
  <c r="I137" i="1"/>
  <c r="H137" i="1"/>
  <c r="G137" i="1"/>
  <c r="F137" i="1"/>
  <c r="E137" i="1"/>
  <c r="Z137" i="1" s="1"/>
  <c r="AA136" i="1"/>
  <c r="U136" i="1"/>
  <c r="S136" i="1"/>
  <c r="R136" i="1"/>
  <c r="Q136" i="1"/>
  <c r="P136" i="1"/>
  <c r="O136" i="1"/>
  <c r="N136" i="1"/>
  <c r="M136" i="1"/>
  <c r="K136" i="1"/>
  <c r="J136" i="1"/>
  <c r="I136" i="1"/>
  <c r="H136" i="1"/>
  <c r="G136" i="1"/>
  <c r="F136" i="1"/>
  <c r="E136" i="1"/>
  <c r="Y136" i="1" s="1"/>
  <c r="AA135" i="1"/>
  <c r="W135" i="1"/>
  <c r="S135" i="1"/>
  <c r="R135" i="1"/>
  <c r="Q135" i="1"/>
  <c r="X135" i="1" s="1"/>
  <c r="P135" i="1"/>
  <c r="O135" i="1"/>
  <c r="N135" i="1"/>
  <c r="M135" i="1"/>
  <c r="T135" i="1" s="1"/>
  <c r="K135" i="1"/>
  <c r="J135" i="1"/>
  <c r="Y135" i="1" s="1"/>
  <c r="I135" i="1"/>
  <c r="H135" i="1"/>
  <c r="G135" i="1"/>
  <c r="F135" i="1"/>
  <c r="U135" i="1" s="1"/>
  <c r="E135" i="1"/>
  <c r="Z135" i="1" s="1"/>
  <c r="AA134" i="1"/>
  <c r="Y134" i="1"/>
  <c r="U134" i="1"/>
  <c r="S134" i="1"/>
  <c r="R134" i="1"/>
  <c r="Q134" i="1"/>
  <c r="P134" i="1"/>
  <c r="O134" i="1"/>
  <c r="N134" i="1"/>
  <c r="M134" i="1"/>
  <c r="K134" i="1"/>
  <c r="J134" i="1"/>
  <c r="I134" i="1"/>
  <c r="H134" i="1"/>
  <c r="G134" i="1"/>
  <c r="F134" i="1"/>
  <c r="E134" i="1"/>
  <c r="Z134" i="1" s="1"/>
  <c r="AA133" i="1"/>
  <c r="W133" i="1"/>
  <c r="S133" i="1"/>
  <c r="R133" i="1"/>
  <c r="Q133" i="1"/>
  <c r="X133" i="1" s="1"/>
  <c r="P133" i="1"/>
  <c r="O133" i="1"/>
  <c r="N133" i="1"/>
  <c r="M133" i="1"/>
  <c r="T133" i="1" s="1"/>
  <c r="K133" i="1"/>
  <c r="J133" i="1"/>
  <c r="Y133" i="1" s="1"/>
  <c r="I133" i="1"/>
  <c r="H133" i="1"/>
  <c r="G133" i="1"/>
  <c r="F133" i="1"/>
  <c r="U133" i="1" s="1"/>
  <c r="E133" i="1"/>
  <c r="Z133" i="1" s="1"/>
  <c r="AA132" i="1"/>
  <c r="Y132" i="1"/>
  <c r="U132" i="1"/>
  <c r="S132" i="1"/>
  <c r="R132" i="1"/>
  <c r="Q132" i="1"/>
  <c r="P132" i="1"/>
  <c r="O132" i="1"/>
  <c r="N132" i="1"/>
  <c r="M132" i="1"/>
  <c r="K132" i="1"/>
  <c r="J132" i="1"/>
  <c r="I132" i="1"/>
  <c r="H132" i="1"/>
  <c r="G132" i="1"/>
  <c r="F132" i="1"/>
  <c r="E132" i="1"/>
  <c r="Z132" i="1" s="1"/>
  <c r="AA131" i="1"/>
  <c r="W131" i="1"/>
  <c r="S131" i="1"/>
  <c r="R131" i="1"/>
  <c r="Q131" i="1"/>
  <c r="X131" i="1" s="1"/>
  <c r="P131" i="1"/>
  <c r="O131" i="1"/>
  <c r="N131" i="1"/>
  <c r="M131" i="1"/>
  <c r="T131" i="1" s="1"/>
  <c r="K131" i="1"/>
  <c r="J131" i="1"/>
  <c r="Y131" i="1" s="1"/>
  <c r="I131" i="1"/>
  <c r="H131" i="1"/>
  <c r="G131" i="1"/>
  <c r="F131" i="1"/>
  <c r="U131" i="1" s="1"/>
  <c r="E131" i="1"/>
  <c r="Z131" i="1" s="1"/>
  <c r="AA130" i="1"/>
  <c r="Y130" i="1"/>
  <c r="U130" i="1"/>
  <c r="S130" i="1"/>
  <c r="R130" i="1"/>
  <c r="Q130" i="1"/>
  <c r="P130" i="1"/>
  <c r="O130" i="1"/>
  <c r="N130" i="1"/>
  <c r="M130" i="1"/>
  <c r="K130" i="1"/>
  <c r="J130" i="1"/>
  <c r="I130" i="1"/>
  <c r="H130" i="1"/>
  <c r="G130" i="1"/>
  <c r="F130" i="1"/>
  <c r="E130" i="1"/>
  <c r="Z130" i="1" s="1"/>
  <c r="AA129" i="1"/>
  <c r="W129" i="1"/>
  <c r="S129" i="1"/>
  <c r="R129" i="1"/>
  <c r="Q129" i="1"/>
  <c r="X129" i="1" s="1"/>
  <c r="P129" i="1"/>
  <c r="O129" i="1"/>
  <c r="N129" i="1"/>
  <c r="M129" i="1"/>
  <c r="T129" i="1" s="1"/>
  <c r="K129" i="1"/>
  <c r="J129" i="1"/>
  <c r="Y129" i="1" s="1"/>
  <c r="I129" i="1"/>
  <c r="H129" i="1"/>
  <c r="G129" i="1"/>
  <c r="F129" i="1"/>
  <c r="U129" i="1" s="1"/>
  <c r="E129" i="1"/>
  <c r="Z129" i="1" s="1"/>
  <c r="AA128" i="1"/>
  <c r="Y128" i="1"/>
  <c r="U128" i="1"/>
  <c r="S128" i="1"/>
  <c r="R128" i="1"/>
  <c r="Q128" i="1"/>
  <c r="P128" i="1"/>
  <c r="O128" i="1"/>
  <c r="N128" i="1"/>
  <c r="M128" i="1"/>
  <c r="K128" i="1"/>
  <c r="J128" i="1"/>
  <c r="I128" i="1"/>
  <c r="H128" i="1"/>
  <c r="W128" i="1" s="1"/>
  <c r="G128" i="1"/>
  <c r="F128" i="1"/>
  <c r="E128" i="1"/>
  <c r="Z128" i="1" s="1"/>
  <c r="AA127" i="1"/>
  <c r="W127" i="1"/>
  <c r="S127" i="1"/>
  <c r="R127" i="1"/>
  <c r="Q127" i="1"/>
  <c r="X127" i="1" s="1"/>
  <c r="P127" i="1"/>
  <c r="O127" i="1"/>
  <c r="N127" i="1"/>
  <c r="M127" i="1"/>
  <c r="T127" i="1" s="1"/>
  <c r="K127" i="1"/>
  <c r="J127" i="1"/>
  <c r="Y127" i="1" s="1"/>
  <c r="I127" i="1"/>
  <c r="H127" i="1"/>
  <c r="G127" i="1"/>
  <c r="F127" i="1"/>
  <c r="U127" i="1" s="1"/>
  <c r="E127" i="1"/>
  <c r="Z127" i="1" s="1"/>
  <c r="AA126" i="1"/>
  <c r="Y126" i="1"/>
  <c r="U126" i="1"/>
  <c r="S126" i="1"/>
  <c r="R126" i="1"/>
  <c r="Q126" i="1"/>
  <c r="P126" i="1"/>
  <c r="O126" i="1"/>
  <c r="N126" i="1"/>
  <c r="M126" i="1"/>
  <c r="K126" i="1"/>
  <c r="J126" i="1"/>
  <c r="I126" i="1"/>
  <c r="H126" i="1"/>
  <c r="W126" i="1" s="1"/>
  <c r="G126" i="1"/>
  <c r="F126" i="1"/>
  <c r="E126" i="1"/>
  <c r="Z126" i="1" s="1"/>
  <c r="AA125" i="1"/>
  <c r="W125" i="1"/>
  <c r="S125" i="1"/>
  <c r="R125" i="1"/>
  <c r="Q125" i="1"/>
  <c r="X125" i="1" s="1"/>
  <c r="P125" i="1"/>
  <c r="O125" i="1"/>
  <c r="N125" i="1"/>
  <c r="M125" i="1"/>
  <c r="T125" i="1" s="1"/>
  <c r="K125" i="1"/>
  <c r="J125" i="1"/>
  <c r="Y125" i="1" s="1"/>
  <c r="I125" i="1"/>
  <c r="H125" i="1"/>
  <c r="G125" i="1"/>
  <c r="F125" i="1"/>
  <c r="U125" i="1" s="1"/>
  <c r="E125" i="1"/>
  <c r="Z125" i="1" s="1"/>
  <c r="AA124" i="1"/>
  <c r="Y124" i="1"/>
  <c r="U124" i="1"/>
  <c r="S124" i="1"/>
  <c r="R124" i="1"/>
  <c r="Q124" i="1"/>
  <c r="P124" i="1"/>
  <c r="O124" i="1"/>
  <c r="N124" i="1"/>
  <c r="M124" i="1"/>
  <c r="K124" i="1"/>
  <c r="J124" i="1"/>
  <c r="I124" i="1"/>
  <c r="H124" i="1"/>
  <c r="W124" i="1" s="1"/>
  <c r="G124" i="1"/>
  <c r="F124" i="1"/>
  <c r="E124" i="1"/>
  <c r="Z124" i="1" s="1"/>
  <c r="AA123" i="1"/>
  <c r="W123" i="1"/>
  <c r="S123" i="1"/>
  <c r="S122" i="1" s="1"/>
  <c r="R123" i="1"/>
  <c r="Q123" i="1"/>
  <c r="X123" i="1" s="1"/>
  <c r="P123" i="1"/>
  <c r="O123" i="1"/>
  <c r="O122" i="1" s="1"/>
  <c r="N123" i="1"/>
  <c r="M123" i="1"/>
  <c r="T123" i="1" s="1"/>
  <c r="K123" i="1"/>
  <c r="J123" i="1"/>
  <c r="J122" i="1" s="1"/>
  <c r="I123" i="1"/>
  <c r="H123" i="1"/>
  <c r="H122" i="1" s="1"/>
  <c r="G123" i="1"/>
  <c r="F123" i="1"/>
  <c r="F122" i="1" s="1"/>
  <c r="E123" i="1"/>
  <c r="Z123" i="1" s="1"/>
  <c r="R122" i="1"/>
  <c r="P122" i="1"/>
  <c r="N122" i="1"/>
  <c r="K122" i="1"/>
  <c r="I122" i="1"/>
  <c r="G122" i="1"/>
  <c r="E122" i="1"/>
  <c r="Y122" i="1" s="1"/>
  <c r="Z121" i="1"/>
  <c r="Y121" i="1"/>
  <c r="X121" i="1"/>
  <c r="W121" i="1"/>
  <c r="V121" i="1"/>
  <c r="U121" i="1"/>
  <c r="T121" i="1"/>
  <c r="AA120" i="1"/>
  <c r="Y120" i="1"/>
  <c r="U120" i="1"/>
  <c r="S120" i="1"/>
  <c r="R120" i="1"/>
  <c r="Q120" i="1"/>
  <c r="P120" i="1"/>
  <c r="O120" i="1"/>
  <c r="N120" i="1"/>
  <c r="M120" i="1"/>
  <c r="K120" i="1"/>
  <c r="J120" i="1"/>
  <c r="I120" i="1"/>
  <c r="H120" i="1"/>
  <c r="W120" i="1" s="1"/>
  <c r="G120" i="1"/>
  <c r="F120" i="1"/>
  <c r="E120" i="1"/>
  <c r="Z120" i="1" s="1"/>
  <c r="AA119" i="1"/>
  <c r="W119" i="1"/>
  <c r="S119" i="1"/>
  <c r="R119" i="1"/>
  <c r="Q119" i="1"/>
  <c r="X119" i="1" s="1"/>
  <c r="P119" i="1"/>
  <c r="O119" i="1"/>
  <c r="N119" i="1"/>
  <c r="M119" i="1"/>
  <c r="T119" i="1" s="1"/>
  <c r="K119" i="1"/>
  <c r="J119" i="1"/>
  <c r="Y119" i="1" s="1"/>
  <c r="I119" i="1"/>
  <c r="H119" i="1"/>
  <c r="G119" i="1"/>
  <c r="F119" i="1"/>
  <c r="U119" i="1" s="1"/>
  <c r="E119" i="1"/>
  <c r="Z119" i="1" s="1"/>
  <c r="AA118" i="1"/>
  <c r="Y118" i="1"/>
  <c r="U118" i="1"/>
  <c r="S118" i="1"/>
  <c r="R118" i="1"/>
  <c r="Q118" i="1"/>
  <c r="P118" i="1"/>
  <c r="O118" i="1"/>
  <c r="N118" i="1"/>
  <c r="M118" i="1"/>
  <c r="K118" i="1"/>
  <c r="J118" i="1"/>
  <c r="I118" i="1"/>
  <c r="H118" i="1"/>
  <c r="W118" i="1" s="1"/>
  <c r="G118" i="1"/>
  <c r="F118" i="1"/>
  <c r="E118" i="1"/>
  <c r="Z118" i="1" s="1"/>
  <c r="AA117" i="1"/>
  <c r="W117" i="1"/>
  <c r="S117" i="1"/>
  <c r="R117" i="1"/>
  <c r="Q117" i="1"/>
  <c r="X117" i="1" s="1"/>
  <c r="P117" i="1"/>
  <c r="O117" i="1"/>
  <c r="N117" i="1"/>
  <c r="M117" i="1"/>
  <c r="T117" i="1" s="1"/>
  <c r="K117" i="1"/>
  <c r="J117" i="1"/>
  <c r="Y117" i="1" s="1"/>
  <c r="I117" i="1"/>
  <c r="H117" i="1"/>
  <c r="G117" i="1"/>
  <c r="F117" i="1"/>
  <c r="U117" i="1" s="1"/>
  <c r="E117" i="1"/>
  <c r="Z117" i="1" s="1"/>
  <c r="AA116" i="1"/>
  <c r="Y116" i="1"/>
  <c r="U116" i="1"/>
  <c r="S116" i="1"/>
  <c r="R116" i="1"/>
  <c r="Q116" i="1"/>
  <c r="P116" i="1"/>
  <c r="O116" i="1"/>
  <c r="N116" i="1"/>
  <c r="M116" i="1"/>
  <c r="K116" i="1"/>
  <c r="J116" i="1"/>
  <c r="I116" i="1"/>
  <c r="H116" i="1"/>
  <c r="W116" i="1" s="1"/>
  <c r="G116" i="1"/>
  <c r="F116" i="1"/>
  <c r="E116" i="1"/>
  <c r="Z116" i="1" s="1"/>
  <c r="AA115" i="1"/>
  <c r="W115" i="1"/>
  <c r="S115" i="1"/>
  <c r="R115" i="1"/>
  <c r="Q115" i="1"/>
  <c r="X115" i="1" s="1"/>
  <c r="P115" i="1"/>
  <c r="O115" i="1"/>
  <c r="N115" i="1"/>
  <c r="M115" i="1"/>
  <c r="T115" i="1" s="1"/>
  <c r="K115" i="1"/>
  <c r="J115" i="1"/>
  <c r="Y115" i="1" s="1"/>
  <c r="I115" i="1"/>
  <c r="H115" i="1"/>
  <c r="G115" i="1"/>
  <c r="F115" i="1"/>
  <c r="U115" i="1" s="1"/>
  <c r="E115" i="1"/>
  <c r="Z115" i="1" s="1"/>
  <c r="AA114" i="1"/>
  <c r="Y114" i="1"/>
  <c r="U114" i="1"/>
  <c r="S114" i="1"/>
  <c r="R114" i="1"/>
  <c r="Q114" i="1"/>
  <c r="P114" i="1"/>
  <c r="O114" i="1"/>
  <c r="N114" i="1"/>
  <c r="M114" i="1"/>
  <c r="K114" i="1"/>
  <c r="J114" i="1"/>
  <c r="I114" i="1"/>
  <c r="H114" i="1"/>
  <c r="W114" i="1" s="1"/>
  <c r="G114" i="1"/>
  <c r="F114" i="1"/>
  <c r="E114" i="1"/>
  <c r="Z114" i="1" s="1"/>
  <c r="AA113" i="1"/>
  <c r="W113" i="1"/>
  <c r="S113" i="1"/>
  <c r="R113" i="1"/>
  <c r="Q113" i="1"/>
  <c r="X113" i="1" s="1"/>
  <c r="P113" i="1"/>
  <c r="O113" i="1"/>
  <c r="N113" i="1"/>
  <c r="M113" i="1"/>
  <c r="T113" i="1" s="1"/>
  <c r="K113" i="1"/>
  <c r="J113" i="1"/>
  <c r="Y113" i="1" s="1"/>
  <c r="I113" i="1"/>
  <c r="H113" i="1"/>
  <c r="G113" i="1"/>
  <c r="F113" i="1"/>
  <c r="U113" i="1" s="1"/>
  <c r="E113" i="1"/>
  <c r="Z113" i="1" s="1"/>
  <c r="AA112" i="1"/>
  <c r="Y112" i="1"/>
  <c r="U112" i="1"/>
  <c r="S112" i="1"/>
  <c r="R112" i="1"/>
  <c r="Q112" i="1"/>
  <c r="P112" i="1"/>
  <c r="O112" i="1"/>
  <c r="N112" i="1"/>
  <c r="M112" i="1"/>
  <c r="K112" i="1"/>
  <c r="J112" i="1"/>
  <c r="I112" i="1"/>
  <c r="H112" i="1"/>
  <c r="W112" i="1" s="1"/>
  <c r="G112" i="1"/>
  <c r="F112" i="1"/>
  <c r="E112" i="1"/>
  <c r="Z112" i="1" s="1"/>
  <c r="AA111" i="1"/>
  <c r="W111" i="1"/>
  <c r="S111" i="1"/>
  <c r="R111" i="1"/>
  <c r="Q111" i="1"/>
  <c r="X111" i="1" s="1"/>
  <c r="P111" i="1"/>
  <c r="O111" i="1"/>
  <c r="N111" i="1"/>
  <c r="M111" i="1"/>
  <c r="T111" i="1" s="1"/>
  <c r="K111" i="1"/>
  <c r="J111" i="1"/>
  <c r="Y111" i="1" s="1"/>
  <c r="I111" i="1"/>
  <c r="H111" i="1"/>
  <c r="G111" i="1"/>
  <c r="F111" i="1"/>
  <c r="U111" i="1" s="1"/>
  <c r="E111" i="1"/>
  <c r="Z111" i="1" s="1"/>
  <c r="AA110" i="1"/>
  <c r="Y110" i="1"/>
  <c r="U110" i="1"/>
  <c r="S110" i="1"/>
  <c r="R110" i="1"/>
  <c r="Q110" i="1"/>
  <c r="P110" i="1"/>
  <c r="O110" i="1"/>
  <c r="N110" i="1"/>
  <c r="M110" i="1"/>
  <c r="K110" i="1"/>
  <c r="J110" i="1"/>
  <c r="I110" i="1"/>
  <c r="H110" i="1"/>
  <c r="W110" i="1" s="1"/>
  <c r="G110" i="1"/>
  <c r="F110" i="1"/>
  <c r="E110" i="1"/>
  <c r="Z110" i="1" s="1"/>
  <c r="AA109" i="1"/>
  <c r="W109" i="1"/>
  <c r="S109" i="1"/>
  <c r="R109" i="1"/>
  <c r="Q109" i="1"/>
  <c r="X109" i="1" s="1"/>
  <c r="P109" i="1"/>
  <c r="O109" i="1"/>
  <c r="N109" i="1"/>
  <c r="M109" i="1"/>
  <c r="T109" i="1" s="1"/>
  <c r="K109" i="1"/>
  <c r="J109" i="1"/>
  <c r="Y109" i="1" s="1"/>
  <c r="I109" i="1"/>
  <c r="H109" i="1"/>
  <c r="G109" i="1"/>
  <c r="F109" i="1"/>
  <c r="U109" i="1" s="1"/>
  <c r="E109" i="1"/>
  <c r="AA108" i="1"/>
  <c r="S108" i="1"/>
  <c r="R108" i="1"/>
  <c r="Q108" i="1"/>
  <c r="P108" i="1"/>
  <c r="O108" i="1"/>
  <c r="N108" i="1"/>
  <c r="M108" i="1"/>
  <c r="K108" i="1"/>
  <c r="J108" i="1"/>
  <c r="Y108" i="1" s="1"/>
  <c r="I108" i="1"/>
  <c r="H108" i="1"/>
  <c r="W108" i="1" s="1"/>
  <c r="G108" i="1"/>
  <c r="F108" i="1"/>
  <c r="U108" i="1" s="1"/>
  <c r="E108" i="1"/>
  <c r="AA107" i="1"/>
  <c r="S107" i="1"/>
  <c r="R107" i="1"/>
  <c r="Q107" i="1"/>
  <c r="X107" i="1" s="1"/>
  <c r="P107" i="1"/>
  <c r="O107" i="1"/>
  <c r="N107" i="1"/>
  <c r="M107" i="1"/>
  <c r="T107" i="1" s="1"/>
  <c r="K107" i="1"/>
  <c r="J107" i="1"/>
  <c r="Y107" i="1" s="1"/>
  <c r="I107" i="1"/>
  <c r="H107" i="1"/>
  <c r="W107" i="1" s="1"/>
  <c r="G107" i="1"/>
  <c r="F107" i="1"/>
  <c r="U107" i="1" s="1"/>
  <c r="E107" i="1"/>
  <c r="AA106" i="1"/>
  <c r="S106" i="1"/>
  <c r="R106" i="1"/>
  <c r="Q106" i="1"/>
  <c r="P106" i="1"/>
  <c r="O106" i="1"/>
  <c r="N106" i="1"/>
  <c r="M106" i="1"/>
  <c r="K106" i="1"/>
  <c r="J106" i="1"/>
  <c r="Y106" i="1" s="1"/>
  <c r="I106" i="1"/>
  <c r="H106" i="1"/>
  <c r="W106" i="1" s="1"/>
  <c r="G106" i="1"/>
  <c r="F106" i="1"/>
  <c r="U106" i="1" s="1"/>
  <c r="E106" i="1"/>
  <c r="AA105" i="1"/>
  <c r="S105" i="1"/>
  <c r="R105" i="1"/>
  <c r="Q105" i="1"/>
  <c r="P105" i="1"/>
  <c r="O105" i="1"/>
  <c r="N105" i="1"/>
  <c r="M105" i="1"/>
  <c r="K105" i="1"/>
  <c r="J105" i="1"/>
  <c r="Y105" i="1" s="1"/>
  <c r="I105" i="1"/>
  <c r="H105" i="1"/>
  <c r="H104" i="1" s="1"/>
  <c r="G105" i="1"/>
  <c r="F105" i="1"/>
  <c r="E105" i="1"/>
  <c r="R104" i="1"/>
  <c r="P104" i="1"/>
  <c r="N104" i="1"/>
  <c r="K104" i="1"/>
  <c r="I104" i="1"/>
  <c r="G104" i="1"/>
  <c r="E104" i="1"/>
  <c r="Z103" i="1"/>
  <c r="Y103" i="1"/>
  <c r="X103" i="1"/>
  <c r="W103" i="1"/>
  <c r="V103" i="1"/>
  <c r="U103" i="1"/>
  <c r="T103" i="1"/>
  <c r="Z102" i="1"/>
  <c r="Y102" i="1"/>
  <c r="X102" i="1"/>
  <c r="W102" i="1"/>
  <c r="V102" i="1"/>
  <c r="U102" i="1"/>
  <c r="T102" i="1"/>
  <c r="S101" i="1"/>
  <c r="R101" i="1"/>
  <c r="Q101" i="1"/>
  <c r="X101" i="1" s="1"/>
  <c r="P101" i="1"/>
  <c r="O101" i="1"/>
  <c r="N101" i="1"/>
  <c r="M101" i="1"/>
  <c r="T101" i="1" s="1"/>
  <c r="K101" i="1"/>
  <c r="J101" i="1"/>
  <c r="Y101" i="1" s="1"/>
  <c r="I101" i="1"/>
  <c r="H101" i="1"/>
  <c r="W101" i="1" s="1"/>
  <c r="G101" i="1"/>
  <c r="F101" i="1"/>
  <c r="U101" i="1" s="1"/>
  <c r="E101" i="1"/>
  <c r="AA100" i="1"/>
  <c r="S100" i="1"/>
  <c r="R100" i="1"/>
  <c r="Q100" i="1"/>
  <c r="P100" i="1"/>
  <c r="O100" i="1"/>
  <c r="N100" i="1"/>
  <c r="M100" i="1"/>
  <c r="K100" i="1"/>
  <c r="J100" i="1"/>
  <c r="I100" i="1"/>
  <c r="H100" i="1"/>
  <c r="W100" i="1" s="1"/>
  <c r="G100" i="1"/>
  <c r="F100" i="1"/>
  <c r="U100" i="1" s="1"/>
  <c r="E100" i="1"/>
  <c r="AA99" i="1"/>
  <c r="U99" i="1"/>
  <c r="S99" i="1"/>
  <c r="S98" i="1" s="1"/>
  <c r="S96" i="1" s="1"/>
  <c r="R99" i="1"/>
  <c r="Q99" i="1"/>
  <c r="X99" i="1" s="1"/>
  <c r="P99" i="1"/>
  <c r="W99" i="1" s="1"/>
  <c r="O99" i="1"/>
  <c r="O98" i="1" s="1"/>
  <c r="O96" i="1" s="1"/>
  <c r="N99" i="1"/>
  <c r="M99" i="1"/>
  <c r="T99" i="1" s="1"/>
  <c r="K99" i="1"/>
  <c r="J99" i="1"/>
  <c r="Y99" i="1" s="1"/>
  <c r="I99" i="1"/>
  <c r="H99" i="1"/>
  <c r="H98" i="1" s="1"/>
  <c r="H96" i="1" s="1"/>
  <c r="G99" i="1"/>
  <c r="F99" i="1"/>
  <c r="F98" i="1" s="1"/>
  <c r="E99" i="1"/>
  <c r="R98" i="1"/>
  <c r="P98" i="1"/>
  <c r="N98" i="1"/>
  <c r="K98" i="1"/>
  <c r="Z98" i="1" s="1"/>
  <c r="I98" i="1"/>
  <c r="G98" i="1"/>
  <c r="E98" i="1"/>
  <c r="V98" i="1" s="1"/>
  <c r="Z97" i="1"/>
  <c r="Y97" i="1"/>
  <c r="X97" i="1"/>
  <c r="W97" i="1"/>
  <c r="V97" i="1"/>
  <c r="U97" i="1"/>
  <c r="T97" i="1"/>
  <c r="R96" i="1"/>
  <c r="P96" i="1"/>
  <c r="N96" i="1"/>
  <c r="K96" i="1"/>
  <c r="I96" i="1"/>
  <c r="G96" i="1"/>
  <c r="E96" i="1"/>
  <c r="W96" i="1" s="1"/>
  <c r="AA95" i="1"/>
  <c r="S95" i="1"/>
  <c r="R95" i="1"/>
  <c r="Q95" i="1"/>
  <c r="P95" i="1"/>
  <c r="O95" i="1"/>
  <c r="N95" i="1"/>
  <c r="M95" i="1"/>
  <c r="K95" i="1"/>
  <c r="J95" i="1"/>
  <c r="I95" i="1"/>
  <c r="H95" i="1"/>
  <c r="G95" i="1"/>
  <c r="F95" i="1"/>
  <c r="E95" i="1"/>
  <c r="Z95" i="1" s="1"/>
  <c r="AA94" i="1"/>
  <c r="X94" i="1"/>
  <c r="T94" i="1"/>
  <c r="S94" i="1"/>
  <c r="R94" i="1"/>
  <c r="Q94" i="1"/>
  <c r="P94" i="1"/>
  <c r="O94" i="1"/>
  <c r="N94" i="1"/>
  <c r="M94" i="1"/>
  <c r="K94" i="1"/>
  <c r="J94" i="1"/>
  <c r="I94" i="1"/>
  <c r="H94" i="1"/>
  <c r="G94" i="1"/>
  <c r="F94" i="1"/>
  <c r="E94" i="1"/>
  <c r="W94" i="1" s="1"/>
  <c r="AA93" i="1"/>
  <c r="S93" i="1"/>
  <c r="R93" i="1"/>
  <c r="R92" i="1" s="1"/>
  <c r="Q93" i="1"/>
  <c r="P93" i="1"/>
  <c r="P92" i="1" s="1"/>
  <c r="O93" i="1"/>
  <c r="N93" i="1"/>
  <c r="N92" i="1" s="1"/>
  <c r="M93" i="1"/>
  <c r="K93" i="1"/>
  <c r="K92" i="1" s="1"/>
  <c r="J93" i="1"/>
  <c r="I93" i="1"/>
  <c r="I92" i="1" s="1"/>
  <c r="H93" i="1"/>
  <c r="G93" i="1"/>
  <c r="G92" i="1" s="1"/>
  <c r="F93" i="1"/>
  <c r="E93" i="1"/>
  <c r="Z93" i="1" s="1"/>
  <c r="S92" i="1"/>
  <c r="Q92" i="1"/>
  <c r="O92" i="1"/>
  <c r="M92" i="1"/>
  <c r="J92" i="1"/>
  <c r="H92" i="1"/>
  <c r="F92" i="1"/>
  <c r="Z91" i="1"/>
  <c r="Y91" i="1"/>
  <c r="X91" i="1"/>
  <c r="W91" i="1"/>
  <c r="V91" i="1"/>
  <c r="U91" i="1"/>
  <c r="T91" i="1"/>
  <c r="AA90" i="1"/>
  <c r="X90" i="1"/>
  <c r="T90" i="1"/>
  <c r="S90" i="1"/>
  <c r="R90" i="1"/>
  <c r="Q90" i="1"/>
  <c r="P90" i="1"/>
  <c r="O90" i="1"/>
  <c r="N90" i="1"/>
  <c r="M90" i="1"/>
  <c r="K90" i="1"/>
  <c r="J90" i="1"/>
  <c r="I90" i="1"/>
  <c r="H90" i="1"/>
  <c r="G90" i="1"/>
  <c r="F90" i="1"/>
  <c r="E90" i="1"/>
  <c r="W90" i="1" s="1"/>
  <c r="AA89" i="1"/>
  <c r="S89" i="1"/>
  <c r="R89" i="1"/>
  <c r="R88" i="1" s="1"/>
  <c r="R87" i="1" s="1"/>
  <c r="Q89" i="1"/>
  <c r="P89" i="1"/>
  <c r="P88" i="1" s="1"/>
  <c r="P87" i="1" s="1"/>
  <c r="O89" i="1"/>
  <c r="N89" i="1"/>
  <c r="N88" i="1" s="1"/>
  <c r="N87" i="1" s="1"/>
  <c r="M89" i="1"/>
  <c r="K89" i="1"/>
  <c r="K88" i="1" s="1"/>
  <c r="K87" i="1" s="1"/>
  <c r="J89" i="1"/>
  <c r="I89" i="1"/>
  <c r="I88" i="1" s="1"/>
  <c r="I87" i="1" s="1"/>
  <c r="H89" i="1"/>
  <c r="G89" i="1"/>
  <c r="G88" i="1" s="1"/>
  <c r="G87" i="1" s="1"/>
  <c r="F89" i="1"/>
  <c r="E89" i="1"/>
  <c r="Z89" i="1" s="1"/>
  <c r="S88" i="1"/>
  <c r="S87" i="1" s="1"/>
  <c r="Q88" i="1"/>
  <c r="Q87" i="1" s="1"/>
  <c r="O88" i="1"/>
  <c r="O87" i="1" s="1"/>
  <c r="M88" i="1"/>
  <c r="M87" i="1" s="1"/>
  <c r="J88" i="1"/>
  <c r="J87" i="1" s="1"/>
  <c r="H88" i="1"/>
  <c r="H87" i="1" s="1"/>
  <c r="F88" i="1"/>
  <c r="F87" i="1" s="1"/>
  <c r="AA86" i="1"/>
  <c r="S86" i="1"/>
  <c r="R86" i="1"/>
  <c r="R85" i="1" s="1"/>
  <c r="R83" i="1" s="1"/>
  <c r="R82" i="1" s="1"/>
  <c r="Q86" i="1"/>
  <c r="P86" i="1"/>
  <c r="P85" i="1" s="1"/>
  <c r="P83" i="1" s="1"/>
  <c r="O86" i="1"/>
  <c r="N86" i="1"/>
  <c r="N85" i="1" s="1"/>
  <c r="N83" i="1" s="1"/>
  <c r="N82" i="1" s="1"/>
  <c r="M86" i="1"/>
  <c r="K86" i="1"/>
  <c r="K85" i="1" s="1"/>
  <c r="K83" i="1" s="1"/>
  <c r="J86" i="1"/>
  <c r="I86" i="1"/>
  <c r="I85" i="1" s="1"/>
  <c r="I83" i="1" s="1"/>
  <c r="I82" i="1" s="1"/>
  <c r="H86" i="1"/>
  <c r="G86" i="1"/>
  <c r="G85" i="1" s="1"/>
  <c r="G83" i="1" s="1"/>
  <c r="F86" i="1"/>
  <c r="E86" i="1"/>
  <c r="Z86" i="1" s="1"/>
  <c r="S85" i="1"/>
  <c r="Q85" i="1"/>
  <c r="O85" i="1"/>
  <c r="M85" i="1"/>
  <c r="J85" i="1"/>
  <c r="H85" i="1"/>
  <c r="F85" i="1"/>
  <c r="Z84" i="1"/>
  <c r="Y84" i="1"/>
  <c r="X84" i="1"/>
  <c r="W84" i="1"/>
  <c r="V84" i="1"/>
  <c r="U84" i="1"/>
  <c r="T84" i="1"/>
  <c r="S83" i="1"/>
  <c r="S82" i="1" s="1"/>
  <c r="Q83" i="1"/>
  <c r="O83" i="1"/>
  <c r="M83" i="1"/>
  <c r="J83" i="1"/>
  <c r="H83" i="1"/>
  <c r="H82" i="1" s="1"/>
  <c r="F83" i="1"/>
  <c r="AA81" i="1"/>
  <c r="S81" i="1"/>
  <c r="R81" i="1"/>
  <c r="Q81" i="1"/>
  <c r="P81" i="1"/>
  <c r="O81" i="1"/>
  <c r="N81" i="1"/>
  <c r="M81" i="1"/>
  <c r="K81" i="1"/>
  <c r="J81" i="1"/>
  <c r="I81" i="1"/>
  <c r="H81" i="1"/>
  <c r="G81" i="1"/>
  <c r="F81" i="1"/>
  <c r="E81" i="1"/>
  <c r="AA80" i="1"/>
  <c r="X80" i="1"/>
  <c r="T80" i="1"/>
  <c r="S80" i="1"/>
  <c r="R80" i="1"/>
  <c r="Q80" i="1"/>
  <c r="P80" i="1"/>
  <c r="O80" i="1"/>
  <c r="N80" i="1"/>
  <c r="M80" i="1"/>
  <c r="K80" i="1"/>
  <c r="J80" i="1"/>
  <c r="I80" i="1"/>
  <c r="H80" i="1"/>
  <c r="G80" i="1"/>
  <c r="F80" i="1"/>
  <c r="E80" i="1"/>
  <c r="AA79" i="1"/>
  <c r="Z79" i="1"/>
  <c r="V79" i="1"/>
  <c r="S79" i="1"/>
  <c r="R79" i="1"/>
  <c r="Q79" i="1"/>
  <c r="P79" i="1"/>
  <c r="O79" i="1"/>
  <c r="N79" i="1"/>
  <c r="M79" i="1"/>
  <c r="K79" i="1"/>
  <c r="J79" i="1"/>
  <c r="I79" i="1"/>
  <c r="H79" i="1"/>
  <c r="G79" i="1"/>
  <c r="F79" i="1"/>
  <c r="E79" i="1"/>
  <c r="AA78" i="1"/>
  <c r="X78" i="1"/>
  <c r="T78" i="1"/>
  <c r="S78" i="1"/>
  <c r="R78" i="1"/>
  <c r="Q78" i="1"/>
  <c r="P78" i="1"/>
  <c r="O78" i="1"/>
  <c r="N78" i="1"/>
  <c r="M78" i="1"/>
  <c r="K78" i="1"/>
  <c r="J78" i="1"/>
  <c r="I78" i="1"/>
  <c r="H78" i="1"/>
  <c r="G78" i="1"/>
  <c r="F78" i="1"/>
  <c r="E78" i="1"/>
  <c r="W78" i="1" s="1"/>
  <c r="AA77" i="1"/>
  <c r="T77" i="1"/>
  <c r="S77" i="1"/>
  <c r="R77" i="1"/>
  <c r="Q77" i="1"/>
  <c r="P77" i="1"/>
  <c r="O77" i="1"/>
  <c r="N77" i="1"/>
  <c r="M77" i="1"/>
  <c r="K77" i="1"/>
  <c r="J77" i="1"/>
  <c r="I77" i="1"/>
  <c r="H77" i="1"/>
  <c r="G77" i="1"/>
  <c r="V77" i="1" s="1"/>
  <c r="F77" i="1"/>
  <c r="E77" i="1"/>
  <c r="AA76" i="1"/>
  <c r="Z76" i="1"/>
  <c r="T76" i="1"/>
  <c r="S76" i="1"/>
  <c r="R76" i="1"/>
  <c r="Q76" i="1"/>
  <c r="P76" i="1"/>
  <c r="O76" i="1"/>
  <c r="N76" i="1"/>
  <c r="M76" i="1"/>
  <c r="K76" i="1"/>
  <c r="J76" i="1"/>
  <c r="I76" i="1"/>
  <c r="H76" i="1"/>
  <c r="G76" i="1"/>
  <c r="V76" i="1" s="1"/>
  <c r="F76" i="1"/>
  <c r="E76" i="1"/>
  <c r="AA75" i="1"/>
  <c r="S75" i="1"/>
  <c r="R75" i="1"/>
  <c r="Q75" i="1"/>
  <c r="P75" i="1"/>
  <c r="O75" i="1"/>
  <c r="N75" i="1"/>
  <c r="M75" i="1"/>
  <c r="K75" i="1"/>
  <c r="J75" i="1"/>
  <c r="I75" i="1"/>
  <c r="H75" i="1"/>
  <c r="G75" i="1"/>
  <c r="F75" i="1"/>
  <c r="E75" i="1"/>
  <c r="V75" i="1" s="1"/>
  <c r="AA74" i="1"/>
  <c r="V74" i="1"/>
  <c r="S74" i="1"/>
  <c r="R74" i="1"/>
  <c r="Q74" i="1"/>
  <c r="P74" i="1"/>
  <c r="O74" i="1"/>
  <c r="N74" i="1"/>
  <c r="M74" i="1"/>
  <c r="K74" i="1"/>
  <c r="J74" i="1"/>
  <c r="I74" i="1"/>
  <c r="H74" i="1"/>
  <c r="G74" i="1"/>
  <c r="F74" i="1"/>
  <c r="E74" i="1"/>
  <c r="T74" i="1" s="1"/>
  <c r="S73" i="1"/>
  <c r="Q73" i="1"/>
  <c r="Q71" i="1" s="1"/>
  <c r="O73" i="1"/>
  <c r="M73" i="1"/>
  <c r="J73" i="1"/>
  <c r="J71" i="1" s="1"/>
  <c r="H73" i="1"/>
  <c r="H71" i="1" s="1"/>
  <c r="F73" i="1"/>
  <c r="Z72" i="1"/>
  <c r="Y72" i="1"/>
  <c r="X72" i="1"/>
  <c r="W72" i="1"/>
  <c r="V72" i="1"/>
  <c r="U72" i="1"/>
  <c r="T72" i="1"/>
  <c r="S71" i="1"/>
  <c r="O71" i="1"/>
  <c r="M71" i="1"/>
  <c r="F71" i="1"/>
  <c r="Z70" i="1"/>
  <c r="Y70" i="1"/>
  <c r="X70" i="1"/>
  <c r="W70" i="1"/>
  <c r="V70" i="1"/>
  <c r="U70" i="1"/>
  <c r="T70" i="1"/>
  <c r="Z69" i="1"/>
  <c r="Y69" i="1"/>
  <c r="X69" i="1"/>
  <c r="W69" i="1"/>
  <c r="V69" i="1"/>
  <c r="U69" i="1"/>
  <c r="T69" i="1"/>
  <c r="Z68" i="1"/>
  <c r="Y68" i="1"/>
  <c r="X68" i="1"/>
  <c r="W68" i="1"/>
  <c r="V68" i="1"/>
  <c r="U68" i="1"/>
  <c r="T68" i="1"/>
  <c r="S67" i="1"/>
  <c r="S62" i="1" s="1"/>
  <c r="R67" i="1"/>
  <c r="R62" i="1" s="1"/>
  <c r="Q67" i="1"/>
  <c r="P67" i="1"/>
  <c r="O67" i="1"/>
  <c r="O62" i="1" s="1"/>
  <c r="N67" i="1"/>
  <c r="N62" i="1" s="1"/>
  <c r="M67" i="1"/>
  <c r="K67" i="1"/>
  <c r="J67" i="1"/>
  <c r="J62" i="1" s="1"/>
  <c r="I67" i="1"/>
  <c r="I62" i="1" s="1"/>
  <c r="H67" i="1"/>
  <c r="G67" i="1"/>
  <c r="F67" i="1"/>
  <c r="F62" i="1" s="1"/>
  <c r="E67" i="1"/>
  <c r="W67" i="1" s="1"/>
  <c r="Z66" i="1"/>
  <c r="Y66" i="1"/>
  <c r="X66" i="1"/>
  <c r="W66" i="1"/>
  <c r="V66" i="1"/>
  <c r="U66" i="1"/>
  <c r="T66" i="1"/>
  <c r="Z65" i="1"/>
  <c r="Y65" i="1"/>
  <c r="X65" i="1"/>
  <c r="W65" i="1"/>
  <c r="V65" i="1"/>
  <c r="U65" i="1"/>
  <c r="T65" i="1"/>
  <c r="Z64" i="1"/>
  <c r="Y64" i="1"/>
  <c r="X64" i="1"/>
  <c r="W64" i="1"/>
  <c r="V64" i="1"/>
  <c r="U64" i="1"/>
  <c r="T64" i="1"/>
  <c r="Y63" i="1"/>
  <c r="X63" i="1"/>
  <c r="U63" i="1"/>
  <c r="T63" i="1"/>
  <c r="S63" i="1"/>
  <c r="R63" i="1"/>
  <c r="Q63" i="1"/>
  <c r="P63" i="1"/>
  <c r="P62" i="1" s="1"/>
  <c r="O63" i="1"/>
  <c r="N63" i="1"/>
  <c r="M63" i="1"/>
  <c r="K63" i="1"/>
  <c r="K62" i="1" s="1"/>
  <c r="J63" i="1"/>
  <c r="I63" i="1"/>
  <c r="H63" i="1"/>
  <c r="G63" i="1"/>
  <c r="G62" i="1" s="1"/>
  <c r="F63" i="1"/>
  <c r="E63" i="1"/>
  <c r="W63" i="1" s="1"/>
  <c r="Q62" i="1"/>
  <c r="M62" i="1"/>
  <c r="H62" i="1"/>
  <c r="Z61" i="1"/>
  <c r="Y61" i="1"/>
  <c r="X61" i="1"/>
  <c r="W61" i="1"/>
  <c r="V61" i="1"/>
  <c r="U61" i="1"/>
  <c r="T61" i="1"/>
  <c r="Z60" i="1"/>
  <c r="Y60" i="1"/>
  <c r="X60" i="1"/>
  <c r="W60" i="1"/>
  <c r="V60" i="1"/>
  <c r="U60" i="1"/>
  <c r="T60" i="1"/>
  <c r="Y59" i="1"/>
  <c r="X59" i="1"/>
  <c r="U59" i="1"/>
  <c r="T59" i="1"/>
  <c r="S59" i="1"/>
  <c r="R59" i="1"/>
  <c r="Q59" i="1"/>
  <c r="P59" i="1"/>
  <c r="O59" i="1"/>
  <c r="N59" i="1"/>
  <c r="M59" i="1"/>
  <c r="K59" i="1"/>
  <c r="J59" i="1"/>
  <c r="I59" i="1"/>
  <c r="H59" i="1"/>
  <c r="G59" i="1"/>
  <c r="F59" i="1"/>
  <c r="E59" i="1"/>
  <c r="W59" i="1" s="1"/>
  <c r="AA58" i="1"/>
  <c r="S58" i="1"/>
  <c r="R58" i="1"/>
  <c r="Q58" i="1"/>
  <c r="P58" i="1"/>
  <c r="O58" i="1"/>
  <c r="N58" i="1"/>
  <c r="M58" i="1"/>
  <c r="K58" i="1"/>
  <c r="J58" i="1"/>
  <c r="I58" i="1"/>
  <c r="H58" i="1"/>
  <c r="G58" i="1"/>
  <c r="F58" i="1"/>
  <c r="E58" i="1"/>
  <c r="W58" i="1" s="1"/>
  <c r="AA57" i="1"/>
  <c r="Y57" i="1"/>
  <c r="X57" i="1"/>
  <c r="U57" i="1"/>
  <c r="T57" i="1"/>
  <c r="S57" i="1"/>
  <c r="R57" i="1"/>
  <c r="Q57" i="1"/>
  <c r="P57" i="1"/>
  <c r="O57" i="1"/>
  <c r="N57" i="1"/>
  <c r="M57" i="1"/>
  <c r="K57" i="1"/>
  <c r="J57" i="1"/>
  <c r="I57" i="1"/>
  <c r="H57" i="1"/>
  <c r="G57" i="1"/>
  <c r="F57" i="1"/>
  <c r="E57" i="1"/>
  <c r="W57" i="1" s="1"/>
  <c r="AA56" i="1"/>
  <c r="S56" i="1"/>
  <c r="R56" i="1"/>
  <c r="Q56" i="1"/>
  <c r="P56" i="1"/>
  <c r="O56" i="1"/>
  <c r="N56" i="1"/>
  <c r="M56" i="1"/>
  <c r="K56" i="1"/>
  <c r="J56" i="1"/>
  <c r="I56" i="1"/>
  <c r="H56" i="1"/>
  <c r="G56" i="1"/>
  <c r="F56" i="1"/>
  <c r="E56" i="1"/>
  <c r="W56" i="1" s="1"/>
  <c r="AA55" i="1"/>
  <c r="Y55" i="1"/>
  <c r="X55" i="1"/>
  <c r="U55" i="1"/>
  <c r="T55" i="1"/>
  <c r="S55" i="1"/>
  <c r="R55" i="1"/>
  <c r="Q55" i="1"/>
  <c r="P55" i="1"/>
  <c r="O55" i="1"/>
  <c r="N55" i="1"/>
  <c r="M55" i="1"/>
  <c r="K55" i="1"/>
  <c r="J55" i="1"/>
  <c r="I55" i="1"/>
  <c r="H55" i="1"/>
  <c r="G55" i="1"/>
  <c r="F55" i="1"/>
  <c r="E55" i="1"/>
  <c r="W55" i="1" s="1"/>
  <c r="AA54" i="1"/>
  <c r="S54" i="1"/>
  <c r="R54" i="1"/>
  <c r="Q54" i="1"/>
  <c r="P54" i="1"/>
  <c r="O54" i="1"/>
  <c r="N54" i="1"/>
  <c r="M54" i="1"/>
  <c r="K54" i="1"/>
  <c r="J54" i="1"/>
  <c r="I54" i="1"/>
  <c r="H54" i="1"/>
  <c r="G54" i="1"/>
  <c r="F54" i="1"/>
  <c r="E54" i="1"/>
  <c r="W54" i="1" s="1"/>
  <c r="AA53" i="1"/>
  <c r="Y53" i="1"/>
  <c r="X53" i="1"/>
  <c r="U53" i="1"/>
  <c r="T53" i="1"/>
  <c r="S53" i="1"/>
  <c r="R53" i="1"/>
  <c r="Q53" i="1"/>
  <c r="P53" i="1"/>
  <c r="O53" i="1"/>
  <c r="N53" i="1"/>
  <c r="M53" i="1"/>
  <c r="K53" i="1"/>
  <c r="J53" i="1"/>
  <c r="I53" i="1"/>
  <c r="H53" i="1"/>
  <c r="G53" i="1"/>
  <c r="F53" i="1"/>
  <c r="E53" i="1"/>
  <c r="W53" i="1" s="1"/>
  <c r="AA52" i="1"/>
  <c r="S52" i="1"/>
  <c r="R52" i="1"/>
  <c r="Q52" i="1"/>
  <c r="P52" i="1"/>
  <c r="O52" i="1"/>
  <c r="N52" i="1"/>
  <c r="M52" i="1"/>
  <c r="K52" i="1"/>
  <c r="J52" i="1"/>
  <c r="I52" i="1"/>
  <c r="H52" i="1"/>
  <c r="G52" i="1"/>
  <c r="F52" i="1"/>
  <c r="E52" i="1"/>
  <c r="W52" i="1" s="1"/>
  <c r="AA51" i="1"/>
  <c r="Y51" i="1"/>
  <c r="X51" i="1"/>
  <c r="U51" i="1"/>
  <c r="T51" i="1"/>
  <c r="S51" i="1"/>
  <c r="R51" i="1"/>
  <c r="Q51" i="1"/>
  <c r="Q49" i="1" s="1"/>
  <c r="Q46" i="1" s="1"/>
  <c r="Q45" i="1" s="1"/>
  <c r="P51" i="1"/>
  <c r="O51" i="1"/>
  <c r="N51" i="1"/>
  <c r="M51" i="1"/>
  <c r="M49" i="1" s="1"/>
  <c r="M46" i="1" s="1"/>
  <c r="M45" i="1" s="1"/>
  <c r="K51" i="1"/>
  <c r="J51" i="1"/>
  <c r="I51" i="1"/>
  <c r="H51" i="1"/>
  <c r="H49" i="1" s="1"/>
  <c r="H46" i="1" s="1"/>
  <c r="H45" i="1" s="1"/>
  <c r="G51" i="1"/>
  <c r="F51" i="1"/>
  <c r="E51" i="1"/>
  <c r="W51" i="1" s="1"/>
  <c r="AA50" i="1"/>
  <c r="S50" i="1"/>
  <c r="R50" i="1"/>
  <c r="R49" i="1" s="1"/>
  <c r="Q50" i="1"/>
  <c r="P50" i="1"/>
  <c r="O50" i="1"/>
  <c r="N50" i="1"/>
  <c r="N49" i="1" s="1"/>
  <c r="M50" i="1"/>
  <c r="K50" i="1"/>
  <c r="J50" i="1"/>
  <c r="I50" i="1"/>
  <c r="I49" i="1" s="1"/>
  <c r="H50" i="1"/>
  <c r="G50" i="1"/>
  <c r="F50" i="1"/>
  <c r="E50" i="1"/>
  <c r="W50" i="1" s="1"/>
  <c r="S49" i="1"/>
  <c r="P49" i="1"/>
  <c r="O49" i="1"/>
  <c r="K49" i="1"/>
  <c r="J49" i="1"/>
  <c r="G49" i="1"/>
  <c r="F49" i="1"/>
  <c r="AA48" i="1"/>
  <c r="S48" i="1"/>
  <c r="R48" i="1"/>
  <c r="R46" i="1" s="1"/>
  <c r="Q48" i="1"/>
  <c r="P48" i="1"/>
  <c r="O48" i="1"/>
  <c r="N48" i="1"/>
  <c r="N46" i="1" s="1"/>
  <c r="M48" i="1"/>
  <c r="K48" i="1"/>
  <c r="J48" i="1"/>
  <c r="I48" i="1"/>
  <c r="I46" i="1" s="1"/>
  <c r="H48" i="1"/>
  <c r="G48" i="1"/>
  <c r="F48" i="1"/>
  <c r="E48" i="1"/>
  <c r="Z48" i="1" s="1"/>
  <c r="AA47" i="1"/>
  <c r="X47" i="1"/>
  <c r="W47" i="1"/>
  <c r="T47" i="1"/>
  <c r="S47" i="1"/>
  <c r="S46" i="1" s="1"/>
  <c r="S45" i="1" s="1"/>
  <c r="R47" i="1"/>
  <c r="Q47" i="1"/>
  <c r="P47" i="1"/>
  <c r="O47" i="1"/>
  <c r="O46" i="1" s="1"/>
  <c r="O45" i="1" s="1"/>
  <c r="N47" i="1"/>
  <c r="M47" i="1"/>
  <c r="K47" i="1"/>
  <c r="J47" i="1"/>
  <c r="J46" i="1" s="1"/>
  <c r="J45" i="1" s="1"/>
  <c r="I47" i="1"/>
  <c r="H47" i="1"/>
  <c r="G47" i="1"/>
  <c r="F47" i="1"/>
  <c r="F46" i="1" s="1"/>
  <c r="F45" i="1" s="1"/>
  <c r="E47" i="1"/>
  <c r="Z47" i="1" s="1"/>
  <c r="P46" i="1"/>
  <c r="K46" i="1"/>
  <c r="G46" i="1"/>
  <c r="Z42" i="1"/>
  <c r="Y42" i="1"/>
  <c r="X42" i="1"/>
  <c r="W42" i="1"/>
  <c r="V42" i="1"/>
  <c r="U42" i="1"/>
  <c r="T42" i="1"/>
  <c r="X41" i="1"/>
  <c r="W41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Z41" i="1" s="1"/>
  <c r="Y40" i="1"/>
  <c r="X40" i="1"/>
  <c r="U40" i="1"/>
  <c r="T40" i="1"/>
  <c r="S40" i="1"/>
  <c r="R40" i="1"/>
  <c r="Q40" i="1"/>
  <c r="P40" i="1"/>
  <c r="O40" i="1"/>
  <c r="N40" i="1"/>
  <c r="M40" i="1"/>
  <c r="K40" i="1"/>
  <c r="J40" i="1"/>
  <c r="I40" i="1"/>
  <c r="H40" i="1"/>
  <c r="G40" i="1"/>
  <c r="F40" i="1"/>
  <c r="E40" i="1"/>
  <c r="W40" i="1" s="1"/>
  <c r="Y39" i="1"/>
  <c r="U39" i="1"/>
  <c r="S39" i="1"/>
  <c r="R39" i="1"/>
  <c r="Q39" i="1"/>
  <c r="P39" i="1"/>
  <c r="O39" i="1"/>
  <c r="N39" i="1"/>
  <c r="M39" i="1"/>
  <c r="K39" i="1"/>
  <c r="J39" i="1"/>
  <c r="I39" i="1"/>
  <c r="H39" i="1"/>
  <c r="G39" i="1"/>
  <c r="F39" i="1"/>
  <c r="E39" i="1"/>
  <c r="Z39" i="1" s="1"/>
  <c r="S38" i="1"/>
  <c r="R38" i="1"/>
  <c r="Q38" i="1"/>
  <c r="P38" i="1"/>
  <c r="O38" i="1"/>
  <c r="N38" i="1"/>
  <c r="M38" i="1"/>
  <c r="K38" i="1"/>
  <c r="J38" i="1"/>
  <c r="I38" i="1"/>
  <c r="H38" i="1"/>
  <c r="G38" i="1"/>
  <c r="F38" i="1"/>
  <c r="E38" i="1"/>
  <c r="W38" i="1" s="1"/>
  <c r="X37" i="1"/>
  <c r="W37" i="1"/>
  <c r="T37" i="1"/>
  <c r="S37" i="1"/>
  <c r="R37" i="1"/>
  <c r="Q37" i="1"/>
  <c r="P37" i="1"/>
  <c r="O37" i="1"/>
  <c r="N37" i="1"/>
  <c r="M37" i="1"/>
  <c r="K37" i="1"/>
  <c r="J37" i="1"/>
  <c r="I37" i="1"/>
  <c r="H37" i="1"/>
  <c r="G37" i="1"/>
  <c r="F37" i="1"/>
  <c r="E37" i="1"/>
  <c r="Z37" i="1" s="1"/>
  <c r="Y36" i="1"/>
  <c r="U36" i="1"/>
  <c r="S36" i="1"/>
  <c r="R36" i="1"/>
  <c r="P36" i="1"/>
  <c r="O36" i="1"/>
  <c r="N36" i="1"/>
  <c r="K36" i="1"/>
  <c r="J36" i="1"/>
  <c r="I36" i="1"/>
  <c r="H36" i="1"/>
  <c r="G36" i="1"/>
  <c r="F36" i="1"/>
  <c r="E36" i="1"/>
  <c r="W36" i="1" s="1"/>
  <c r="Z35" i="1"/>
  <c r="Y35" i="1"/>
  <c r="X35" i="1"/>
  <c r="W35" i="1"/>
  <c r="V35" i="1"/>
  <c r="U35" i="1"/>
  <c r="T35" i="1"/>
  <c r="Z34" i="1"/>
  <c r="Y34" i="1"/>
  <c r="X34" i="1"/>
  <c r="W34" i="1"/>
  <c r="V34" i="1"/>
  <c r="U34" i="1"/>
  <c r="T34" i="1"/>
  <c r="Z33" i="1"/>
  <c r="Y33" i="1"/>
  <c r="X33" i="1"/>
  <c r="W33" i="1"/>
  <c r="V33" i="1"/>
  <c r="U33" i="1"/>
  <c r="T33" i="1"/>
  <c r="Z32" i="1"/>
  <c r="Y32" i="1"/>
  <c r="X32" i="1"/>
  <c r="W32" i="1"/>
  <c r="V32" i="1"/>
  <c r="U32" i="1"/>
  <c r="T32" i="1"/>
  <c r="Z31" i="1"/>
  <c r="Y31" i="1"/>
  <c r="X31" i="1"/>
  <c r="W31" i="1"/>
  <c r="V31" i="1"/>
  <c r="U31" i="1"/>
  <c r="T31" i="1"/>
  <c r="Z30" i="1"/>
  <c r="Y30" i="1"/>
  <c r="X30" i="1"/>
  <c r="W30" i="1"/>
  <c r="V30" i="1"/>
  <c r="U30" i="1"/>
  <c r="T30" i="1"/>
  <c r="Z29" i="1"/>
  <c r="Y29" i="1"/>
  <c r="X29" i="1"/>
  <c r="W29" i="1"/>
  <c r="V29" i="1"/>
  <c r="U29" i="1"/>
  <c r="T29" i="1"/>
  <c r="Z28" i="1"/>
  <c r="Y28" i="1"/>
  <c r="X28" i="1"/>
  <c r="W28" i="1"/>
  <c r="V28" i="1"/>
  <c r="U28" i="1"/>
  <c r="T28" i="1"/>
  <c r="Y27" i="1"/>
  <c r="U27" i="1"/>
  <c r="S27" i="1"/>
  <c r="R27" i="1"/>
  <c r="P27" i="1"/>
  <c r="O27" i="1"/>
  <c r="N27" i="1"/>
  <c r="K27" i="1"/>
  <c r="J27" i="1"/>
  <c r="I27" i="1"/>
  <c r="H27" i="1"/>
  <c r="G27" i="1"/>
  <c r="F27" i="1"/>
  <c r="E27" i="1"/>
  <c r="Z27" i="1" s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Z26" i="1" s="1"/>
  <c r="W25" i="1"/>
  <c r="R25" i="1"/>
  <c r="P25" i="1"/>
  <c r="N25" i="1"/>
  <c r="K25" i="1"/>
  <c r="I25" i="1"/>
  <c r="H25" i="1"/>
  <c r="G25" i="1"/>
  <c r="E25" i="1"/>
  <c r="Y24" i="1"/>
  <c r="X24" i="1"/>
  <c r="U24" i="1"/>
  <c r="T24" i="1"/>
  <c r="S24" i="1"/>
  <c r="R24" i="1"/>
  <c r="Q24" i="1"/>
  <c r="P24" i="1"/>
  <c r="O24" i="1"/>
  <c r="N24" i="1"/>
  <c r="M24" i="1"/>
  <c r="K24" i="1"/>
  <c r="J24" i="1"/>
  <c r="I24" i="1"/>
  <c r="H24" i="1"/>
  <c r="G24" i="1"/>
  <c r="F24" i="1"/>
  <c r="E24" i="1"/>
  <c r="W24" i="1" s="1"/>
  <c r="S23" i="1"/>
  <c r="R23" i="1"/>
  <c r="N23" i="1"/>
  <c r="I23" i="1"/>
  <c r="H23" i="1"/>
  <c r="D19" i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F22" i="1" l="1"/>
  <c r="F21" i="1" s="1"/>
  <c r="F20" i="1" s="1"/>
  <c r="S22" i="1"/>
  <c r="Q22" i="1"/>
  <c r="K45" i="1"/>
  <c r="M22" i="1"/>
  <c r="J22" i="1"/>
  <c r="O44" i="1"/>
  <c r="O43" i="1" s="1"/>
  <c r="O22" i="1"/>
  <c r="H44" i="1"/>
  <c r="H43" i="1" s="1"/>
  <c r="H22" i="1"/>
  <c r="H21" i="1" s="1"/>
  <c r="H20" i="1" s="1"/>
  <c r="W26" i="1"/>
  <c r="V24" i="1"/>
  <c r="Z24" i="1"/>
  <c r="T26" i="1"/>
  <c r="X26" i="1"/>
  <c r="W27" i="1"/>
  <c r="V36" i="1"/>
  <c r="Z36" i="1"/>
  <c r="U37" i="1"/>
  <c r="Y37" i="1"/>
  <c r="T38" i="1"/>
  <c r="X38" i="1"/>
  <c r="W39" i="1"/>
  <c r="V40" i="1"/>
  <c r="Z40" i="1"/>
  <c r="U41" i="1"/>
  <c r="Y41" i="1"/>
  <c r="U47" i="1"/>
  <c r="Y47" i="1"/>
  <c r="W48" i="1"/>
  <c r="T50" i="1"/>
  <c r="X50" i="1"/>
  <c r="V51" i="1"/>
  <c r="Z51" i="1"/>
  <c r="T52" i="1"/>
  <c r="X52" i="1"/>
  <c r="V53" i="1"/>
  <c r="Z53" i="1"/>
  <c r="T54" i="1"/>
  <c r="X54" i="1"/>
  <c r="V55" i="1"/>
  <c r="Z55" i="1"/>
  <c r="T56" i="1"/>
  <c r="X56" i="1"/>
  <c r="V57" i="1"/>
  <c r="Z57" i="1"/>
  <c r="T58" i="1"/>
  <c r="X58" i="1"/>
  <c r="V59" i="1"/>
  <c r="Z59" i="1"/>
  <c r="V63" i="1"/>
  <c r="Z63" i="1"/>
  <c r="T67" i="1"/>
  <c r="X67" i="1"/>
  <c r="Z74" i="1"/>
  <c r="T75" i="1"/>
  <c r="Y77" i="1"/>
  <c r="U77" i="1"/>
  <c r="W77" i="1"/>
  <c r="X77" i="1"/>
  <c r="Y79" i="1"/>
  <c r="U79" i="1"/>
  <c r="X79" i="1"/>
  <c r="T79" i="1"/>
  <c r="W79" i="1"/>
  <c r="G82" i="1"/>
  <c r="G23" i="1" s="1"/>
  <c r="K82" i="1"/>
  <c r="K23" i="1" s="1"/>
  <c r="P82" i="1"/>
  <c r="P23" i="1" s="1"/>
  <c r="U26" i="1"/>
  <c r="Y26" i="1"/>
  <c r="V37" i="1"/>
  <c r="U38" i="1"/>
  <c r="Y38" i="1"/>
  <c r="T39" i="1"/>
  <c r="X39" i="1"/>
  <c r="V41" i="1"/>
  <c r="V47" i="1"/>
  <c r="T48" i="1"/>
  <c r="X48" i="1"/>
  <c r="E49" i="1"/>
  <c r="U50" i="1"/>
  <c r="Y50" i="1"/>
  <c r="U52" i="1"/>
  <c r="Y52" i="1"/>
  <c r="U54" i="1"/>
  <c r="Y54" i="1"/>
  <c r="U56" i="1"/>
  <c r="Y56" i="1"/>
  <c r="U58" i="1"/>
  <c r="Y58" i="1"/>
  <c r="U67" i="1"/>
  <c r="Y67" i="1"/>
  <c r="G73" i="1"/>
  <c r="G71" i="1" s="1"/>
  <c r="G45" i="1" s="1"/>
  <c r="K73" i="1"/>
  <c r="K71" i="1" s="1"/>
  <c r="P73" i="1"/>
  <c r="P71" i="1" s="1"/>
  <c r="P45" i="1" s="1"/>
  <c r="W76" i="1"/>
  <c r="Y76" i="1"/>
  <c r="U76" i="1"/>
  <c r="X76" i="1"/>
  <c r="Z77" i="1"/>
  <c r="W80" i="1"/>
  <c r="F82" i="1"/>
  <c r="F23" i="1" s="1"/>
  <c r="O82" i="1"/>
  <c r="O23" i="1" s="1"/>
  <c r="T104" i="1"/>
  <c r="V26" i="1"/>
  <c r="V38" i="1"/>
  <c r="Z38" i="1"/>
  <c r="U48" i="1"/>
  <c r="Y48" i="1"/>
  <c r="V50" i="1"/>
  <c r="Z50" i="1"/>
  <c r="V52" i="1"/>
  <c r="Z52" i="1"/>
  <c r="V54" i="1"/>
  <c r="Z54" i="1"/>
  <c r="V56" i="1"/>
  <c r="Z56" i="1"/>
  <c r="V58" i="1"/>
  <c r="Z58" i="1"/>
  <c r="V67" i="1"/>
  <c r="Z67" i="1"/>
  <c r="Y75" i="1"/>
  <c r="U75" i="1"/>
  <c r="W75" i="1"/>
  <c r="X75" i="1"/>
  <c r="Z81" i="1"/>
  <c r="V81" i="1"/>
  <c r="Y81" i="1"/>
  <c r="U81" i="1"/>
  <c r="X81" i="1"/>
  <c r="T81" i="1"/>
  <c r="W81" i="1"/>
  <c r="V27" i="1"/>
  <c r="V39" i="1"/>
  <c r="V48" i="1"/>
  <c r="E62" i="1"/>
  <c r="W74" i="1"/>
  <c r="Y74" i="1"/>
  <c r="U74" i="1"/>
  <c r="E73" i="1"/>
  <c r="I73" i="1"/>
  <c r="I71" i="1" s="1"/>
  <c r="I45" i="1" s="1"/>
  <c r="N73" i="1"/>
  <c r="N71" i="1" s="1"/>
  <c r="N45" i="1" s="1"/>
  <c r="R73" i="1"/>
  <c r="R71" i="1" s="1"/>
  <c r="R45" i="1" s="1"/>
  <c r="X74" i="1"/>
  <c r="Z75" i="1"/>
  <c r="U98" i="1"/>
  <c r="F96" i="1"/>
  <c r="U78" i="1"/>
  <c r="Y78" i="1"/>
  <c r="U80" i="1"/>
  <c r="Y80" i="1"/>
  <c r="W86" i="1"/>
  <c r="W89" i="1"/>
  <c r="U90" i="1"/>
  <c r="Y90" i="1"/>
  <c r="W93" i="1"/>
  <c r="U94" i="1"/>
  <c r="Y94" i="1"/>
  <c r="W95" i="1"/>
  <c r="U96" i="1"/>
  <c r="M98" i="1"/>
  <c r="M96" i="1" s="1"/>
  <c r="T96" i="1" s="1"/>
  <c r="Q98" i="1"/>
  <c r="Q96" i="1" s="1"/>
  <c r="X96" i="1" s="1"/>
  <c r="Z99" i="1"/>
  <c r="Z100" i="1"/>
  <c r="V100" i="1"/>
  <c r="X100" i="1"/>
  <c r="T100" i="1"/>
  <c r="Y100" i="1"/>
  <c r="Z105" i="1"/>
  <c r="Z107" i="1"/>
  <c r="Z109" i="1"/>
  <c r="V78" i="1"/>
  <c r="Z78" i="1"/>
  <c r="V80" i="1"/>
  <c r="Z80" i="1"/>
  <c r="T86" i="1"/>
  <c r="X86" i="1"/>
  <c r="T89" i="1"/>
  <c r="X89" i="1"/>
  <c r="V90" i="1"/>
  <c r="Z90" i="1"/>
  <c r="T93" i="1"/>
  <c r="X93" i="1"/>
  <c r="V94" i="1"/>
  <c r="Z94" i="1"/>
  <c r="T95" i="1"/>
  <c r="X95" i="1"/>
  <c r="V96" i="1"/>
  <c r="Z96" i="1"/>
  <c r="W98" i="1"/>
  <c r="X98" i="1"/>
  <c r="U104" i="1"/>
  <c r="W104" i="1"/>
  <c r="V104" i="1"/>
  <c r="F104" i="1"/>
  <c r="F25" i="1" s="1"/>
  <c r="U25" i="1" s="1"/>
  <c r="J104" i="1"/>
  <c r="J25" i="1" s="1"/>
  <c r="Y25" i="1" s="1"/>
  <c r="O104" i="1"/>
  <c r="O25" i="1" s="1"/>
  <c r="V25" i="1" s="1"/>
  <c r="S104" i="1"/>
  <c r="E85" i="1"/>
  <c r="U86" i="1"/>
  <c r="Y86" i="1"/>
  <c r="E88" i="1"/>
  <c r="U89" i="1"/>
  <c r="Y89" i="1"/>
  <c r="E92" i="1"/>
  <c r="U93" i="1"/>
  <c r="Y93" i="1"/>
  <c r="U95" i="1"/>
  <c r="Y95" i="1"/>
  <c r="J98" i="1"/>
  <c r="J96" i="1" s="1"/>
  <c r="J82" i="1" s="1"/>
  <c r="Y98" i="1"/>
  <c r="Z101" i="1"/>
  <c r="X104" i="1"/>
  <c r="U105" i="1"/>
  <c r="Z106" i="1"/>
  <c r="Z108" i="1"/>
  <c r="V86" i="1"/>
  <c r="V89" i="1"/>
  <c r="V93" i="1"/>
  <c r="V95" i="1"/>
  <c r="T105" i="1"/>
  <c r="M104" i="1"/>
  <c r="M25" i="1" s="1"/>
  <c r="T25" i="1" s="1"/>
  <c r="X105" i="1"/>
  <c r="Q104" i="1"/>
  <c r="Q25" i="1" s="1"/>
  <c r="X25" i="1" s="1"/>
  <c r="W105" i="1"/>
  <c r="V122" i="1"/>
  <c r="Z122" i="1"/>
  <c r="U123" i="1"/>
  <c r="Y123" i="1"/>
  <c r="W130" i="1"/>
  <c r="W132" i="1"/>
  <c r="W134" i="1"/>
  <c r="X136" i="1"/>
  <c r="Y137" i="1"/>
  <c r="V139" i="1"/>
  <c r="W141" i="1"/>
  <c r="Y141" i="1"/>
  <c r="U141" i="1"/>
  <c r="X141" i="1"/>
  <c r="T141" i="1"/>
  <c r="V143" i="1"/>
  <c r="V99" i="1"/>
  <c r="V101" i="1"/>
  <c r="V105" i="1"/>
  <c r="T106" i="1"/>
  <c r="X106" i="1"/>
  <c r="V107" i="1"/>
  <c r="T108" i="1"/>
  <c r="X108" i="1"/>
  <c r="V109" i="1"/>
  <c r="T110" i="1"/>
  <c r="X110" i="1"/>
  <c r="V111" i="1"/>
  <c r="T112" i="1"/>
  <c r="X112" i="1"/>
  <c r="V113" i="1"/>
  <c r="T114" i="1"/>
  <c r="X114" i="1"/>
  <c r="V115" i="1"/>
  <c r="T116" i="1"/>
  <c r="X116" i="1"/>
  <c r="V117" i="1"/>
  <c r="T118" i="1"/>
  <c r="X118" i="1"/>
  <c r="V119" i="1"/>
  <c r="T120" i="1"/>
  <c r="X120" i="1"/>
  <c r="W122" i="1"/>
  <c r="V123" i="1"/>
  <c r="T124" i="1"/>
  <c r="X124" i="1"/>
  <c r="V125" i="1"/>
  <c r="T126" i="1"/>
  <c r="X126" i="1"/>
  <c r="V127" i="1"/>
  <c r="T128" i="1"/>
  <c r="X128" i="1"/>
  <c r="V129" i="1"/>
  <c r="T130" i="1"/>
  <c r="X130" i="1"/>
  <c r="V131" i="1"/>
  <c r="T132" i="1"/>
  <c r="X132" i="1"/>
  <c r="V133" i="1"/>
  <c r="T134" i="1"/>
  <c r="X134" i="1"/>
  <c r="V135" i="1"/>
  <c r="T136" i="1"/>
  <c r="U137" i="1"/>
  <c r="W138" i="1"/>
  <c r="Z142" i="1"/>
  <c r="W139" i="1"/>
  <c r="Y139" i="1"/>
  <c r="U139" i="1"/>
  <c r="X139" i="1"/>
  <c r="T139" i="1"/>
  <c r="W143" i="1"/>
  <c r="Y143" i="1"/>
  <c r="U143" i="1"/>
  <c r="X143" i="1"/>
  <c r="T143" i="1"/>
  <c r="V106" i="1"/>
  <c r="V108" i="1"/>
  <c r="V110" i="1"/>
  <c r="V112" i="1"/>
  <c r="V114" i="1"/>
  <c r="V116" i="1"/>
  <c r="V118" i="1"/>
  <c r="V120" i="1"/>
  <c r="M122" i="1"/>
  <c r="Q122" i="1"/>
  <c r="U122" i="1"/>
  <c r="V124" i="1"/>
  <c r="V126" i="1"/>
  <c r="V128" i="1"/>
  <c r="V130" i="1"/>
  <c r="V132" i="1"/>
  <c r="V134" i="1"/>
  <c r="Z136" i="1"/>
  <c r="V136" i="1"/>
  <c r="W136" i="1"/>
  <c r="X137" i="1"/>
  <c r="T137" i="1"/>
  <c r="W137" i="1"/>
  <c r="V138" i="1"/>
  <c r="V140" i="1"/>
  <c r="V142" i="1"/>
  <c r="V144" i="1"/>
  <c r="T145" i="1"/>
  <c r="X145" i="1"/>
  <c r="V146" i="1"/>
  <c r="Z146" i="1"/>
  <c r="T147" i="1"/>
  <c r="X147" i="1"/>
  <c r="V148" i="1"/>
  <c r="Z148" i="1"/>
  <c r="T149" i="1"/>
  <c r="X149" i="1"/>
  <c r="V150" i="1"/>
  <c r="Z150" i="1"/>
  <c r="T151" i="1"/>
  <c r="X151" i="1"/>
  <c r="V152" i="1"/>
  <c r="Z152" i="1"/>
  <c r="T153" i="1"/>
  <c r="X153" i="1"/>
  <c r="V154" i="1"/>
  <c r="Z154" i="1"/>
  <c r="T155" i="1"/>
  <c r="X155" i="1"/>
  <c r="V156" i="1"/>
  <c r="Z156" i="1"/>
  <c r="T157" i="1"/>
  <c r="X157" i="1"/>
  <c r="V158" i="1"/>
  <c r="Z158" i="1"/>
  <c r="T159" i="1"/>
  <c r="X159" i="1"/>
  <c r="V160" i="1"/>
  <c r="Z160" i="1"/>
  <c r="T161" i="1"/>
  <c r="X161" i="1"/>
  <c r="V162" i="1"/>
  <c r="Z162" i="1"/>
  <c r="T163" i="1"/>
  <c r="X163" i="1"/>
  <c r="V164" i="1"/>
  <c r="Z164" i="1"/>
  <c r="T165" i="1"/>
  <c r="X165" i="1"/>
  <c r="V166" i="1"/>
  <c r="Z166" i="1"/>
  <c r="T167" i="1"/>
  <c r="X167" i="1"/>
  <c r="V168" i="1"/>
  <c r="Z168" i="1"/>
  <c r="T169" i="1"/>
  <c r="X169" i="1"/>
  <c r="V170" i="1"/>
  <c r="Z170" i="1"/>
  <c r="T171" i="1"/>
  <c r="X171" i="1"/>
  <c r="V172" i="1"/>
  <c r="Z172" i="1"/>
  <c r="T173" i="1"/>
  <c r="X173" i="1"/>
  <c r="V174" i="1"/>
  <c r="Z174" i="1"/>
  <c r="T175" i="1"/>
  <c r="X175" i="1"/>
  <c r="Z185" i="1"/>
  <c r="X186" i="1"/>
  <c r="Z193" i="1"/>
  <c r="X194" i="1"/>
  <c r="U145" i="1"/>
  <c r="Y145" i="1"/>
  <c r="U147" i="1"/>
  <c r="Y147" i="1"/>
  <c r="W148" i="1"/>
  <c r="U149" i="1"/>
  <c r="Y149" i="1"/>
  <c r="W150" i="1"/>
  <c r="U151" i="1"/>
  <c r="Y151" i="1"/>
  <c r="W152" i="1"/>
  <c r="U153" i="1"/>
  <c r="Y153" i="1"/>
  <c r="W154" i="1"/>
  <c r="U155" i="1"/>
  <c r="Y155" i="1"/>
  <c r="W156" i="1"/>
  <c r="U157" i="1"/>
  <c r="Y157" i="1"/>
  <c r="W158" i="1"/>
  <c r="U159" i="1"/>
  <c r="Y159" i="1"/>
  <c r="W160" i="1"/>
  <c r="U161" i="1"/>
  <c r="Y161" i="1"/>
  <c r="W162" i="1"/>
  <c r="U163" i="1"/>
  <c r="Y163" i="1"/>
  <c r="W164" i="1"/>
  <c r="U165" i="1"/>
  <c r="Y165" i="1"/>
  <c r="W166" i="1"/>
  <c r="U167" i="1"/>
  <c r="Y167" i="1"/>
  <c r="W168" i="1"/>
  <c r="U169" i="1"/>
  <c r="Y169" i="1"/>
  <c r="W170" i="1"/>
  <c r="U171" i="1"/>
  <c r="Y171" i="1"/>
  <c r="W172" i="1"/>
  <c r="U173" i="1"/>
  <c r="Y173" i="1"/>
  <c r="W174" i="1"/>
  <c r="U175" i="1"/>
  <c r="Y175" i="1"/>
  <c r="Z177" i="1"/>
  <c r="Z179" i="1"/>
  <c r="Z187" i="1"/>
  <c r="W271" i="1"/>
  <c r="V145" i="1"/>
  <c r="Z145" i="1"/>
  <c r="V147" i="1"/>
  <c r="Z147" i="1"/>
  <c r="V149" i="1"/>
  <c r="Z149" i="1"/>
  <c r="V151" i="1"/>
  <c r="Z151" i="1"/>
  <c r="V153" i="1"/>
  <c r="Z153" i="1"/>
  <c r="V155" i="1"/>
  <c r="Z155" i="1"/>
  <c r="V157" i="1"/>
  <c r="Z157" i="1"/>
  <c r="V159" i="1"/>
  <c r="Z159" i="1"/>
  <c r="V161" i="1"/>
  <c r="Z161" i="1"/>
  <c r="V163" i="1"/>
  <c r="Z163" i="1"/>
  <c r="V165" i="1"/>
  <c r="Z165" i="1"/>
  <c r="V167" i="1"/>
  <c r="Z167" i="1"/>
  <c r="V169" i="1"/>
  <c r="Z169" i="1"/>
  <c r="V171" i="1"/>
  <c r="Z171" i="1"/>
  <c r="V173" i="1"/>
  <c r="Z173" i="1"/>
  <c r="V175" i="1"/>
  <c r="U148" i="1"/>
  <c r="U150" i="1"/>
  <c r="U152" i="1"/>
  <c r="U154" i="1"/>
  <c r="U156" i="1"/>
  <c r="U158" i="1"/>
  <c r="U160" i="1"/>
  <c r="U162" i="1"/>
  <c r="U164" i="1"/>
  <c r="U166" i="1"/>
  <c r="U168" i="1"/>
  <c r="U170" i="1"/>
  <c r="U172" i="1"/>
  <c r="U174" i="1"/>
  <c r="W175" i="1"/>
  <c r="X176" i="1"/>
  <c r="X178" i="1"/>
  <c r="X184" i="1"/>
  <c r="X192" i="1"/>
  <c r="M249" i="1"/>
  <c r="T271" i="1"/>
  <c r="Q249" i="1"/>
  <c r="X271" i="1"/>
  <c r="V176" i="1"/>
  <c r="Z176" i="1"/>
  <c r="T177" i="1"/>
  <c r="X177" i="1"/>
  <c r="V178" i="1"/>
  <c r="Z178" i="1"/>
  <c r="T179" i="1"/>
  <c r="X179" i="1"/>
  <c r="V180" i="1"/>
  <c r="Z180" i="1"/>
  <c r="T181" i="1"/>
  <c r="X181" i="1"/>
  <c r="V182" i="1"/>
  <c r="Z182" i="1"/>
  <c r="T183" i="1"/>
  <c r="X183" i="1"/>
  <c r="V184" i="1"/>
  <c r="Z184" i="1"/>
  <c r="T185" i="1"/>
  <c r="X185" i="1"/>
  <c r="V186" i="1"/>
  <c r="Z186" i="1"/>
  <c r="T187" i="1"/>
  <c r="X187" i="1"/>
  <c r="V188" i="1"/>
  <c r="Z188" i="1"/>
  <c r="T189" i="1"/>
  <c r="X189" i="1"/>
  <c r="V190" i="1"/>
  <c r="Z190" i="1"/>
  <c r="T191" i="1"/>
  <c r="X191" i="1"/>
  <c r="V192" i="1"/>
  <c r="Z192" i="1"/>
  <c r="T193" i="1"/>
  <c r="X193" i="1"/>
  <c r="V194" i="1"/>
  <c r="Z194" i="1"/>
  <c r="T195" i="1"/>
  <c r="X195" i="1"/>
  <c r="V196" i="1"/>
  <c r="Z196" i="1"/>
  <c r="T197" i="1"/>
  <c r="X197" i="1"/>
  <c r="V198" i="1"/>
  <c r="Z198" i="1"/>
  <c r="T199" i="1"/>
  <c r="X199" i="1"/>
  <c r="V200" i="1"/>
  <c r="Z200" i="1"/>
  <c r="T201" i="1"/>
  <c r="X201" i="1"/>
  <c r="V202" i="1"/>
  <c r="Z202" i="1"/>
  <c r="T203" i="1"/>
  <c r="X203" i="1"/>
  <c r="V204" i="1"/>
  <c r="Z204" i="1"/>
  <c r="T205" i="1"/>
  <c r="X205" i="1"/>
  <c r="V206" i="1"/>
  <c r="Z206" i="1"/>
  <c r="T207" i="1"/>
  <c r="X207" i="1"/>
  <c r="V208" i="1"/>
  <c r="Z208" i="1"/>
  <c r="T209" i="1"/>
  <c r="X209" i="1"/>
  <c r="U249" i="1"/>
  <c r="Y249" i="1"/>
  <c r="U271" i="1"/>
  <c r="Y271" i="1"/>
  <c r="T272" i="1"/>
  <c r="X272" i="1"/>
  <c r="V273" i="1"/>
  <c r="Z273" i="1"/>
  <c r="T274" i="1"/>
  <c r="X274" i="1"/>
  <c r="U199" i="1"/>
  <c r="Y199" i="1"/>
  <c r="W200" i="1"/>
  <c r="U201" i="1"/>
  <c r="Y201" i="1"/>
  <c r="W202" i="1"/>
  <c r="U203" i="1"/>
  <c r="Y203" i="1"/>
  <c r="W204" i="1"/>
  <c r="U205" i="1"/>
  <c r="Y205" i="1"/>
  <c r="W206" i="1"/>
  <c r="U207" i="1"/>
  <c r="Y207" i="1"/>
  <c r="W208" i="1"/>
  <c r="U209" i="1"/>
  <c r="Y209" i="1"/>
  <c r="V249" i="1"/>
  <c r="Z249" i="1"/>
  <c r="V271" i="1"/>
  <c r="Z271" i="1"/>
  <c r="U272" i="1"/>
  <c r="Y272" i="1"/>
  <c r="W273" i="1"/>
  <c r="U274" i="1"/>
  <c r="Y274" i="1"/>
  <c r="T176" i="1"/>
  <c r="V177" i="1"/>
  <c r="T178" i="1"/>
  <c r="V179" i="1"/>
  <c r="T180" i="1"/>
  <c r="V181" i="1"/>
  <c r="T182" i="1"/>
  <c r="V183" i="1"/>
  <c r="T184" i="1"/>
  <c r="V185" i="1"/>
  <c r="T186" i="1"/>
  <c r="V187" i="1"/>
  <c r="T188" i="1"/>
  <c r="V189" i="1"/>
  <c r="T190" i="1"/>
  <c r="V191" i="1"/>
  <c r="T192" i="1"/>
  <c r="V193" i="1"/>
  <c r="T194" i="1"/>
  <c r="V195" i="1"/>
  <c r="T196" i="1"/>
  <c r="V197" i="1"/>
  <c r="T198" i="1"/>
  <c r="V199" i="1"/>
  <c r="T200" i="1"/>
  <c r="V201" i="1"/>
  <c r="T202" i="1"/>
  <c r="V203" i="1"/>
  <c r="T204" i="1"/>
  <c r="V205" i="1"/>
  <c r="T206" i="1"/>
  <c r="V207" i="1"/>
  <c r="T208" i="1"/>
  <c r="V209" i="1"/>
  <c r="V272" i="1"/>
  <c r="T273" i="1"/>
  <c r="V274" i="1"/>
  <c r="J23" i="1" l="1"/>
  <c r="J21" i="1" s="1"/>
  <c r="J20" i="1" s="1"/>
  <c r="J44" i="1"/>
  <c r="J43" i="1" s="1"/>
  <c r="I44" i="1"/>
  <c r="I43" i="1" s="1"/>
  <c r="I22" i="1"/>
  <c r="I21" i="1" s="1"/>
  <c r="I20" i="1" s="1"/>
  <c r="G44" i="1"/>
  <c r="G43" i="1" s="1"/>
  <c r="G22" i="1"/>
  <c r="G21" i="1" s="1"/>
  <c r="G20" i="1" s="1"/>
  <c r="R44" i="1"/>
  <c r="R43" i="1" s="1"/>
  <c r="R22" i="1"/>
  <c r="R21" i="1" s="1"/>
  <c r="R20" i="1" s="1"/>
  <c r="P44" i="1"/>
  <c r="P43" i="1" s="1"/>
  <c r="P22" i="1"/>
  <c r="P21" i="1" s="1"/>
  <c r="P20" i="1" s="1"/>
  <c r="N22" i="1"/>
  <c r="N21" i="1" s="1"/>
  <c r="N20" i="1" s="1"/>
  <c r="N44" i="1"/>
  <c r="N43" i="1" s="1"/>
  <c r="W88" i="1"/>
  <c r="Z88" i="1"/>
  <c r="V88" i="1"/>
  <c r="Y88" i="1"/>
  <c r="U88" i="1"/>
  <c r="E87" i="1"/>
  <c r="X88" i="1"/>
  <c r="T88" i="1"/>
  <c r="Z104" i="1"/>
  <c r="S25" i="1"/>
  <c r="Z25" i="1" s="1"/>
  <c r="M82" i="1"/>
  <c r="X249" i="1"/>
  <c r="Q36" i="1"/>
  <c r="X36" i="1" s="1"/>
  <c r="W92" i="1"/>
  <c r="Z92" i="1"/>
  <c r="V92" i="1"/>
  <c r="Y92" i="1"/>
  <c r="U92" i="1"/>
  <c r="X92" i="1"/>
  <c r="T92" i="1"/>
  <c r="X73" i="1"/>
  <c r="T73" i="1"/>
  <c r="Z73" i="1"/>
  <c r="V73" i="1"/>
  <c r="Y73" i="1"/>
  <c r="W73" i="1"/>
  <c r="U73" i="1"/>
  <c r="E71" i="1"/>
  <c r="Z62" i="1"/>
  <c r="V62" i="1"/>
  <c r="Y62" i="1"/>
  <c r="U62" i="1"/>
  <c r="X62" i="1"/>
  <c r="T62" i="1"/>
  <c r="W62" i="1"/>
  <c r="Q82" i="1"/>
  <c r="O21" i="1"/>
  <c r="O20" i="1" s="1"/>
  <c r="S44" i="1"/>
  <c r="S43" i="1" s="1"/>
  <c r="T249" i="1"/>
  <c r="M36" i="1"/>
  <c r="T36" i="1" s="1"/>
  <c r="X122" i="1"/>
  <c r="Q27" i="1"/>
  <c r="X27" i="1" s="1"/>
  <c r="X49" i="1"/>
  <c r="T49" i="1"/>
  <c r="W49" i="1"/>
  <c r="Z49" i="1"/>
  <c r="V49" i="1"/>
  <c r="Y49" i="1"/>
  <c r="U49" i="1"/>
  <c r="K44" i="1"/>
  <c r="K43" i="1" s="1"/>
  <c r="K22" i="1"/>
  <c r="K21" i="1" s="1"/>
  <c r="K20" i="1" s="1"/>
  <c r="T122" i="1"/>
  <c r="M27" i="1"/>
  <c r="T27" i="1" s="1"/>
  <c r="T98" i="1"/>
  <c r="W85" i="1"/>
  <c r="Z85" i="1"/>
  <c r="V85" i="1"/>
  <c r="E83" i="1"/>
  <c r="Y85" i="1"/>
  <c r="U85" i="1"/>
  <c r="X85" i="1"/>
  <c r="T85" i="1"/>
  <c r="Y104" i="1"/>
  <c r="Y96" i="1"/>
  <c r="E46" i="1"/>
  <c r="F44" i="1"/>
  <c r="F43" i="1" s="1"/>
  <c r="X71" i="1" l="1"/>
  <c r="T71" i="1"/>
  <c r="Z71" i="1"/>
  <c r="V71" i="1"/>
  <c r="U71" i="1"/>
  <c r="Y71" i="1"/>
  <c r="W71" i="1"/>
  <c r="S21" i="1"/>
  <c r="S20" i="1" s="1"/>
  <c r="W83" i="1"/>
  <c r="Z83" i="1"/>
  <c r="V83" i="1"/>
  <c r="Y83" i="1"/>
  <c r="U83" i="1"/>
  <c r="E82" i="1"/>
  <c r="X83" i="1"/>
  <c r="T83" i="1"/>
  <c r="Y46" i="1"/>
  <c r="U46" i="1"/>
  <c r="E45" i="1"/>
  <c r="X46" i="1"/>
  <c r="T46" i="1"/>
  <c r="W46" i="1"/>
  <c r="Z46" i="1"/>
  <c r="V46" i="1"/>
  <c r="M23" i="1"/>
  <c r="M21" i="1" s="1"/>
  <c r="M20" i="1" s="1"/>
  <c r="M44" i="1"/>
  <c r="M43" i="1" s="1"/>
  <c r="X87" i="1"/>
  <c r="T87" i="1"/>
  <c r="W87" i="1"/>
  <c r="Z87" i="1"/>
  <c r="V87" i="1"/>
  <c r="Y87" i="1"/>
  <c r="U87" i="1"/>
  <c r="Q23" i="1"/>
  <c r="Q21" i="1" s="1"/>
  <c r="Q20" i="1" s="1"/>
  <c r="Q44" i="1"/>
  <c r="Q43" i="1" s="1"/>
  <c r="X82" i="1" l="1"/>
  <c r="T82" i="1"/>
  <c r="W82" i="1"/>
  <c r="Z82" i="1"/>
  <c r="V82" i="1"/>
  <c r="Y82" i="1"/>
  <c r="U82" i="1"/>
  <c r="E23" i="1"/>
  <c r="Z45" i="1"/>
  <c r="V45" i="1"/>
  <c r="Y45" i="1"/>
  <c r="U45" i="1"/>
  <c r="E44" i="1"/>
  <c r="X45" i="1"/>
  <c r="T45" i="1"/>
  <c r="E22" i="1"/>
  <c r="W45" i="1"/>
  <c r="Z22" i="1" l="1"/>
  <c r="Y22" i="1"/>
  <c r="U22" i="1"/>
  <c r="E21" i="1"/>
  <c r="W22" i="1"/>
  <c r="X22" i="1"/>
  <c r="T22" i="1"/>
  <c r="V22" i="1"/>
  <c r="W44" i="1"/>
  <c r="Z44" i="1"/>
  <c r="V44" i="1"/>
  <c r="Y44" i="1"/>
  <c r="U44" i="1"/>
  <c r="E43" i="1"/>
  <c r="X44" i="1"/>
  <c r="T44" i="1"/>
  <c r="V23" i="1"/>
  <c r="Y23" i="1"/>
  <c r="U23" i="1"/>
  <c r="X23" i="1"/>
  <c r="T23" i="1"/>
  <c r="Z23" i="1"/>
  <c r="W23" i="1"/>
  <c r="W21" i="1" l="1"/>
  <c r="Z21" i="1"/>
  <c r="V21" i="1"/>
  <c r="T21" i="1"/>
  <c r="Y21" i="1"/>
  <c r="U21" i="1"/>
  <c r="E20" i="1"/>
  <c r="X21" i="1"/>
  <c r="X43" i="1"/>
  <c r="T43" i="1"/>
  <c r="W43" i="1"/>
  <c r="Z43" i="1"/>
  <c r="V43" i="1"/>
  <c r="Y43" i="1"/>
  <c r="U43" i="1"/>
  <c r="X20" i="1" l="1"/>
  <c r="W20" i="1"/>
  <c r="Y20" i="1"/>
  <c r="Z20" i="1"/>
  <c r="V20" i="1"/>
  <c r="U20" i="1"/>
  <c r="T20" i="1"/>
</calcChain>
</file>

<file path=xl/sharedStrings.xml><?xml version="1.0" encoding="utf-8"?>
<sst xmlns="http://schemas.openxmlformats.org/spreadsheetml/2006/main" count="1438" uniqueCount="520">
  <si>
    <t>Приложение  № 5</t>
  </si>
  <si>
    <t>к приказу Минэнерго России</t>
  </si>
  <si>
    <t>от « 25 » апреля 2018 г. № 320</t>
  </si>
  <si>
    <t xml:space="preserve">Форма 5. Отчет об исполнении плана ввода объектов инвестиционной деятельности (мощностей)  в эксплуатацию </t>
  </si>
  <si>
    <t xml:space="preserve">за 2022 год </t>
  </si>
  <si>
    <t>Отчет о реализации инвестиционной программы Акционерного общества "Чеченэнерго"</t>
  </si>
  <si>
    <t xml:space="preserve">   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</si>
  <si>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</si>
  <si>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</si>
  <si>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</si>
  <si>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</si>
  <si>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</si>
  <si>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</si>
  <si>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</si>
  <si>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 (мощностей) в эксплуатацию в 2022 году</t>
  </si>
  <si>
    <t>Отклонения от плановых показателей 2022 года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</si>
  <si>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</si>
  <si>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</si>
  <si>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</si>
  <si>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</si>
  <si>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</si>
  <si>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</si>
  <si>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</si>
  <si>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</si>
  <si>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</si>
  <si>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</si>
  <si>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Дата ввода объекта, дд.мм.гггг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</si>
  <si>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</si>
  <si>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</si>
  <si>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</si>
  <si>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</si>
  <si>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</si>
  <si>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</si>
  <si>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</si>
  <si>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</si>
  <si>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</si>
  <si>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</si>
  <si>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</si>
  <si>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</si>
  <si>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</si>
  <si>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</si>
  <si>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</si>
  <si>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</si>
  <si>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</si>
  <si>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</si>
  <si>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</si>
  <si>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</si>
  <si>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</si>
  <si>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</si>
  <si>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</si>
  <si>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</si>
  <si>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</si>
  <si>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</si>
  <si>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</si>
  <si>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</si>
  <si>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</si>
  <si>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</si>
  <si>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</si>
  <si>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</si>
  <si>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</si>
  <si>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</si>
  <si>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</si>
  <si>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</si>
  <si>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</si>
  <si>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</si>
  <si>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</si>
  <si>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</si>
  <si>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</si>
  <si>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</si>
  <si>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</si>
  <si>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</si>
  <si>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</si>
  <si>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</si>
  <si>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</si>
  <si>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</si>
  <si>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</si>
  <si>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</si>
  <si>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</si>
  <si>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</si>
  <si>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</si>
  <si>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</si>
  <si>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</si>
  <si>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</si>
  <si>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</si>
  <si>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</si>
  <si>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</si>
  <si>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</si>
  <si>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</si>
  <si>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</si>
  <si>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</si>
  <si>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</si>
  <si>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</si>
  <si>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</si>
  <si>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</si>
  <si>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</si>
  <si>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</si>
  <si>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</si>
  <si>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</si>
  <si>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</si>
  <si>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</si>
  <si>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</si>
  <si>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</si>
  <si>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</si>
  <si>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</si>
  <si>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</si>
  <si>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</si>
  <si>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</si>
  <si>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</si>
  <si>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</si>
  <si>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</si>
  <si>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</si>
  <si>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</si>
  <si>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</si>
  <si>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</si>
  <si>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</si>
  <si>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</si>
  <si>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</si>
  <si>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</si>
  <si>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</si>
  <si>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</si>
  <si>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</si>
  <si>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</si>
  <si>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</si>
  <si>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</si>
  <si>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</si>
  <si>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</si>
  <si>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</si>
  <si>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</si>
  <si>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</si>
  <si>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</si>
  <si>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</si>
  <si>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</si>
  <si>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</si>
  <si>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</si>
  <si>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</si>
  <si>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</si>
  <si>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</si>
  <si>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</si>
  <si>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</si>
  <si>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</si>
  <si>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</si>
  <si>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</si>
  <si>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</si>
  <si>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</si>
  <si>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</si>
  <si>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</si>
  <si>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</si>
  <si>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</si>
  <si>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</si>
  <si>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</si>
  <si>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</si>
  <si>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</si>
  <si>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</si>
  <si>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</si>
  <si>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</si>
  <si>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</si>
  <si>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</si>
  <si>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</si>
  <si>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</si>
  <si>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</si>
  <si>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</si>
  <si>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</si>
  <si>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</si>
  <si>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</si>
  <si>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</si>
  <si>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</si>
  <si>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</si>
  <si>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</si>
  <si>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</si>
  <si>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</si>
  <si>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</si>
  <si>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</si>
  <si>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</si>
  <si>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</si>
  <si>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</si>
  <si>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</si>
  <si>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</si>
  <si>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</si>
  <si>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</si>
  <si>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</si>
  <si>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</si>
  <si>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</si>
  <si>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</si>
  <si>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</si>
  <si>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</si>
  <si>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</si>
  <si>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</si>
  <si>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</si>
  <si>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</si>
  <si>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</si>
  <si>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</si>
  <si>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</si>
  <si>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</si>
  <si>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</si>
  <si>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</si>
  <si>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</si>
  <si>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</si>
  <si>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</si>
  <si>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</si>
  <si>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</si>
  <si>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</si>
  <si>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</si>
  <si>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</si>
  <si>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</si>
  <si>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</si>
  <si>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</si>
  <si>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</si>
  <si>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</si>
  <si>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</si>
  <si>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</si>
  <si>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</si>
  <si>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</si>
  <si>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</si>
  <si>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</si>
  <si>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</si>
  <si>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</si>
  <si>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</si>
  <si>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</si>
  <si>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</si>
  <si>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</si>
  <si>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</si>
  <si>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</si>
  <si>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</si>
  <si>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</si>
  <si>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</si>
  <si>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</si>
  <si>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</si>
  <si>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</si>
  <si>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</si>
  <si>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</si>
  <si>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</si>
  <si>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</si>
  <si>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</si>
  <si>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</si>
  <si>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</si>
  <si>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</si>
  <si>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</si>
  <si>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</si>
  <si>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</si>
  <si>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</si>
  <si>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</si>
  <si>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</si>
  <si>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</si>
  <si>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</si>
  <si>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</si>
  <si>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</si>
  <si>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</si>
  <si>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</si>
  <si>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</si>
  <si>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</si>
  <si>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</si>
  <si>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</si>
  <si>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</si>
  <si>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</si>
  <si>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</si>
  <si>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</si>
  <si>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</si>
  <si>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</si>
  <si>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</si>
  <si>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</si>
  <si>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</si>
  <si>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</si>
  <si>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</si>
  <si>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</si>
  <si>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</si>
  <si>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</si>
  <si>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</si>
  <si>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</si>
  <si>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</si>
  <si>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</si>
  <si>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</si>
  <si>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</si>
  <si>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</si>
  <si>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</si>
  <si>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</si>
  <si>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</si>
  <si>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</si>
  <si>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</si>
  <si>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</si>
  <si>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</si>
  <si>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</si>
  <si>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</si>
  <si>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</si>
  <si>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</si>
  <si>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</si>
  <si>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</si>
  <si>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</si>
  <si>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</si>
  <si>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</si>
  <si>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</si>
  <si>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</si>
  <si>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</si>
  <si>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</si>
  <si>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</si>
  <si>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</si>
  <si>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</si>
  <si>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</si>
  <si>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</si>
  <si>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</si>
  <si>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</si>
  <si>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</si>
  <si>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</si>
  <si>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</si>
  <si>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</si>
  <si>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</si>
  <si>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</si>
  <si>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</si>
  <si>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</si>
  <si>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</si>
  <si>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</si>
  <si>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</si>
  <si>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</si>
  <si>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</si>
  <si>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</si>
  <si>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</si>
  <si>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</si>
  <si>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</si>
  <si>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</si>
  <si>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</si>
  <si>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</si>
  <si>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</si>
  <si>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</si>
  <si>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</si>
  <si>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</si>
  <si>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</si>
  <si>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</si>
  <si>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</si>
  <si>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</si>
  <si>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</si>
  <si>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</si>
  <si>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</si>
  <si>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</si>
  <si>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</si>
  <si>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</si>
  <si>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</si>
  <si>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</si>
  <si>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</si>
  <si>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</si>
  <si>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</si>
  <si>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</si>
  <si>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</si>
  <si>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</si>
  <si>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</si>
  <si>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</si>
  <si>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</si>
  <si>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</si>
  <si>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</si>
  <si>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</si>
  <si>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</si>
  <si>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</si>
  <si>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</si>
  <si>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</si>
  <si>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</si>
  <si>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</si>
  <si>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</si>
  <si>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</si>
  <si>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</si>
  <si>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</si>
  <si>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</si>
  <si>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</si>
  <si>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</si>
  <si>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</si>
  <si>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</si>
  <si>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</si>
  <si>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</si>
  <si>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</si>
  <si>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</si>
  <si>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</si>
  <si>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</si>
  <si>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</si>
  <si>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</si>
  <si>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</si>
  <si>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</si>
  <si>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</si>
  <si>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</si>
  <si>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</si>
  <si>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</si>
  <si>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</si>
  <si>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</si>
  <si>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</si>
  <si>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</si>
  <si>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</si>
  <si>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</si>
  <si>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</si>
  <si>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</si>
  <si>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</si>
  <si>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</si>
  <si>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 в рамках Программы подготовки к ОЗП 2019/2020 гг. (первоочередная)</t>
  </si>
  <si>
    <t>K_Che418_20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</si>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</sst>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Helv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4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13" fillId="0" borderId="0"/>
    <xf numFmtId="0" fontId="1" fillId="0" borderId="0"/>
    <xf numFmtId="0" fontId="2" fillId="0" borderId="0"/>
    <xf numFmtId="0" fontId="1" fillId="0" borderId="0"/>
  </cellStyleXfs>
  <cellXfs count="54">
    <xf numFmtId="0" fontId="0" fillId="0" borderId="0" xfId="0"/>
    <xf numFmtId="0" fontId="9" fillId="2" borderId="1" xfId="3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/>
    </xf>
    <xf numFmtId="0" fontId="11" fillId="2" borderId="1" xfId="3" applyFont="1" applyFill="1" applyBorder="1" applyAlignment="1">
      <alignment horizontal="center" vertical="center"/>
    </xf>
    <xf numFmtId="0" fontId="2" fillId="2" borderId="0" xfId="1" applyFont="1" applyFill="1"/>
    <xf numFmtId="0" fontId="3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3" fillId="2" borderId="0" xfId="1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0" fontId="3" fillId="2" borderId="0" xfId="1" applyFont="1" applyFill="1" applyAlignment="1">
      <alignment horizontal="center" wrapText="1"/>
    </xf>
    <xf numFmtId="0" fontId="3" fillId="2" borderId="0" xfId="1" applyFont="1" applyFill="1" applyAlignment="1">
      <alignment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vertical="center"/>
    </xf>
    <xf numFmtId="0" fontId="5" fillId="2" borderId="0" xfId="2" applyFont="1" applyFill="1" applyAlignment="1">
      <alignment horizontal="center" vertical="center"/>
    </xf>
    <xf numFmtId="0" fontId="3" fillId="2" borderId="0" xfId="1" applyFont="1" applyFill="1" applyAlignment="1">
      <alignment horizontal="center"/>
    </xf>
    <xf numFmtId="0" fontId="3" fillId="2" borderId="0" xfId="1" applyFont="1" applyFill="1" applyAlignment="1"/>
    <xf numFmtId="0" fontId="6" fillId="2" borderId="0" xfId="2" applyFont="1" applyFill="1" applyAlignment="1">
      <alignment horizontal="center" vertical="center"/>
    </xf>
    <xf numFmtId="0" fontId="7" fillId="2" borderId="0" xfId="2" applyFont="1" applyFill="1" applyAlignment="1">
      <alignment vertical="center"/>
    </xf>
    <xf numFmtId="0" fontId="5" fillId="2" borderId="0" xfId="2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2" fontId="9" fillId="2" borderId="0" xfId="3" applyNumberFormat="1" applyFont="1" applyFill="1" applyBorder="1" applyAlignment="1">
      <alignment horizontal="center" vertical="center" wrapText="1"/>
    </xf>
    <xf numFmtId="0" fontId="10" fillId="2" borderId="0" xfId="3" applyFont="1" applyFill="1" applyBorder="1" applyAlignment="1"/>
    <xf numFmtId="2" fontId="11" fillId="2" borderId="0" xfId="3" applyNumberFormat="1" applyFont="1" applyFill="1" applyBorder="1" applyAlignment="1"/>
    <xf numFmtId="0" fontId="12" fillId="2" borderId="0" xfId="4" applyFont="1" applyFill="1" applyBorder="1" applyAlignment="1"/>
    <xf numFmtId="0" fontId="9" fillId="2" borderId="1" xfId="3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textRotation="90" wrapText="1"/>
    </xf>
    <xf numFmtId="0" fontId="9" fillId="2" borderId="1" xfId="3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left" vertical="center" wrapText="1"/>
    </xf>
    <xf numFmtId="2" fontId="2" fillId="2" borderId="1" xfId="5" applyNumberFormat="1" applyFont="1" applyFill="1" applyBorder="1" applyAlignment="1">
      <alignment horizontal="center" vertical="center" wrapText="1"/>
    </xf>
    <xf numFmtId="2" fontId="2" fillId="2" borderId="1" xfId="6" applyNumberFormat="1" applyFont="1" applyFill="1" applyBorder="1" applyAlignment="1">
      <alignment horizontal="center" vertical="center" wrapText="1"/>
    </xf>
    <xf numFmtId="2" fontId="2" fillId="2" borderId="1" xfId="7" applyNumberFormat="1" applyFont="1" applyFill="1" applyBorder="1" applyAlignment="1">
      <alignment horizontal="center" vertical="center" wrapText="1"/>
    </xf>
    <xf numFmtId="14" fontId="2" fillId="2" borderId="1" xfId="5" applyNumberFormat="1" applyFont="1" applyFill="1" applyBorder="1" applyAlignment="1">
      <alignment horizontal="center" vertical="center" wrapText="1"/>
    </xf>
    <xf numFmtId="14" fontId="9" fillId="2" borderId="1" xfId="3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 wrapText="1"/>
    </xf>
    <xf numFmtId="2" fontId="2" fillId="2" borderId="1" xfId="8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vertical="center" wrapText="1"/>
    </xf>
    <xf numFmtId="2" fontId="2" fillId="2" borderId="1" xfId="9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2" fontId="5" fillId="2" borderId="1" xfId="10" applyNumberFormat="1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wrapText="1"/>
    </xf>
    <xf numFmtId="0" fontId="14" fillId="2" borderId="1" xfId="3" applyFont="1" applyFill="1" applyBorder="1" applyAlignment="1">
      <alignment horizontal="center" wrapText="1"/>
    </xf>
    <xf numFmtId="0" fontId="11" fillId="2" borderId="1" xfId="3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left" vertical="center" wrapText="1"/>
    </xf>
    <xf numFmtId="0" fontId="11" fillId="2" borderId="2" xfId="3" applyFont="1" applyFill="1" applyBorder="1" applyAlignment="1">
      <alignment horizontal="center" vertical="center"/>
    </xf>
    <xf numFmtId="0" fontId="11" fillId="2" borderId="3" xfId="3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left" wrapText="1"/>
    </xf>
  </cellXfs>
  <cellStyles count="11">
    <cellStyle name="Обычный" xfId="0" builtinId="0"/>
    <cellStyle name="Обычный 11 2" xfId="5"/>
    <cellStyle name="Обычный 18 2" xfId="8"/>
    <cellStyle name="Обычный 3" xfId="1"/>
    <cellStyle name="Обычный 3 21" xfId="6"/>
    <cellStyle name="Обычный 3 4" xfId="9"/>
    <cellStyle name="Обычный 4" xfId="4"/>
    <cellStyle name="Обычный 5" xfId="3"/>
    <cellStyle name="Обычный 7" xfId="2"/>
    <cellStyle name="Обычный 7 3" xfId="10"/>
    <cellStyle name="Стиль 1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54;&#1090;&#1095;&#1077;&#1090;%204%20&#1082;&#1074;&#1072;&#1088;&#1090;&#1072;&#1083;%202022%20&#1075;&#1086;&#1076;&#1072;/&#1054;&#1090;&#1095;&#1077;&#1090;%20&#1063;&#1069;%204%20&#1082;&#1074;%202022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54;&#1090;&#1095;&#1077;&#1090;%204%20&#1082;&#1074;&#1072;&#1088;&#1090;&#1072;&#1083;%202022%20&#1075;&#1086;&#1076;&#1072;/&#1043;&#1086;&#1076;&#1086;&#1074;&#1086;&#1081;%20&#1086;&#1090;&#1095;&#1077;&#1090;%202022/&#1043;&#1086;&#1076;&#1086;&#1074;&#1086;&#1081;%20&#1086;&#1090;&#1095;&#1077;&#1090;%20&#1052;&#1069;%20&#1063;&#1069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CO1" t="str">
            <v>Приложение  № 15</v>
          </cell>
        </row>
        <row r="2">
          <cell r="CO2" t="str">
            <v>к приказу Минэнерго России</v>
          </cell>
        </row>
        <row r="3">
          <cell r="CO3" t="str">
            <v>от « 25 » апреля 2018 г. № 320</v>
          </cell>
        </row>
        <row r="16"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</row>
        <row r="17">
          <cell r="E17">
            <v>0</v>
          </cell>
          <cell r="G17">
            <v>0</v>
          </cell>
          <cell r="K17">
            <v>0</v>
          </cell>
          <cell r="L17">
            <v>0</v>
          </cell>
          <cell r="M17">
            <v>0</v>
          </cell>
          <cell r="O17">
            <v>0</v>
          </cell>
          <cell r="S17">
            <v>0</v>
          </cell>
          <cell r="T17">
            <v>0</v>
          </cell>
          <cell r="U17">
            <v>0</v>
          </cell>
          <cell r="W17">
            <v>0</v>
          </cell>
          <cell r="AA17">
            <v>0</v>
          </cell>
          <cell r="AB17">
            <v>0</v>
          </cell>
          <cell r="AC17">
            <v>0</v>
          </cell>
          <cell r="AE17">
            <v>0</v>
          </cell>
          <cell r="AI17">
            <v>0</v>
          </cell>
          <cell r="AJ17">
            <v>0</v>
          </cell>
          <cell r="AK17">
            <v>0</v>
          </cell>
          <cell r="AM17">
            <v>0</v>
          </cell>
          <cell r="AQ17">
            <v>0</v>
          </cell>
          <cell r="AR17">
            <v>0</v>
          </cell>
          <cell r="AS17">
            <v>0</v>
          </cell>
          <cell r="AU17">
            <v>0</v>
          </cell>
          <cell r="AV17">
            <v>0</v>
          </cell>
          <cell r="AW17">
            <v>0</v>
          </cell>
          <cell r="AY17">
            <v>0</v>
          </cell>
          <cell r="AZ17">
            <v>0</v>
          </cell>
          <cell r="BA17">
            <v>0</v>
          </cell>
          <cell r="BC17">
            <v>0</v>
          </cell>
          <cell r="BD17">
            <v>0</v>
          </cell>
          <cell r="BE17">
            <v>0</v>
          </cell>
          <cell r="BG17">
            <v>0</v>
          </cell>
          <cell r="BH17">
            <v>0</v>
          </cell>
          <cell r="BI17">
            <v>0</v>
          </cell>
          <cell r="BK17">
            <v>0</v>
          </cell>
          <cell r="BL17">
            <v>0</v>
          </cell>
          <cell r="BM17">
            <v>0</v>
          </cell>
          <cell r="BO17">
            <v>0</v>
          </cell>
          <cell r="BP17">
            <v>0</v>
          </cell>
          <cell r="BQ17">
            <v>0</v>
          </cell>
          <cell r="BS17">
            <v>0</v>
          </cell>
          <cell r="BT17">
            <v>0</v>
          </cell>
          <cell r="BU17">
            <v>0</v>
          </cell>
          <cell r="BW17">
            <v>0</v>
          </cell>
          <cell r="BX17">
            <v>0</v>
          </cell>
          <cell r="BY17">
            <v>0</v>
          </cell>
          <cell r="CA17">
            <v>0</v>
          </cell>
          <cell r="CB17">
            <v>0</v>
          </cell>
          <cell r="CC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</row>
        <row r="18">
          <cell r="E18">
            <v>36.87299999999999</v>
          </cell>
          <cell r="G18">
            <v>528.56899999999996</v>
          </cell>
          <cell r="K18">
            <v>22549</v>
          </cell>
          <cell r="L18">
            <v>0</v>
          </cell>
          <cell r="M18">
            <v>0</v>
          </cell>
          <cell r="O18">
            <v>0</v>
          </cell>
          <cell r="S18">
            <v>0</v>
          </cell>
          <cell r="T18">
            <v>0</v>
          </cell>
          <cell r="U18">
            <v>0</v>
          </cell>
          <cell r="W18">
            <v>0</v>
          </cell>
          <cell r="AA18">
            <v>0</v>
          </cell>
          <cell r="AB18">
            <v>0</v>
          </cell>
          <cell r="AC18">
            <v>0</v>
          </cell>
          <cell r="AE18">
            <v>0</v>
          </cell>
          <cell r="AI18">
            <v>0</v>
          </cell>
          <cell r="AJ18">
            <v>0</v>
          </cell>
          <cell r="AK18">
            <v>36.87299999999999</v>
          </cell>
          <cell r="AM18">
            <v>528.56899999999996</v>
          </cell>
          <cell r="AQ18">
            <v>22549</v>
          </cell>
          <cell r="AR18">
            <v>0</v>
          </cell>
          <cell r="AS18">
            <v>36.483000000000004</v>
          </cell>
          <cell r="AU18">
            <v>545.12599999999998</v>
          </cell>
          <cell r="AV18">
            <v>0</v>
          </cell>
          <cell r="AW18">
            <v>0</v>
          </cell>
          <cell r="AY18">
            <v>13857</v>
          </cell>
          <cell r="AZ18">
            <v>0</v>
          </cell>
          <cell r="BA18">
            <v>0</v>
          </cell>
          <cell r="BC18">
            <v>0</v>
          </cell>
          <cell r="BD18">
            <v>0</v>
          </cell>
          <cell r="BE18">
            <v>0</v>
          </cell>
          <cell r="BG18">
            <v>0</v>
          </cell>
          <cell r="BH18">
            <v>0</v>
          </cell>
          <cell r="BI18">
            <v>0</v>
          </cell>
          <cell r="BK18">
            <v>1.4039999999999999</v>
          </cell>
          <cell r="BL18">
            <v>0</v>
          </cell>
          <cell r="BM18">
            <v>0</v>
          </cell>
          <cell r="BO18">
            <v>70</v>
          </cell>
          <cell r="BP18">
            <v>0</v>
          </cell>
          <cell r="BQ18">
            <v>0</v>
          </cell>
          <cell r="BS18">
            <v>0</v>
          </cell>
          <cell r="BT18">
            <v>0</v>
          </cell>
          <cell r="BU18">
            <v>0</v>
          </cell>
          <cell r="BW18">
            <v>19</v>
          </cell>
          <cell r="BX18">
            <v>0</v>
          </cell>
          <cell r="BY18">
            <v>36.483000000000004</v>
          </cell>
          <cell r="CA18">
            <v>543.72199999999998</v>
          </cell>
          <cell r="CB18">
            <v>0</v>
          </cell>
          <cell r="CC18">
            <v>0</v>
          </cell>
          <cell r="CE18">
            <v>13768</v>
          </cell>
          <cell r="CF18">
            <v>0</v>
          </cell>
          <cell r="CG18">
            <v>-0.38999999999998636</v>
          </cell>
          <cell r="CH18">
            <v>0</v>
          </cell>
          <cell r="CI18">
            <v>16.557000000000016</v>
          </cell>
          <cell r="CJ18">
            <v>0</v>
          </cell>
          <cell r="CK18">
            <v>0</v>
          </cell>
          <cell r="CL18">
            <v>0</v>
          </cell>
          <cell r="CM18">
            <v>-8692</v>
          </cell>
          <cell r="CN18">
            <v>0</v>
          </cell>
        </row>
        <row r="19">
          <cell r="C19" t="str">
            <v>Идентификатор инвестиционного проекта</v>
          </cell>
          <cell r="D19" t="str">
            <v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v>
          </cell>
          <cell r="E19" t="str">
            <v>Ввод объектов инвестиционной деятельности (мощностей)  в эксплуатацию в 2022 году</v>
          </cell>
          <cell r="CG19" t="str">
            <v>Отклонения от плановых показателей по итогам отчетного периода</v>
          </cell>
          <cell r="CO19" t="str">
            <v>Причины отклонений</v>
          </cell>
        </row>
        <row r="21">
          <cell r="E21" t="str">
            <v>План</v>
          </cell>
          <cell r="AS21" t="str">
            <v>Факт</v>
          </cell>
        </row>
        <row r="22">
          <cell r="E22" t="str">
            <v xml:space="preserve">Всего </v>
          </cell>
          <cell r="M22" t="str">
            <v>I квартал</v>
          </cell>
          <cell r="U22" t="str">
            <v>II квартвл</v>
          </cell>
          <cell r="AC22" t="str">
            <v>III квартал</v>
          </cell>
          <cell r="AK22" t="str">
            <v>IV квартал</v>
          </cell>
          <cell r="AS22" t="str">
            <v xml:space="preserve">Всего </v>
          </cell>
          <cell r="BA22" t="str">
            <v>I квартал</v>
          </cell>
          <cell r="BI22" t="str">
            <v>II квартвл</v>
          </cell>
          <cell r="BQ22" t="str">
            <v>III квартал</v>
          </cell>
          <cell r="BY22" t="str">
            <v>IV квартал</v>
          </cell>
        </row>
        <row r="23">
          <cell r="E23" t="str">
            <v>МВ×А</v>
          </cell>
          <cell r="F23" t="str">
            <v>Мвар</v>
          </cell>
          <cell r="G23" t="str">
            <v>км ВЛ
 1-цеп</v>
          </cell>
          <cell r="H23" t="str">
            <v>км ВЛ
 2-цеп</v>
          </cell>
          <cell r="I23" t="str">
            <v>км КЛ</v>
          </cell>
          <cell r="J23" t="str">
            <v>МВт</v>
          </cell>
          <cell r="K23" t="str">
            <v>Шт</v>
          </cell>
          <cell r="L23" t="str">
            <v>Га</v>
          </cell>
          <cell r="M23" t="str">
            <v>МВ×А</v>
          </cell>
          <cell r="N23" t="str">
            <v>Мвар</v>
          </cell>
          <cell r="O23" t="str">
            <v>км ВЛ
 1-цеп</v>
          </cell>
          <cell r="P23" t="str">
            <v>км ВЛ
 2-цеп</v>
          </cell>
          <cell r="Q23" t="str">
            <v>км КЛ</v>
          </cell>
          <cell r="R23" t="str">
            <v>МВт</v>
          </cell>
          <cell r="S23" t="str">
            <v>Шт</v>
          </cell>
          <cell r="T23" t="str">
            <v>Га</v>
          </cell>
          <cell r="U23" t="str">
            <v>МВ×А</v>
          </cell>
          <cell r="V23" t="str">
            <v>Мвар</v>
          </cell>
          <cell r="W23" t="str">
            <v>км ВЛ
 1-цеп</v>
          </cell>
          <cell r="X23" t="str">
            <v>км ВЛ
 2-цеп</v>
          </cell>
          <cell r="Y23" t="str">
            <v>км КЛ</v>
          </cell>
          <cell r="Z23" t="str">
            <v>МВт</v>
          </cell>
          <cell r="AA23" t="str">
            <v>Шт</v>
          </cell>
          <cell r="AB23" t="str">
            <v>Га</v>
          </cell>
          <cell r="AC23" t="str">
            <v>МВ×А</v>
          </cell>
          <cell r="AD23" t="str">
            <v>Мвар</v>
          </cell>
          <cell r="AE23" t="str">
            <v>км ВЛ
 1-цеп</v>
          </cell>
          <cell r="AF23" t="str">
            <v>км ВЛ
 2-цеп</v>
          </cell>
          <cell r="AG23" t="str">
            <v>км КЛ</v>
          </cell>
          <cell r="AH23" t="str">
            <v>МВт</v>
          </cell>
          <cell r="AI23" t="str">
            <v>Шт</v>
          </cell>
          <cell r="AJ23" t="str">
            <v>Га</v>
          </cell>
          <cell r="AK23" t="str">
            <v>МВ×А</v>
          </cell>
          <cell r="AL23" t="str">
            <v>Мвар</v>
          </cell>
          <cell r="AM23" t="str">
            <v>км ВЛ
 1-цеп</v>
          </cell>
          <cell r="AN23" t="str">
            <v>км ВЛ
 2-цеп</v>
          </cell>
          <cell r="AO23" t="str">
            <v>км КЛ</v>
          </cell>
          <cell r="AP23" t="str">
            <v>МВт</v>
          </cell>
          <cell r="AQ23" t="str">
            <v>Шт</v>
          </cell>
          <cell r="AR23" t="str">
            <v>Га</v>
          </cell>
          <cell r="AS23" t="str">
            <v>МВ×А</v>
          </cell>
          <cell r="AT23" t="str">
            <v>Мвар</v>
          </cell>
          <cell r="AU23" t="str">
            <v>км ВЛ
 1-цеп</v>
          </cell>
          <cell r="AV23" t="str">
            <v>км ВЛ
 2-цеп</v>
          </cell>
          <cell r="AW23" t="str">
            <v>км КЛ</v>
          </cell>
          <cell r="AX23" t="str">
            <v>МВт</v>
          </cell>
          <cell r="AY23" t="str">
            <v>Шт</v>
          </cell>
          <cell r="AZ23" t="str">
            <v>Га</v>
          </cell>
          <cell r="BA23" t="str">
            <v>МВ×А</v>
          </cell>
          <cell r="BB23" t="str">
            <v>Мвар</v>
          </cell>
          <cell r="BC23" t="str">
            <v>км ВЛ
 1-цеп</v>
          </cell>
          <cell r="BD23" t="str">
            <v>км ВЛ
 2-цеп</v>
          </cell>
          <cell r="BE23" t="str">
            <v>км КЛ</v>
          </cell>
          <cell r="BF23" t="str">
            <v>МВт</v>
          </cell>
          <cell r="BG23" t="str">
            <v>Шт</v>
          </cell>
          <cell r="BH23" t="str">
            <v>Га</v>
          </cell>
          <cell r="BI23" t="str">
            <v>МВ×А</v>
          </cell>
          <cell r="BJ23" t="str">
            <v>Мвар</v>
          </cell>
          <cell r="BK23" t="str">
            <v>км ВЛ
 1-цеп</v>
          </cell>
          <cell r="BL23" t="str">
            <v>км ВЛ
 2-цеп</v>
          </cell>
          <cell r="BM23" t="str">
            <v>км КЛ</v>
          </cell>
          <cell r="BN23" t="str">
            <v>МВт</v>
          </cell>
          <cell r="BO23" t="str">
            <v>Шт</v>
          </cell>
          <cell r="BP23" t="str">
            <v>Га</v>
          </cell>
          <cell r="BQ23" t="str">
            <v>МВ×А</v>
          </cell>
          <cell r="BR23" t="str">
            <v>Мвар</v>
          </cell>
          <cell r="BS23" t="str">
            <v>км ВЛ
 1-цеп</v>
          </cell>
          <cell r="BT23" t="str">
            <v>км ВЛ
 2-цеп</v>
          </cell>
          <cell r="BU23" t="str">
            <v>км КЛ</v>
          </cell>
          <cell r="BV23" t="str">
            <v>МВт</v>
          </cell>
          <cell r="BW23" t="str">
            <v>Шт</v>
          </cell>
          <cell r="BX23" t="str">
            <v>Га</v>
          </cell>
          <cell r="BY23" t="str">
            <v>МВ×А</v>
          </cell>
          <cell r="BZ23" t="str">
            <v>Мвар</v>
          </cell>
          <cell r="CA23" t="str">
            <v>км ВЛ
 1-цеп</v>
          </cell>
          <cell r="CB23" t="str">
            <v>км ВЛ
 2-цеп</v>
          </cell>
          <cell r="CC23" t="str">
            <v>км КЛ</v>
          </cell>
          <cell r="CD23" t="str">
            <v>МВт</v>
          </cell>
          <cell r="CE23" t="str">
            <v>Шт</v>
          </cell>
          <cell r="CF23" t="str">
            <v>Га</v>
          </cell>
          <cell r="CG23" t="str">
            <v>МВ×А</v>
          </cell>
          <cell r="CH23" t="str">
            <v>Мвар</v>
          </cell>
          <cell r="CI23" t="str">
            <v>км ВЛ
 1-цеп</v>
          </cell>
          <cell r="CJ23" t="str">
            <v>км ВЛ
 2-цеп</v>
          </cell>
          <cell r="CK23" t="str">
            <v>км КЛ</v>
          </cell>
          <cell r="CL23" t="str">
            <v>МВт</v>
          </cell>
          <cell r="CM23" t="str">
            <v>Шт</v>
          </cell>
          <cell r="CN23" t="str">
            <v>Га</v>
          </cell>
        </row>
        <row r="24">
          <cell r="C24">
            <v>3</v>
          </cell>
          <cell r="D24">
            <v>4</v>
          </cell>
          <cell r="E24" t="str">
            <v>5.1.</v>
          </cell>
          <cell r="F24" t="str">
            <v>5.2.</v>
          </cell>
          <cell r="G24" t="str">
            <v>5.3.</v>
          </cell>
          <cell r="H24" t="str">
            <v>5.4.</v>
          </cell>
          <cell r="I24" t="str">
            <v>5.5.</v>
          </cell>
          <cell r="J24" t="str">
            <v>5.6.</v>
          </cell>
          <cell r="K24" t="str">
            <v>5.7.</v>
          </cell>
          <cell r="L24" t="str">
            <v>5.8.</v>
          </cell>
          <cell r="M24" t="str">
            <v>5.1.1.</v>
          </cell>
          <cell r="N24" t="str">
            <v>5.1.2.</v>
          </cell>
          <cell r="O24" t="str">
            <v>5.1.3.</v>
          </cell>
          <cell r="P24" t="str">
            <v>5.1.4.</v>
          </cell>
          <cell r="Q24" t="str">
            <v>5.1.5.</v>
          </cell>
          <cell r="R24" t="str">
            <v>5.1.6.</v>
          </cell>
          <cell r="S24" t="str">
            <v>5.1.7.</v>
          </cell>
          <cell r="T24" t="str">
            <v>5.1.8.</v>
          </cell>
          <cell r="U24" t="str">
            <v>5.2.1.</v>
          </cell>
          <cell r="V24" t="str">
            <v>5.2.2.</v>
          </cell>
          <cell r="W24" t="str">
            <v>5.2.3.</v>
          </cell>
          <cell r="X24" t="str">
            <v>5.2.4.</v>
          </cell>
          <cell r="Y24" t="str">
            <v>5.2.5.</v>
          </cell>
          <cell r="Z24" t="str">
            <v>5.2.6.</v>
          </cell>
          <cell r="AA24" t="str">
            <v>5.2.7.</v>
          </cell>
          <cell r="AB24" t="str">
            <v>5.2.8.</v>
          </cell>
          <cell r="AC24" t="str">
            <v>5.3.1.</v>
          </cell>
          <cell r="AD24" t="str">
            <v>5.3.2.</v>
          </cell>
          <cell r="AE24" t="str">
            <v>5.3.3.</v>
          </cell>
          <cell r="AF24" t="str">
            <v>5.3.4.</v>
          </cell>
          <cell r="AG24" t="str">
            <v>5.3.5.</v>
          </cell>
          <cell r="AH24" t="str">
            <v>5.3.6.</v>
          </cell>
          <cell r="AI24" t="str">
            <v>5.3.7.</v>
          </cell>
          <cell r="AJ24" t="str">
            <v>5.3.8.</v>
          </cell>
          <cell r="AK24" t="str">
            <v>5.4.1.</v>
          </cell>
          <cell r="AL24" t="str">
            <v>5.4.2.</v>
          </cell>
          <cell r="AM24" t="str">
            <v>5.4.3.</v>
          </cell>
          <cell r="AN24" t="str">
            <v>5.4.4.</v>
          </cell>
          <cell r="AO24" t="str">
            <v>5.4.5.</v>
          </cell>
          <cell r="AP24" t="str">
            <v>5.4.6.</v>
          </cell>
          <cell r="AQ24" t="str">
            <v>5.4.7.</v>
          </cell>
          <cell r="AR24" t="str">
            <v>5.4.8.</v>
          </cell>
          <cell r="AS24" t="str">
            <v>6.1.</v>
          </cell>
          <cell r="AT24" t="str">
            <v>6.2.</v>
          </cell>
          <cell r="AU24" t="str">
            <v>6.3.</v>
          </cell>
          <cell r="AV24" t="str">
            <v>6.4.</v>
          </cell>
          <cell r="AW24" t="str">
            <v>6.5.</v>
          </cell>
          <cell r="AX24" t="str">
            <v>6.6.</v>
          </cell>
          <cell r="AY24" t="str">
            <v>6.7.</v>
          </cell>
          <cell r="AZ24" t="str">
            <v>6.8.</v>
          </cell>
          <cell r="BA24" t="str">
            <v>6.1.1.</v>
          </cell>
          <cell r="BB24" t="str">
            <v>6.1.2.</v>
          </cell>
          <cell r="BC24" t="str">
            <v>6.1.3.</v>
          </cell>
          <cell r="BD24" t="str">
            <v>6.1.4.</v>
          </cell>
          <cell r="BE24" t="str">
            <v>6.1.5.</v>
          </cell>
          <cell r="BF24" t="str">
            <v>6.1.6.</v>
          </cell>
          <cell r="BG24" t="str">
            <v>6.1.7.</v>
          </cell>
          <cell r="BH24" t="str">
            <v>6.1.8.</v>
          </cell>
          <cell r="BI24" t="str">
            <v>6.2.1.</v>
          </cell>
          <cell r="BJ24" t="str">
            <v>6.2.2.</v>
          </cell>
          <cell r="BK24" t="str">
            <v>6.2.3.</v>
          </cell>
          <cell r="BL24" t="str">
            <v>6.2.4.</v>
          </cell>
          <cell r="BM24" t="str">
            <v>6.2.5.</v>
          </cell>
          <cell r="BN24" t="str">
            <v>6.2.6.</v>
          </cell>
          <cell r="BO24" t="str">
            <v>6.2.7.</v>
          </cell>
          <cell r="BP24" t="str">
            <v>6.2.8.</v>
          </cell>
          <cell r="BQ24" t="str">
            <v>6.3.1.</v>
          </cell>
          <cell r="BR24" t="str">
            <v>6.3.2.</v>
          </cell>
          <cell r="BS24" t="str">
            <v>6.3.3.</v>
          </cell>
          <cell r="BT24" t="str">
            <v>6.3.4.</v>
          </cell>
          <cell r="BU24" t="str">
            <v>6.3.5.</v>
          </cell>
          <cell r="BV24" t="str">
            <v>6.3.6.</v>
          </cell>
          <cell r="BW24" t="str">
            <v>6.3.7.</v>
          </cell>
          <cell r="BX24" t="str">
            <v>6.3.8.</v>
          </cell>
          <cell r="BY24" t="str">
            <v>6.4.1.</v>
          </cell>
          <cell r="BZ24" t="str">
            <v>6.4.2.</v>
          </cell>
          <cell r="CA24" t="str">
            <v>6.4.3.</v>
          </cell>
          <cell r="CB24" t="str">
            <v>6.4.4.</v>
          </cell>
          <cell r="CC24" t="str">
            <v>6.4.5.</v>
          </cell>
          <cell r="CD24" t="str">
            <v>6.4.6.</v>
          </cell>
          <cell r="CE24" t="str">
            <v>6.4.7.</v>
          </cell>
          <cell r="CF24" t="str">
            <v>6.4.8.</v>
          </cell>
          <cell r="CG24" t="str">
            <v>7.1.</v>
          </cell>
          <cell r="CH24" t="str">
            <v>7.2.</v>
          </cell>
          <cell r="CI24" t="str">
            <v>7.3.</v>
          </cell>
          <cell r="CJ24" t="str">
            <v>7.4.</v>
          </cell>
          <cell r="CK24" t="str">
            <v>7.5.</v>
          </cell>
          <cell r="CL24" t="str">
            <v>7.6.</v>
          </cell>
          <cell r="CM24" t="str">
            <v>7.7.</v>
          </cell>
          <cell r="CN24" t="str">
            <v>7.8.</v>
          </cell>
          <cell r="CO24">
            <v>8</v>
          </cell>
        </row>
        <row r="25">
          <cell r="C25" t="str">
            <v>Г</v>
          </cell>
          <cell r="D25" t="str">
            <v>нд</v>
          </cell>
          <cell r="E25">
            <v>36.87299999999999</v>
          </cell>
          <cell r="F25">
            <v>0</v>
          </cell>
          <cell r="G25">
            <v>528.56899999999996</v>
          </cell>
          <cell r="H25">
            <v>0</v>
          </cell>
          <cell r="I25">
            <v>0</v>
          </cell>
          <cell r="J25">
            <v>0</v>
          </cell>
          <cell r="K25">
            <v>22549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36.87299999999999</v>
          </cell>
          <cell r="AL25">
            <v>0</v>
          </cell>
          <cell r="AM25">
            <v>528.56899999999996</v>
          </cell>
          <cell r="AN25">
            <v>0</v>
          </cell>
          <cell r="AO25">
            <v>0</v>
          </cell>
          <cell r="AP25">
            <v>0</v>
          </cell>
          <cell r="AQ25">
            <v>22549</v>
          </cell>
          <cell r="AR25">
            <v>0</v>
          </cell>
          <cell r="AS25">
            <v>36.483000000000004</v>
          </cell>
          <cell r="AT25">
            <v>0</v>
          </cell>
          <cell r="AU25">
            <v>545.12599999999998</v>
          </cell>
          <cell r="AV25">
            <v>0</v>
          </cell>
          <cell r="AW25">
            <v>0</v>
          </cell>
          <cell r="AX25">
            <v>0</v>
          </cell>
          <cell r="AY25">
            <v>13857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1.4039999999999999</v>
          </cell>
          <cell r="BL25">
            <v>0</v>
          </cell>
          <cell r="BM25">
            <v>0</v>
          </cell>
          <cell r="BN25">
            <v>0</v>
          </cell>
          <cell r="BO25">
            <v>70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19</v>
          </cell>
          <cell r="BX25">
            <v>0</v>
          </cell>
          <cell r="BY25">
            <v>36.483000000000004</v>
          </cell>
          <cell r="BZ25">
            <v>0</v>
          </cell>
          <cell r="CA25">
            <v>543.72199999999998</v>
          </cell>
          <cell r="CB25">
            <v>0</v>
          </cell>
          <cell r="CC25">
            <v>0</v>
          </cell>
          <cell r="CD25">
            <v>0</v>
          </cell>
          <cell r="CE25">
            <v>13768</v>
          </cell>
          <cell r="CF25">
            <v>0</v>
          </cell>
          <cell r="CG25">
            <v>-0.38999999999998636</v>
          </cell>
          <cell r="CH25">
            <v>0</v>
          </cell>
          <cell r="CI25">
            <v>16.557000000000016</v>
          </cell>
          <cell r="CJ25">
            <v>0</v>
          </cell>
          <cell r="CK25">
            <v>0</v>
          </cell>
          <cell r="CL25">
            <v>0</v>
          </cell>
          <cell r="CM25">
            <v>-8692</v>
          </cell>
          <cell r="CN25">
            <v>0</v>
          </cell>
          <cell r="CO25" t="str">
            <v>нд</v>
          </cell>
        </row>
        <row r="26">
          <cell r="C26" t="str">
            <v>Г</v>
          </cell>
          <cell r="D26" t="str">
            <v>нд</v>
          </cell>
          <cell r="E26">
            <v>36.87299999999999</v>
          </cell>
          <cell r="F26">
            <v>0</v>
          </cell>
          <cell r="G26">
            <v>528.56899999999996</v>
          </cell>
          <cell r="H26">
            <v>0</v>
          </cell>
          <cell r="I26">
            <v>0</v>
          </cell>
          <cell r="J26">
            <v>0</v>
          </cell>
          <cell r="K26">
            <v>20153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36.87299999999999</v>
          </cell>
          <cell r="AL26">
            <v>0</v>
          </cell>
          <cell r="AM26">
            <v>528.56899999999996</v>
          </cell>
          <cell r="AN26">
            <v>0</v>
          </cell>
          <cell r="AO26">
            <v>0</v>
          </cell>
          <cell r="AP26">
            <v>0</v>
          </cell>
          <cell r="AQ26">
            <v>20153</v>
          </cell>
          <cell r="AR26">
            <v>0</v>
          </cell>
          <cell r="AS26">
            <v>36.483000000000004</v>
          </cell>
          <cell r="AT26">
            <v>0</v>
          </cell>
          <cell r="AU26">
            <v>545.12599999999998</v>
          </cell>
          <cell r="AV26">
            <v>0</v>
          </cell>
          <cell r="AW26">
            <v>0</v>
          </cell>
          <cell r="AX26">
            <v>0</v>
          </cell>
          <cell r="AY26">
            <v>13857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1.4039999999999999</v>
          </cell>
          <cell r="BL26">
            <v>0</v>
          </cell>
          <cell r="BM26">
            <v>0</v>
          </cell>
          <cell r="BN26">
            <v>0</v>
          </cell>
          <cell r="BO26">
            <v>70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19</v>
          </cell>
          <cell r="BX26">
            <v>0</v>
          </cell>
          <cell r="BY26">
            <v>36.483000000000004</v>
          </cell>
          <cell r="BZ26">
            <v>0</v>
          </cell>
          <cell r="CA26">
            <v>543.72199999999998</v>
          </cell>
          <cell r="CB26">
            <v>0</v>
          </cell>
          <cell r="CC26">
            <v>0</v>
          </cell>
          <cell r="CD26">
            <v>0</v>
          </cell>
          <cell r="CE26">
            <v>13768</v>
          </cell>
          <cell r="CF26">
            <v>0</v>
          </cell>
          <cell r="CG26">
            <v>-0.38999999999998636</v>
          </cell>
          <cell r="CH26">
            <v>0</v>
          </cell>
          <cell r="CI26">
            <v>16.557000000000016</v>
          </cell>
          <cell r="CJ26">
            <v>0</v>
          </cell>
          <cell r="CK26">
            <v>0</v>
          </cell>
          <cell r="CL26">
            <v>0</v>
          </cell>
          <cell r="CM26">
            <v>-6296</v>
          </cell>
          <cell r="CN26">
            <v>0</v>
          </cell>
          <cell r="CO26" t="str">
            <v>нд</v>
          </cell>
        </row>
        <row r="27">
          <cell r="C27" t="str">
            <v>Г</v>
          </cell>
          <cell r="D27" t="str">
            <v>нд</v>
          </cell>
          <cell r="E27">
            <v>0</v>
          </cell>
          <cell r="F27">
            <v>0</v>
          </cell>
          <cell r="G27">
            <v>1.53</v>
          </cell>
          <cell r="H27">
            <v>0</v>
          </cell>
          <cell r="I27">
            <v>0</v>
          </cell>
          <cell r="J27">
            <v>0</v>
          </cell>
          <cell r="K27">
            <v>1054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1.53</v>
          </cell>
          <cell r="AN27">
            <v>0</v>
          </cell>
          <cell r="AO27">
            <v>0</v>
          </cell>
          <cell r="AP27">
            <v>0</v>
          </cell>
          <cell r="AQ27">
            <v>1054</v>
          </cell>
          <cell r="AR27">
            <v>0</v>
          </cell>
          <cell r="AS27">
            <v>0</v>
          </cell>
          <cell r="AT27">
            <v>0</v>
          </cell>
          <cell r="AU27">
            <v>1.4039999999999999</v>
          </cell>
          <cell r="AV27">
            <v>0</v>
          </cell>
          <cell r="AW27">
            <v>0</v>
          </cell>
          <cell r="AX27">
            <v>0</v>
          </cell>
          <cell r="AY27">
            <v>1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1.4039999999999999</v>
          </cell>
          <cell r="BL27">
            <v>0</v>
          </cell>
          <cell r="BM27">
            <v>0</v>
          </cell>
          <cell r="BN27">
            <v>0</v>
          </cell>
          <cell r="BO27">
            <v>1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-0.12600000000000011</v>
          </cell>
          <cell r="CJ27">
            <v>0</v>
          </cell>
          <cell r="CK27">
            <v>0</v>
          </cell>
          <cell r="CL27">
            <v>0</v>
          </cell>
          <cell r="CM27">
            <v>-1053</v>
          </cell>
          <cell r="CN27">
            <v>0</v>
          </cell>
          <cell r="CO27" t="str">
            <v>нд</v>
          </cell>
        </row>
        <row r="28">
          <cell r="C28" t="str">
            <v>Г</v>
          </cell>
          <cell r="D28" t="str">
            <v>нд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19099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19099</v>
          </cell>
          <cell r="AR28">
            <v>0</v>
          </cell>
          <cell r="AS28">
            <v>0</v>
          </cell>
          <cell r="AT28">
            <v>0</v>
          </cell>
          <cell r="AU28">
            <v>22.39</v>
          </cell>
          <cell r="AV28">
            <v>0</v>
          </cell>
          <cell r="AW28">
            <v>0</v>
          </cell>
          <cell r="AX28">
            <v>0</v>
          </cell>
          <cell r="AY28">
            <v>13768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22.39</v>
          </cell>
          <cell r="CB28">
            <v>0</v>
          </cell>
          <cell r="CC28">
            <v>0</v>
          </cell>
          <cell r="CD28">
            <v>0</v>
          </cell>
          <cell r="CE28">
            <v>13768</v>
          </cell>
          <cell r="CF28">
            <v>0</v>
          </cell>
          <cell r="CG28">
            <v>0</v>
          </cell>
          <cell r="CH28">
            <v>0</v>
          </cell>
          <cell r="CI28">
            <v>22.39</v>
          </cell>
          <cell r="CJ28">
            <v>0</v>
          </cell>
          <cell r="CK28">
            <v>0</v>
          </cell>
          <cell r="CL28">
            <v>0</v>
          </cell>
          <cell r="CM28">
            <v>-5331</v>
          </cell>
          <cell r="CN28">
            <v>0</v>
          </cell>
          <cell r="CO28" t="str">
            <v>нд</v>
          </cell>
        </row>
        <row r="29">
          <cell r="C29" t="str">
            <v>Г</v>
          </cell>
          <cell r="D29" t="str">
            <v>нд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 t="str">
            <v>нд</v>
          </cell>
        </row>
        <row r="30">
          <cell r="C30" t="str">
            <v>Г</v>
          </cell>
          <cell r="D30" t="str">
            <v>нд</v>
          </cell>
          <cell r="E30">
            <v>36.87299999999999</v>
          </cell>
          <cell r="F30">
            <v>0</v>
          </cell>
          <cell r="G30">
            <v>527.03899999999999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36.87299999999999</v>
          </cell>
          <cell r="AL30">
            <v>0</v>
          </cell>
          <cell r="AM30">
            <v>527.03899999999999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36.483000000000004</v>
          </cell>
          <cell r="AT30">
            <v>0</v>
          </cell>
          <cell r="AU30">
            <v>521.33199999999999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36.483000000000004</v>
          </cell>
          <cell r="BZ30">
            <v>0</v>
          </cell>
          <cell r="CA30">
            <v>521.33199999999999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-0.38999999999998636</v>
          </cell>
          <cell r="CH30">
            <v>0</v>
          </cell>
          <cell r="CI30">
            <v>-5.7069999999999936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 t="str">
            <v>нд</v>
          </cell>
        </row>
        <row r="31">
          <cell r="C31" t="str">
            <v>Г</v>
          </cell>
          <cell r="D31" t="str">
            <v>нд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 t="str">
            <v>нд</v>
          </cell>
        </row>
        <row r="32">
          <cell r="C32" t="str">
            <v>Г</v>
          </cell>
          <cell r="D32" t="str">
            <v>нд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88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69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19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88</v>
          </cell>
          <cell r="CN32">
            <v>0</v>
          </cell>
          <cell r="CO32" t="str">
            <v>нд</v>
          </cell>
        </row>
        <row r="33">
          <cell r="C33" t="str">
            <v>Г</v>
          </cell>
          <cell r="D33" t="str">
            <v>нд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 t="str">
            <v>нд</v>
          </cell>
        </row>
        <row r="34">
          <cell r="C34" t="str">
            <v>Г</v>
          </cell>
          <cell r="D34" t="str">
            <v>нд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 t="str">
            <v>нд</v>
          </cell>
        </row>
        <row r="35">
          <cell r="C35" t="str">
            <v>Г</v>
          </cell>
          <cell r="D35" t="str">
            <v>нд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 t="str">
            <v>нд</v>
          </cell>
        </row>
        <row r="36">
          <cell r="C36" t="str">
            <v>Г</v>
          </cell>
          <cell r="D36" t="str">
            <v>нд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 t="str">
            <v>нд</v>
          </cell>
        </row>
        <row r="37">
          <cell r="C37" t="str">
            <v>Г</v>
          </cell>
          <cell r="D37" t="str">
            <v>нд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 t="str">
            <v>нд</v>
          </cell>
        </row>
        <row r="38">
          <cell r="C38" t="str">
            <v>Г</v>
          </cell>
          <cell r="D38" t="str">
            <v>нд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 t="str">
            <v>нд</v>
          </cell>
        </row>
        <row r="39">
          <cell r="C39" t="str">
            <v>Г</v>
          </cell>
          <cell r="D39" t="str">
            <v>нд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 t="str">
            <v>нд</v>
          </cell>
        </row>
        <row r="40">
          <cell r="C40" t="str">
            <v>Г</v>
          </cell>
          <cell r="D40" t="str">
            <v>нд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 t="str">
            <v>нд</v>
          </cell>
        </row>
        <row r="41">
          <cell r="C41" t="str">
            <v>Г</v>
          </cell>
          <cell r="D41" t="str">
            <v>нд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2396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2396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-2396</v>
          </cell>
          <cell r="CN41">
            <v>0</v>
          </cell>
          <cell r="CO41" t="str">
            <v>нд</v>
          </cell>
        </row>
        <row r="42">
          <cell r="C42" t="str">
            <v>Г</v>
          </cell>
          <cell r="D42" t="str">
            <v>нд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 t="str">
            <v>нд</v>
          </cell>
        </row>
        <row r="43">
          <cell r="C43" t="str">
            <v>Г</v>
          </cell>
          <cell r="D43" t="str">
            <v>нд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 t="str">
            <v>нд</v>
          </cell>
        </row>
        <row r="44">
          <cell r="C44" t="str">
            <v>Г</v>
          </cell>
          <cell r="D44" t="str">
            <v>нд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 t="str">
            <v>нд</v>
          </cell>
        </row>
        <row r="45">
          <cell r="C45" t="str">
            <v>Г</v>
          </cell>
          <cell r="D45" t="str">
            <v>нд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 t="str">
            <v>нд</v>
          </cell>
        </row>
        <row r="46">
          <cell r="C46" t="str">
            <v>Г</v>
          </cell>
          <cell r="D46" t="str">
            <v>нд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2396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2396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-2396</v>
          </cell>
          <cell r="CN46">
            <v>0</v>
          </cell>
          <cell r="CO46" t="str">
            <v>нд</v>
          </cell>
        </row>
        <row r="47">
          <cell r="C47" t="str">
            <v>Г</v>
          </cell>
          <cell r="D47" t="str">
            <v>нд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 t="str">
            <v>нд</v>
          </cell>
        </row>
        <row r="48">
          <cell r="C48" t="str">
            <v>Г</v>
          </cell>
          <cell r="D48" t="str">
            <v>нд</v>
          </cell>
          <cell r="E48">
            <v>36.87299999999999</v>
          </cell>
          <cell r="F48">
            <v>0</v>
          </cell>
          <cell r="G48">
            <v>528.56899999999996</v>
          </cell>
          <cell r="H48">
            <v>0</v>
          </cell>
          <cell r="I48">
            <v>0</v>
          </cell>
          <cell r="J48">
            <v>0</v>
          </cell>
          <cell r="K48">
            <v>22549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36.87299999999999</v>
          </cell>
          <cell r="AL48">
            <v>0</v>
          </cell>
          <cell r="AM48">
            <v>528.56899999999996</v>
          </cell>
          <cell r="AN48">
            <v>0</v>
          </cell>
          <cell r="AO48">
            <v>0</v>
          </cell>
          <cell r="AP48">
            <v>0</v>
          </cell>
          <cell r="AQ48">
            <v>22549</v>
          </cell>
          <cell r="AR48">
            <v>0</v>
          </cell>
          <cell r="AS48">
            <v>36.483000000000004</v>
          </cell>
          <cell r="AT48">
            <v>0</v>
          </cell>
          <cell r="AU48">
            <v>545.12599999999998</v>
          </cell>
          <cell r="AV48">
            <v>0</v>
          </cell>
          <cell r="AW48">
            <v>0</v>
          </cell>
          <cell r="AX48">
            <v>0</v>
          </cell>
          <cell r="AY48">
            <v>13857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1.4039999999999999</v>
          </cell>
          <cell r="BL48">
            <v>0</v>
          </cell>
          <cell r="BM48">
            <v>0</v>
          </cell>
          <cell r="BN48">
            <v>0</v>
          </cell>
          <cell r="BO48">
            <v>70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19</v>
          </cell>
          <cell r="BX48">
            <v>0</v>
          </cell>
          <cell r="BY48">
            <v>36.483000000000004</v>
          </cell>
          <cell r="BZ48">
            <v>0</v>
          </cell>
          <cell r="CA48">
            <v>543.72199999999998</v>
          </cell>
          <cell r="CB48">
            <v>0</v>
          </cell>
          <cell r="CC48">
            <v>0</v>
          </cell>
          <cell r="CD48">
            <v>0</v>
          </cell>
          <cell r="CE48">
            <v>13768</v>
          </cell>
          <cell r="CF48">
            <v>0</v>
          </cell>
          <cell r="CG48">
            <v>-0.38999999999998636</v>
          </cell>
          <cell r="CH48">
            <v>0</v>
          </cell>
          <cell r="CI48">
            <v>16.557000000000016</v>
          </cell>
          <cell r="CJ48">
            <v>0</v>
          </cell>
          <cell r="CK48">
            <v>0</v>
          </cell>
          <cell r="CL48">
            <v>0</v>
          </cell>
          <cell r="CM48">
            <v>-8692</v>
          </cell>
          <cell r="CN48">
            <v>0</v>
          </cell>
          <cell r="CO48" t="str">
            <v>нд</v>
          </cell>
          <cell r="CP48" t="str">
            <v>Г</v>
          </cell>
        </row>
        <row r="49">
          <cell r="C49" t="str">
            <v>Г</v>
          </cell>
          <cell r="D49" t="str">
            <v>нд</v>
          </cell>
          <cell r="E49">
            <v>36.87299999999999</v>
          </cell>
          <cell r="F49">
            <v>0</v>
          </cell>
          <cell r="G49">
            <v>528.56899999999996</v>
          </cell>
          <cell r="H49">
            <v>0</v>
          </cell>
          <cell r="I49">
            <v>0</v>
          </cell>
          <cell r="J49">
            <v>0</v>
          </cell>
          <cell r="K49">
            <v>20153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36.87299999999999</v>
          </cell>
          <cell r="AL49">
            <v>0</v>
          </cell>
          <cell r="AM49">
            <v>528.56899999999996</v>
          </cell>
          <cell r="AN49">
            <v>0</v>
          </cell>
          <cell r="AO49">
            <v>0</v>
          </cell>
          <cell r="AP49">
            <v>0</v>
          </cell>
          <cell r="AQ49">
            <v>20153</v>
          </cell>
          <cell r="AR49">
            <v>0</v>
          </cell>
          <cell r="AS49">
            <v>36.483000000000004</v>
          </cell>
          <cell r="AT49">
            <v>0</v>
          </cell>
          <cell r="AU49">
            <v>545.12599999999998</v>
          </cell>
          <cell r="AV49">
            <v>0</v>
          </cell>
          <cell r="AW49">
            <v>0</v>
          </cell>
          <cell r="AX49">
            <v>0</v>
          </cell>
          <cell r="AY49">
            <v>13857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1.4039999999999999</v>
          </cell>
          <cell r="BL49">
            <v>0</v>
          </cell>
          <cell r="BM49">
            <v>0</v>
          </cell>
          <cell r="BN49">
            <v>0</v>
          </cell>
          <cell r="BO49">
            <v>70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19</v>
          </cell>
          <cell r="BX49">
            <v>0</v>
          </cell>
          <cell r="BY49">
            <v>36.483000000000004</v>
          </cell>
          <cell r="BZ49">
            <v>0</v>
          </cell>
          <cell r="CA49">
            <v>543.72199999999998</v>
          </cell>
          <cell r="CB49">
            <v>0</v>
          </cell>
          <cell r="CC49">
            <v>0</v>
          </cell>
          <cell r="CD49">
            <v>0</v>
          </cell>
          <cell r="CE49">
            <v>13768</v>
          </cell>
          <cell r="CF49">
            <v>0</v>
          </cell>
          <cell r="CG49">
            <v>-0.38999999999998636</v>
          </cell>
          <cell r="CH49">
            <v>0</v>
          </cell>
          <cell r="CI49">
            <v>16.557000000000016</v>
          </cell>
          <cell r="CJ49">
            <v>0</v>
          </cell>
          <cell r="CK49">
            <v>0</v>
          </cell>
          <cell r="CL49">
            <v>0</v>
          </cell>
          <cell r="CM49">
            <v>-6296</v>
          </cell>
          <cell r="CN49">
            <v>0</v>
          </cell>
          <cell r="CO49" t="str">
            <v>нд</v>
          </cell>
        </row>
        <row r="50">
          <cell r="C50" t="str">
            <v>Г</v>
          </cell>
          <cell r="D50" t="str">
            <v>нд</v>
          </cell>
          <cell r="E50">
            <v>0</v>
          </cell>
          <cell r="F50">
            <v>0</v>
          </cell>
          <cell r="G50">
            <v>1.53</v>
          </cell>
          <cell r="H50">
            <v>0</v>
          </cell>
          <cell r="I50">
            <v>0</v>
          </cell>
          <cell r="J50">
            <v>0</v>
          </cell>
          <cell r="K50">
            <v>1054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1.53</v>
          </cell>
          <cell r="AN50">
            <v>0</v>
          </cell>
          <cell r="AO50">
            <v>0</v>
          </cell>
          <cell r="AP50">
            <v>0</v>
          </cell>
          <cell r="AQ50">
            <v>1054</v>
          </cell>
          <cell r="AR50">
            <v>0</v>
          </cell>
          <cell r="AS50">
            <v>0</v>
          </cell>
          <cell r="AT50">
            <v>0</v>
          </cell>
          <cell r="AU50">
            <v>1.4039999999999999</v>
          </cell>
          <cell r="AV50">
            <v>0</v>
          </cell>
          <cell r="AW50">
            <v>0</v>
          </cell>
          <cell r="AX50">
            <v>0</v>
          </cell>
          <cell r="AY50">
            <v>1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1.4039999999999999</v>
          </cell>
          <cell r="BL50">
            <v>0</v>
          </cell>
          <cell r="BM50">
            <v>0</v>
          </cell>
          <cell r="BN50">
            <v>0</v>
          </cell>
          <cell r="BO50">
            <v>1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-0.12600000000000011</v>
          </cell>
          <cell r="CJ50">
            <v>0</v>
          </cell>
          <cell r="CK50">
            <v>0</v>
          </cell>
          <cell r="CL50">
            <v>0</v>
          </cell>
          <cell r="CM50">
            <v>-1053</v>
          </cell>
          <cell r="CN50">
            <v>0</v>
          </cell>
          <cell r="CO50" t="str">
            <v>нд</v>
          </cell>
          <cell r="CP50" t="str">
            <v>Г</v>
          </cell>
        </row>
        <row r="51">
          <cell r="C51" t="str">
            <v>Г</v>
          </cell>
          <cell r="D51" t="str">
            <v>нд</v>
          </cell>
          <cell r="E51">
            <v>0</v>
          </cell>
          <cell r="F51">
            <v>0</v>
          </cell>
          <cell r="G51">
            <v>1.53</v>
          </cell>
          <cell r="H51">
            <v>0</v>
          </cell>
          <cell r="I51">
            <v>0</v>
          </cell>
          <cell r="J51">
            <v>0</v>
          </cell>
          <cell r="K51">
            <v>1048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1.53</v>
          </cell>
          <cell r="AN51">
            <v>0</v>
          </cell>
          <cell r="AO51">
            <v>0</v>
          </cell>
          <cell r="AP51">
            <v>0</v>
          </cell>
          <cell r="AQ51">
            <v>1048</v>
          </cell>
          <cell r="AR51">
            <v>0</v>
          </cell>
          <cell r="AS51">
            <v>0</v>
          </cell>
          <cell r="AT51">
            <v>0</v>
          </cell>
          <cell r="AU51">
            <v>1.4039999999999999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1.4039999999999999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-0.12600000000000011</v>
          </cell>
          <cell r="CJ51">
            <v>0</v>
          </cell>
          <cell r="CK51">
            <v>0</v>
          </cell>
          <cell r="CL51">
            <v>0</v>
          </cell>
          <cell r="CM51">
            <v>-1048</v>
          </cell>
          <cell r="CN51">
            <v>0</v>
          </cell>
          <cell r="CO51" t="str">
            <v>нд</v>
          </cell>
          <cell r="CP51" t="str">
            <v>Г</v>
          </cell>
        </row>
        <row r="52">
          <cell r="C52" t="str">
            <v>1.1.1.1.1</v>
          </cell>
          <cell r="D52" t="str">
            <v>нд</v>
          </cell>
          <cell r="E52">
            <v>0</v>
          </cell>
          <cell r="F52">
            <v>0</v>
          </cell>
          <cell r="G52">
            <v>1</v>
          </cell>
          <cell r="H52">
            <v>0</v>
          </cell>
          <cell r="I52">
            <v>0</v>
          </cell>
          <cell r="J52">
            <v>0</v>
          </cell>
          <cell r="K52">
            <v>1009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1</v>
          </cell>
          <cell r="AN52">
            <v>0</v>
          </cell>
          <cell r="AO52">
            <v>0</v>
          </cell>
          <cell r="AP52">
            <v>0</v>
          </cell>
          <cell r="AQ52">
            <v>1009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-1</v>
          </cell>
          <cell r="CJ52">
            <v>0</v>
          </cell>
          <cell r="CK52">
            <v>0</v>
          </cell>
          <cell r="CL52">
            <v>0</v>
          </cell>
          <cell r="CM52">
            <v>-1009</v>
          </cell>
          <cell r="CN52">
            <v>0</v>
          </cell>
          <cell r="CO52" t="str">
            <v xml:space="preserve">
Невыполнение плана  обусловлено затянувшейся процедурой оформления актов монтажа счетчиков в рамках реализации ПРИУЭ</v>
          </cell>
          <cell r="CP52" t="str">
            <v>1.1.1.1.1</v>
          </cell>
        </row>
        <row r="53">
          <cell r="C53" t="str">
            <v>1.1.1.1.2</v>
          </cell>
          <cell r="D53" t="str">
            <v>нд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39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39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-39</v>
          </cell>
          <cell r="CN53">
            <v>0</v>
          </cell>
          <cell r="CO53" t="str">
            <v>Невыполнение плана обусловлено затянувшейся процедурой оформления актов монтажа счетчиков в рамках реализации ПРИУЭ</v>
          </cell>
          <cell r="CP53" t="str">
            <v>1.1.1.1.2</v>
          </cell>
        </row>
        <row r="54">
          <cell r="C54" t="str">
            <v>Г</v>
          </cell>
          <cell r="D54" t="str">
            <v>нд</v>
          </cell>
          <cell r="E54">
            <v>0</v>
          </cell>
          <cell r="F54">
            <v>0</v>
          </cell>
          <cell r="G54">
            <v>0.53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0.53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1.4039999999999999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1.4039999999999999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0.87399999999999989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 t="str">
            <v>нд</v>
          </cell>
          <cell r="CP54" t="str">
            <v>Г</v>
          </cell>
        </row>
        <row r="55">
          <cell r="C55" t="str">
            <v>I_Che146</v>
          </cell>
          <cell r="D55" t="str">
            <v>нд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 t="str">
            <v>нд</v>
          </cell>
          <cell r="CP55" t="str">
            <v>I_Che146</v>
          </cell>
        </row>
        <row r="56">
          <cell r="C56" t="str">
            <v>K_Che258</v>
          </cell>
          <cell r="D56" t="str">
            <v>нд</v>
          </cell>
          <cell r="E56">
            <v>0</v>
          </cell>
          <cell r="F56">
            <v>0</v>
          </cell>
          <cell r="G56">
            <v>0.53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0.53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-0.53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 t="str">
            <v>Невыполнение плана  ввода обусловлено невыполнением тех условий со стороны заявителя</v>
          </cell>
          <cell r="CP56" t="str">
            <v>K_Che258</v>
          </cell>
        </row>
        <row r="57">
          <cell r="C57" t="str">
            <v>L_Che394</v>
          </cell>
          <cell r="D57" t="str">
            <v>нд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 t="str">
            <v>нд</v>
          </cell>
          <cell r="CP57" t="str">
            <v>L_Che394</v>
          </cell>
        </row>
        <row r="58">
          <cell r="C58" t="str">
            <v>L_Che395</v>
          </cell>
          <cell r="D58" t="str">
            <v>нд</v>
          </cell>
          <cell r="E58" t="str">
            <v>нд</v>
          </cell>
          <cell r="F58" t="str">
            <v>нд</v>
          </cell>
          <cell r="G58" t="str">
            <v>нд</v>
          </cell>
          <cell r="H58" t="str">
            <v>нд</v>
          </cell>
          <cell r="I58" t="str">
            <v>нд</v>
          </cell>
          <cell r="J58" t="str">
            <v>нд</v>
          </cell>
          <cell r="K58" t="str">
            <v>нд</v>
          </cell>
          <cell r="L58" t="str">
            <v>нд</v>
          </cell>
          <cell r="M58" t="str">
            <v>нд</v>
          </cell>
          <cell r="N58" t="str">
            <v>нд</v>
          </cell>
          <cell r="O58" t="str">
            <v>нд</v>
          </cell>
          <cell r="P58" t="str">
            <v>нд</v>
          </cell>
          <cell r="Q58" t="str">
            <v>нд</v>
          </cell>
          <cell r="R58" t="str">
            <v>нд</v>
          </cell>
          <cell r="S58" t="str">
            <v>нд</v>
          </cell>
          <cell r="T58" t="str">
            <v>нд</v>
          </cell>
          <cell r="U58" t="str">
            <v>нд</v>
          </cell>
          <cell r="V58" t="str">
            <v>нд</v>
          </cell>
          <cell r="W58" t="str">
            <v>нд</v>
          </cell>
          <cell r="X58" t="str">
            <v>нд</v>
          </cell>
          <cell r="Y58" t="str">
            <v>нд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 t="str">
            <v>нд</v>
          </cell>
          <cell r="AH58" t="str">
            <v>нд</v>
          </cell>
          <cell r="AI58" t="str">
            <v>нд</v>
          </cell>
          <cell r="AJ58" t="str">
            <v>нд</v>
          </cell>
          <cell r="AK58" t="str">
            <v>нд</v>
          </cell>
          <cell r="AL58" t="str">
            <v>нд</v>
          </cell>
          <cell r="AM58" t="str">
            <v>нд</v>
          </cell>
          <cell r="AN58" t="str">
            <v>нд</v>
          </cell>
          <cell r="AO58" t="str">
            <v>нд</v>
          </cell>
          <cell r="AP58" t="str">
            <v>нд</v>
          </cell>
          <cell r="AQ58" t="str">
            <v>нд</v>
          </cell>
          <cell r="AR58" t="str">
            <v>нд</v>
          </cell>
          <cell r="AS58">
            <v>0</v>
          </cell>
          <cell r="AT58">
            <v>0</v>
          </cell>
          <cell r="AU58">
            <v>1.4039999999999999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1.4039999999999999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 t="str">
            <v>нд</v>
          </cell>
          <cell r="CH58" t="str">
            <v>нд</v>
          </cell>
          <cell r="CI58" t="str">
            <v>нд</v>
          </cell>
          <cell r="CJ58" t="str">
            <v>нд</v>
          </cell>
          <cell r="CK58" t="str">
            <v>нд</v>
          </cell>
          <cell r="CL58" t="str">
            <v>нд</v>
          </cell>
          <cell r="CM58" t="str">
            <v>нд</v>
          </cell>
          <cell r="CN58" t="str">
            <v>нд</v>
          </cell>
          <cell r="CO58" t="str">
            <v>Ввод в эксплуатацию  в 2022 году линий, запланированных к вводу, но не введеннных в 2021 году.</v>
          </cell>
          <cell r="CP58" t="str">
            <v>L_Che395</v>
          </cell>
        </row>
        <row r="59">
          <cell r="C59" t="str">
            <v>M_Che442</v>
          </cell>
          <cell r="D59" t="str">
            <v>нд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 t="str">
            <v>нд</v>
          </cell>
          <cell r="CP59" t="str">
            <v>M_Che442</v>
          </cell>
        </row>
        <row r="60">
          <cell r="C60" t="str">
            <v>M_Che424</v>
          </cell>
          <cell r="D60" t="str">
            <v>нд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 t="str">
            <v>нд</v>
          </cell>
          <cell r="CP60" t="str">
            <v>M_Che424</v>
          </cell>
        </row>
        <row r="61">
          <cell r="C61" t="str">
            <v>M_Che425</v>
          </cell>
          <cell r="D61" t="str">
            <v>нд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 t="str">
            <v>нд</v>
          </cell>
          <cell r="CP61" t="str">
            <v>M_Che425</v>
          </cell>
        </row>
        <row r="62">
          <cell r="C62" t="str">
            <v>M_Che426</v>
          </cell>
          <cell r="D62" t="str">
            <v>нд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 t="str">
            <v>нд</v>
          </cell>
          <cell r="CP62" t="str">
            <v>M_Che426</v>
          </cell>
        </row>
        <row r="63">
          <cell r="C63" t="str">
            <v>M_Che427</v>
          </cell>
          <cell r="D63" t="str">
            <v>нд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 t="str">
            <v>нд</v>
          </cell>
          <cell r="CP63" t="str">
            <v>M_Che427</v>
          </cell>
        </row>
        <row r="64">
          <cell r="C64" t="str">
            <v>Г</v>
          </cell>
          <cell r="D64" t="str">
            <v>нд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 t="str">
            <v>нд</v>
          </cell>
          <cell r="CP64" t="str">
            <v>Г</v>
          </cell>
        </row>
        <row r="65">
          <cell r="C65" t="str">
            <v>Г</v>
          </cell>
          <cell r="D65" t="str">
            <v>нд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 t="str">
            <v>нд</v>
          </cell>
          <cell r="CP65" t="str">
            <v>Г</v>
          </cell>
        </row>
        <row r="66">
          <cell r="C66" t="str">
            <v>Г</v>
          </cell>
          <cell r="D66" t="str">
            <v>нд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 t="str">
            <v>нд</v>
          </cell>
          <cell r="CP66" t="str">
            <v>Г</v>
          </cell>
        </row>
        <row r="67">
          <cell r="C67" t="str">
            <v>Г</v>
          </cell>
          <cell r="D67" t="str">
            <v>нд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 t="str">
            <v>нд</v>
          </cell>
          <cell r="CP67" t="str">
            <v>Г</v>
          </cell>
        </row>
        <row r="68">
          <cell r="C68" t="str">
            <v>Г</v>
          </cell>
          <cell r="D68" t="str">
            <v>нд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 t="str">
            <v>нд</v>
          </cell>
          <cell r="CP68" t="str">
            <v>Г</v>
          </cell>
        </row>
        <row r="69">
          <cell r="C69" t="str">
            <v>Г</v>
          </cell>
          <cell r="D69" t="str">
            <v>нд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 t="str">
            <v>нд</v>
          </cell>
          <cell r="CP69" t="str">
            <v>Г</v>
          </cell>
        </row>
        <row r="70">
          <cell r="C70" t="str">
            <v>Г</v>
          </cell>
          <cell r="D70" t="str">
            <v>нд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 t="str">
            <v>нд</v>
          </cell>
          <cell r="CP70" t="str">
            <v>Г</v>
          </cell>
        </row>
        <row r="71">
          <cell r="C71" t="str">
            <v>Г</v>
          </cell>
          <cell r="D71" t="str">
            <v>нд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 t="str">
            <v>нд</v>
          </cell>
          <cell r="CP71" t="str">
            <v>Г</v>
          </cell>
        </row>
        <row r="72">
          <cell r="C72" t="str">
            <v>Г</v>
          </cell>
          <cell r="D72" t="str">
            <v>нд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 t="str">
            <v>нд</v>
          </cell>
          <cell r="CP72" t="str">
            <v>Г</v>
          </cell>
        </row>
        <row r="73">
          <cell r="C73" t="str">
            <v>Г</v>
          </cell>
          <cell r="D73" t="str">
            <v>нд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 t="str">
            <v>нд</v>
          </cell>
          <cell r="CP73" t="str">
            <v>Г</v>
          </cell>
        </row>
        <row r="74">
          <cell r="C74" t="str">
            <v>Г</v>
          </cell>
          <cell r="D74" t="str">
            <v>нд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 t="str">
            <v>нд</v>
          </cell>
          <cell r="CP74" t="str">
            <v>Г</v>
          </cell>
        </row>
        <row r="75">
          <cell r="C75" t="str">
            <v>Г</v>
          </cell>
          <cell r="D75" t="str">
            <v>нд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 t="str">
            <v>нд</v>
          </cell>
          <cell r="CP75" t="str">
            <v>Г</v>
          </cell>
        </row>
        <row r="76">
          <cell r="C76" t="str">
            <v>Г</v>
          </cell>
          <cell r="D76" t="str">
            <v>нд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6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6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1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1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-5</v>
          </cell>
          <cell r="CN76">
            <v>0</v>
          </cell>
          <cell r="CO76" t="str">
            <v>нд</v>
          </cell>
          <cell r="CP76" t="str">
            <v>Г</v>
          </cell>
        </row>
        <row r="77">
          <cell r="C77" t="str">
            <v>Г</v>
          </cell>
          <cell r="D77" t="str">
            <v>нд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 t="str">
            <v>нд</v>
          </cell>
          <cell r="CP77" t="str">
            <v>Г</v>
          </cell>
        </row>
        <row r="78">
          <cell r="C78" t="str">
            <v>Г</v>
          </cell>
          <cell r="D78" t="str">
            <v>нд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6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6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1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1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-5</v>
          </cell>
          <cell r="CN78">
            <v>0</v>
          </cell>
          <cell r="CO78" t="str">
            <v>нд</v>
          </cell>
          <cell r="CP78" t="str">
            <v>Г</v>
          </cell>
        </row>
        <row r="79">
          <cell r="C79" t="str">
            <v>J_Che215</v>
          </cell>
          <cell r="D79" t="str">
            <v>нд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 t="str">
            <v>нд</v>
          </cell>
          <cell r="CP79" t="str">
            <v>J_Che215</v>
          </cell>
        </row>
        <row r="80">
          <cell r="C80" t="str">
            <v>K_Che259</v>
          </cell>
          <cell r="D80" t="str">
            <v>нд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1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1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-1</v>
          </cell>
          <cell r="CN80">
            <v>0</v>
          </cell>
          <cell r="CO80" t="str">
            <v>Невыполнение плана  ввода обусловлено невыполнением тех условий со стороны заявителя</v>
          </cell>
          <cell r="CP80" t="str">
            <v>K_Che259</v>
          </cell>
        </row>
        <row r="81">
          <cell r="C81" t="str">
            <v>M_Che436</v>
          </cell>
          <cell r="D81" t="str">
            <v>нд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 t="str">
            <v>нд</v>
          </cell>
          <cell r="CP81" t="str">
            <v>M_Che436</v>
          </cell>
        </row>
        <row r="82">
          <cell r="C82" t="str">
            <v>M_Che430</v>
          </cell>
          <cell r="D82" t="str">
            <v>нд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1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-1</v>
          </cell>
          <cell r="CN82">
            <v>0</v>
          </cell>
          <cell r="CO82" t="str">
            <v>Реализация объекта перенесена на 2023 год  на основании письма ООО «Империя» от 14.09.2022г.  № 031/22 о продлении срока  действия договора ТП   и доп.соглашения от 27.10.2022 года №1 до 31.12.2023 года.</v>
          </cell>
          <cell r="CP82" t="str">
            <v>M_Che430</v>
          </cell>
        </row>
        <row r="83">
          <cell r="C83" t="str">
            <v>M_Che431</v>
          </cell>
          <cell r="D83" t="str">
            <v>нд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2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2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-2</v>
          </cell>
          <cell r="CN83">
            <v>0</v>
          </cell>
          <cell r="CO83" t="str">
            <v>Позднее внесение заявителем платы за тех.присоединение, вследствиии чего произошла задержка в проведении торгово-закупочных процедур</v>
          </cell>
          <cell r="CP83" t="str">
            <v>M_Che431</v>
          </cell>
        </row>
        <row r="84">
          <cell r="C84" t="str">
            <v>M_Che432</v>
          </cell>
          <cell r="D84" t="str">
            <v>нд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2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2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-2</v>
          </cell>
          <cell r="CN84">
            <v>0</v>
          </cell>
          <cell r="CO84" t="str">
            <v>Задержка в разработке проектно-сметной документации, которая выполняется  в рамках Программы повышения надежности электросетевого комплекса ЧР на 2020-2024 годы</v>
          </cell>
          <cell r="CP84" t="str">
            <v>M_Che432</v>
          </cell>
        </row>
        <row r="85">
          <cell r="C85" t="str">
            <v>M_Che423</v>
          </cell>
          <cell r="D85" t="str">
            <v>нд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 t="str">
            <v>нд</v>
          </cell>
          <cell r="CP85" t="str">
            <v>M_Che423</v>
          </cell>
        </row>
        <row r="86">
          <cell r="C86" t="str">
            <v>L_Che396</v>
          </cell>
          <cell r="D86" t="str">
            <v>нд</v>
          </cell>
          <cell r="E86" t="str">
            <v>нд</v>
          </cell>
          <cell r="F86" t="str">
            <v>нд</v>
          </cell>
          <cell r="G86" t="str">
            <v>нд</v>
          </cell>
          <cell r="H86" t="str">
            <v>нд</v>
          </cell>
          <cell r="I86" t="str">
            <v>нд</v>
          </cell>
          <cell r="J86" t="str">
            <v>нд</v>
          </cell>
          <cell r="K86" t="str">
            <v>нд</v>
          </cell>
          <cell r="L86" t="str">
            <v>нд</v>
          </cell>
          <cell r="M86" t="str">
            <v>нд</v>
          </cell>
          <cell r="N86" t="str">
            <v>нд</v>
          </cell>
          <cell r="O86" t="str">
            <v>нд</v>
          </cell>
          <cell r="P86" t="str">
            <v>нд</v>
          </cell>
          <cell r="Q86" t="str">
            <v>нд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1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1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 t="str">
            <v>нд</v>
          </cell>
          <cell r="CH86" t="str">
            <v>нд</v>
          </cell>
          <cell r="CI86" t="str">
            <v>нд</v>
          </cell>
          <cell r="CJ86" t="str">
            <v>нд</v>
          </cell>
          <cell r="CK86" t="str">
            <v>нд</v>
          </cell>
          <cell r="CL86" t="str">
            <v>нд</v>
          </cell>
          <cell r="CM86" t="str">
            <v>нд</v>
          </cell>
          <cell r="CN86" t="str">
            <v>нд</v>
          </cell>
          <cell r="CO86" t="str">
            <v>Ввод в эксплуатацию  в 2022 году линий, запланированных к вводу, но не введеннных в 2021 году.</v>
          </cell>
          <cell r="CP86" t="str">
            <v>L_Che396</v>
          </cell>
        </row>
        <row r="87">
          <cell r="C87" t="str">
            <v>Г</v>
          </cell>
          <cell r="D87" t="str">
            <v>нд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19099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19099</v>
          </cell>
          <cell r="AR87">
            <v>0</v>
          </cell>
          <cell r="AS87">
            <v>0</v>
          </cell>
          <cell r="AT87">
            <v>0</v>
          </cell>
          <cell r="AU87">
            <v>22.39</v>
          </cell>
          <cell r="AV87">
            <v>0</v>
          </cell>
          <cell r="AW87">
            <v>0</v>
          </cell>
          <cell r="AX87">
            <v>0</v>
          </cell>
          <cell r="AY87">
            <v>13768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22.39</v>
          </cell>
          <cell r="CB87">
            <v>0</v>
          </cell>
          <cell r="CC87">
            <v>0</v>
          </cell>
          <cell r="CD87">
            <v>0</v>
          </cell>
          <cell r="CE87">
            <v>13768</v>
          </cell>
          <cell r="CF87">
            <v>0</v>
          </cell>
          <cell r="CG87">
            <v>0</v>
          </cell>
          <cell r="CH87">
            <v>0</v>
          </cell>
          <cell r="CI87">
            <v>22.39</v>
          </cell>
          <cell r="CJ87">
            <v>0</v>
          </cell>
          <cell r="CK87">
            <v>0</v>
          </cell>
          <cell r="CL87">
            <v>0</v>
          </cell>
          <cell r="CM87">
            <v>-5331</v>
          </cell>
          <cell r="CN87">
            <v>0</v>
          </cell>
          <cell r="CO87" t="str">
            <v>нд</v>
          </cell>
          <cell r="CP87" t="str">
            <v>Г</v>
          </cell>
        </row>
        <row r="88">
          <cell r="C88" t="str">
            <v>Г</v>
          </cell>
          <cell r="D88" t="str">
            <v>нд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 t="str">
            <v>нд</v>
          </cell>
          <cell r="CP88" t="str">
            <v>Г</v>
          </cell>
        </row>
        <row r="89">
          <cell r="C89" t="str">
            <v>Г</v>
          </cell>
          <cell r="D89" t="str">
            <v>нд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 t="str">
            <v>нд</v>
          </cell>
          <cell r="CP89" t="str">
            <v>Г</v>
          </cell>
        </row>
        <row r="90">
          <cell r="C90" t="str">
            <v>Г</v>
          </cell>
          <cell r="D90" t="str">
            <v>нд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 t="str">
            <v>нд</v>
          </cell>
          <cell r="CP90" t="str">
            <v>Г</v>
          </cell>
        </row>
        <row r="91">
          <cell r="C91" t="str">
            <v>J_Che251_19</v>
          </cell>
          <cell r="D91" t="str">
            <v>нд</v>
          </cell>
          <cell r="E91" t="str">
            <v>нд</v>
          </cell>
          <cell r="F91" t="str">
            <v>нд</v>
          </cell>
          <cell r="G91" t="str">
            <v>нд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 t="str">
            <v>нд</v>
          </cell>
          <cell r="R91" t="str">
            <v>нд</v>
          </cell>
          <cell r="S91" t="str">
            <v>нд</v>
          </cell>
          <cell r="T91" t="str">
            <v>нд</v>
          </cell>
          <cell r="U91" t="str">
            <v>нд</v>
          </cell>
          <cell r="V91" t="str">
            <v>нд</v>
          </cell>
          <cell r="W91" t="str">
            <v>нд</v>
          </cell>
          <cell r="X91" t="str">
            <v>нд</v>
          </cell>
          <cell r="Y91" t="str">
            <v>нд</v>
          </cell>
          <cell r="Z91" t="str">
            <v>нд</v>
          </cell>
          <cell r="AA91" t="str">
            <v>нд</v>
          </cell>
          <cell r="AB91" t="str">
            <v>нд</v>
          </cell>
          <cell r="AC91" t="str">
            <v>нд</v>
          </cell>
          <cell r="AD91" t="str">
            <v>нд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 t="str">
            <v>нд</v>
          </cell>
          <cell r="AK91" t="str">
            <v>нд</v>
          </cell>
          <cell r="AL91" t="str">
            <v>нд</v>
          </cell>
          <cell r="AM91" t="str">
            <v>нд</v>
          </cell>
          <cell r="AN91" t="str">
            <v>нд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 t="str">
            <v>нд</v>
          </cell>
          <cell r="CH91" t="str">
            <v>нд</v>
          </cell>
          <cell r="CI91" t="str">
            <v>нд</v>
          </cell>
          <cell r="CJ91" t="str">
            <v>нд</v>
          </cell>
          <cell r="CK91" t="str">
            <v>нд</v>
          </cell>
          <cell r="CL91" t="str">
            <v>нд</v>
          </cell>
          <cell r="CM91" t="str">
            <v>нд</v>
          </cell>
          <cell r="CN91" t="str">
            <v>нд</v>
          </cell>
          <cell r="CO91" t="str">
            <v>нд</v>
          </cell>
          <cell r="CP91" t="str">
            <v>J_Che251_19</v>
          </cell>
        </row>
        <row r="92">
          <cell r="C92" t="str">
            <v>Г</v>
          </cell>
          <cell r="D92" t="str">
            <v>нд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22.39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22.39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22.39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 t="str">
            <v>нд</v>
          </cell>
          <cell r="CP92" t="str">
            <v>Г</v>
          </cell>
        </row>
        <row r="93">
          <cell r="C93" t="str">
            <v>Г</v>
          </cell>
          <cell r="D93" t="str">
            <v>нд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22.39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22.39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22.39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 t="str">
            <v>нд</v>
          </cell>
          <cell r="CP93" t="str">
            <v>Г</v>
          </cell>
        </row>
        <row r="94">
          <cell r="C94" t="str">
            <v>I_Che164</v>
          </cell>
          <cell r="D94" t="str">
            <v>нд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 t="str">
            <v>нд</v>
          </cell>
          <cell r="CP94" t="str">
            <v>I_Che164</v>
          </cell>
        </row>
        <row r="95">
          <cell r="C95" t="str">
            <v>I_Che165</v>
          </cell>
          <cell r="D95" t="str">
            <v>нд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22.39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22.39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22.39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 t="str">
            <v>Ввод на основные фонды по факту выполненных работ</v>
          </cell>
          <cell r="CP95" t="str">
            <v>I_Che165</v>
          </cell>
        </row>
        <row r="96">
          <cell r="C96" t="str">
            <v>Г</v>
          </cell>
          <cell r="D96" t="str">
            <v>нд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 t="str">
            <v>нд</v>
          </cell>
          <cell r="CP96" t="str">
            <v>Г</v>
          </cell>
        </row>
        <row r="97">
          <cell r="C97" t="str">
            <v>Г</v>
          </cell>
          <cell r="D97" t="str">
            <v>нд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19099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19099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13768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13768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-5331</v>
          </cell>
          <cell r="CN97">
            <v>0</v>
          </cell>
          <cell r="CO97" t="str">
            <v>нд</v>
          </cell>
          <cell r="CP97" t="str">
            <v>Г</v>
          </cell>
        </row>
        <row r="98">
          <cell r="C98" t="str">
            <v>L_Che381_20</v>
          </cell>
          <cell r="D98" t="str">
            <v>нд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6115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6115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6124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6124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9</v>
          </cell>
          <cell r="CN98">
            <v>0</v>
          </cell>
          <cell r="CO98" t="str">
            <v>нд</v>
          </cell>
          <cell r="CP98" t="str">
            <v>L_Che381_20</v>
          </cell>
        </row>
        <row r="99">
          <cell r="C99" t="str">
            <v>L_Che382</v>
          </cell>
          <cell r="D99" t="str">
            <v>нд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 t="str">
            <v>нд</v>
          </cell>
          <cell r="CP99" t="str">
            <v>L_Che382</v>
          </cell>
        </row>
        <row r="100">
          <cell r="C100" t="str">
            <v>L_Che384</v>
          </cell>
          <cell r="D100" t="str">
            <v>нд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12984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12984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7644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7644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-5340</v>
          </cell>
          <cell r="CN100">
            <v>0</v>
          </cell>
          <cell r="CO100" t="str">
            <v xml:space="preserve">В связи с корректировкой разработанной в 2019 году ПСД по причине изменения инфраструктуры населенных пунктов произошло изменение необходимой по факту протяженности линии электропередач и трансформаторной </v>
          </cell>
          <cell r="CP100" t="str">
            <v>L_Che384</v>
          </cell>
        </row>
        <row r="101">
          <cell r="C101" t="str">
            <v>Г</v>
          </cell>
          <cell r="D101" t="str">
            <v>нд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 t="str">
            <v>нд</v>
          </cell>
          <cell r="CP101" t="str">
            <v>Г</v>
          </cell>
        </row>
        <row r="102">
          <cell r="C102" t="str">
            <v>Г</v>
          </cell>
          <cell r="D102" t="str">
            <v>нд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 t="str">
            <v>нд</v>
          </cell>
          <cell r="CP102" t="str">
            <v>Г</v>
          </cell>
        </row>
        <row r="103">
          <cell r="C103" t="str">
            <v>Г</v>
          </cell>
          <cell r="D103" t="str">
            <v>нд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 t="str">
            <v>нд</v>
          </cell>
          <cell r="CP103" t="str">
            <v>Г</v>
          </cell>
        </row>
        <row r="104">
          <cell r="C104" t="str">
            <v>J_Che253</v>
          </cell>
          <cell r="D104" t="str">
            <v>нд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 t="str">
            <v>нд</v>
          </cell>
          <cell r="CP104" t="str">
            <v>J_Che253</v>
          </cell>
        </row>
        <row r="105">
          <cell r="C105" t="str">
            <v>J_Che254</v>
          </cell>
          <cell r="D105" t="str">
            <v>нд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 t="str">
            <v>нд</v>
          </cell>
          <cell r="CP105" t="str">
            <v>J_Che254</v>
          </cell>
        </row>
        <row r="106">
          <cell r="C106" t="str">
            <v>Г</v>
          </cell>
          <cell r="D106" t="str">
            <v>нд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 t="str">
            <v>нд</v>
          </cell>
          <cell r="CP106" t="str">
            <v>Г</v>
          </cell>
        </row>
        <row r="107">
          <cell r="C107" t="str">
            <v>Г</v>
          </cell>
          <cell r="D107" t="str">
            <v>нд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 t="str">
            <v>нд</v>
          </cell>
          <cell r="CP107" t="str">
            <v>Г</v>
          </cell>
        </row>
        <row r="108">
          <cell r="C108" t="str">
            <v>Г</v>
          </cell>
          <cell r="D108" t="str">
            <v>нд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 t="str">
            <v>нд</v>
          </cell>
          <cell r="CP108" t="str">
            <v>Г</v>
          </cell>
        </row>
        <row r="109">
          <cell r="C109" t="str">
            <v>Г</v>
          </cell>
          <cell r="D109" t="str">
            <v>нд</v>
          </cell>
          <cell r="E109">
            <v>36.87299999999999</v>
          </cell>
          <cell r="F109">
            <v>0</v>
          </cell>
          <cell r="G109">
            <v>527.03899999999999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36.87299999999999</v>
          </cell>
          <cell r="AL109">
            <v>0</v>
          </cell>
          <cell r="AM109">
            <v>527.03899999999999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36.483000000000004</v>
          </cell>
          <cell r="AT109">
            <v>0</v>
          </cell>
          <cell r="AU109">
            <v>521.33199999999999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36.483000000000004</v>
          </cell>
          <cell r="BZ109">
            <v>0</v>
          </cell>
          <cell r="CA109">
            <v>521.33199999999999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-0.38999999999998636</v>
          </cell>
          <cell r="CH109">
            <v>0</v>
          </cell>
          <cell r="CI109">
            <v>-5.7069999999999936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 t="str">
            <v>нд</v>
          </cell>
          <cell r="CP109" t="str">
            <v>Г</v>
          </cell>
        </row>
        <row r="110">
          <cell r="C110" t="str">
            <v>L_Che365_20</v>
          </cell>
          <cell r="D110" t="str">
            <v>нд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 t="str">
            <v>нд</v>
          </cell>
          <cell r="CP110" t="str">
            <v>L_Che365_20</v>
          </cell>
        </row>
        <row r="111">
          <cell r="C111" t="str">
            <v>L_Che366_20</v>
          </cell>
          <cell r="D111" t="str">
            <v>нд</v>
          </cell>
          <cell r="E111">
            <v>14.69</v>
          </cell>
          <cell r="F111">
            <v>0</v>
          </cell>
          <cell r="G111">
            <v>110.229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14.69</v>
          </cell>
          <cell r="AL111">
            <v>0</v>
          </cell>
          <cell r="AM111">
            <v>110.229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14.6</v>
          </cell>
          <cell r="AT111">
            <v>0</v>
          </cell>
          <cell r="AU111">
            <v>117.404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14.6</v>
          </cell>
          <cell r="BZ111">
            <v>0</v>
          </cell>
          <cell r="CA111">
            <v>117.404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-8.9999999999999858E-2</v>
          </cell>
          <cell r="CH111">
            <v>0</v>
          </cell>
          <cell r="CI111">
            <v>7.1749999999999972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 t="str">
            <v>Ввод основных средств по факту выполненных работ</v>
          </cell>
          <cell r="CP111" t="str">
            <v>L_Che366_20</v>
          </cell>
        </row>
        <row r="112">
          <cell r="C112" t="str">
            <v>L_Che367</v>
          </cell>
          <cell r="D112" t="str">
            <v>нд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 t="str">
            <v>нд</v>
          </cell>
          <cell r="CP112" t="str">
            <v>L_Che367</v>
          </cell>
        </row>
        <row r="113">
          <cell r="C113" t="str">
            <v>L_Che368</v>
          </cell>
          <cell r="D113" t="str">
            <v>нд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 t="str">
            <v>нд</v>
          </cell>
          <cell r="CP113" t="str">
            <v>L_Che368</v>
          </cell>
        </row>
        <row r="114">
          <cell r="C114" t="str">
            <v>L_Che369</v>
          </cell>
          <cell r="D114" t="str">
            <v>нд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 t="str">
            <v>нд</v>
          </cell>
          <cell r="CP114" t="str">
            <v>L_Che369</v>
          </cell>
        </row>
        <row r="115">
          <cell r="C115" t="str">
            <v>L_Che370</v>
          </cell>
          <cell r="D115" t="str">
            <v>нд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 t="str">
            <v>нд</v>
          </cell>
          <cell r="CP115" t="str">
            <v>L_Che370</v>
          </cell>
        </row>
        <row r="116">
          <cell r="C116" t="str">
            <v>L_Che371</v>
          </cell>
          <cell r="D116" t="str">
            <v>нд</v>
          </cell>
          <cell r="E116">
            <v>6.64</v>
          </cell>
          <cell r="F116">
            <v>0</v>
          </cell>
          <cell r="G116">
            <v>109.285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6.64</v>
          </cell>
          <cell r="AL116">
            <v>0</v>
          </cell>
          <cell r="AM116">
            <v>109.285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5.74</v>
          </cell>
          <cell r="AT116">
            <v>0</v>
          </cell>
          <cell r="AU116">
            <v>97.632000000000005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5.74</v>
          </cell>
          <cell r="BZ116">
            <v>0</v>
          </cell>
          <cell r="CA116">
            <v>97.632000000000005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-0.89999999999999947</v>
          </cell>
          <cell r="CH116">
            <v>0</v>
          </cell>
          <cell r="CI116">
            <v>-11.652999999999992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 t="str">
            <v>Ввод основных средств по факту выполненных работ</v>
          </cell>
          <cell r="CP116" t="str">
            <v>L_Che371</v>
          </cell>
        </row>
        <row r="117">
          <cell r="C117" t="str">
            <v>L_Che372</v>
          </cell>
          <cell r="D117" t="str">
            <v>нд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 t="str">
            <v>нд</v>
          </cell>
          <cell r="CP117" t="str">
            <v>L_Che372</v>
          </cell>
        </row>
        <row r="118">
          <cell r="C118" t="str">
            <v>L_Che373</v>
          </cell>
          <cell r="D118" t="str">
            <v>нд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 t="str">
            <v>нд</v>
          </cell>
          <cell r="CP118" t="str">
            <v>L_Che373</v>
          </cell>
        </row>
        <row r="119">
          <cell r="C119" t="str">
            <v>L_Che374</v>
          </cell>
          <cell r="D119" t="str">
            <v>нд</v>
          </cell>
          <cell r="E119">
            <v>4.7629999999999999</v>
          </cell>
          <cell r="F119">
            <v>0</v>
          </cell>
          <cell r="G119">
            <v>130.74700000000001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4.7629999999999999</v>
          </cell>
          <cell r="AL119">
            <v>0</v>
          </cell>
          <cell r="AM119">
            <v>130.74700000000001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5.093</v>
          </cell>
          <cell r="AT119">
            <v>0</v>
          </cell>
          <cell r="AU119">
            <v>120.56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5.093</v>
          </cell>
          <cell r="BZ119">
            <v>0</v>
          </cell>
          <cell r="CA119">
            <v>120.56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0.33000000000000007</v>
          </cell>
          <cell r="CH119">
            <v>0</v>
          </cell>
          <cell r="CI119">
            <v>-10.187000000000012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 t="str">
            <v>Ввод основных средств по факту выполненных работ</v>
          </cell>
          <cell r="CP119" t="str">
            <v>L_Che374</v>
          </cell>
        </row>
        <row r="120">
          <cell r="C120" t="str">
            <v>L_Che375</v>
          </cell>
          <cell r="D120" t="str">
            <v>нд</v>
          </cell>
          <cell r="E120">
            <v>5.94</v>
          </cell>
          <cell r="F120">
            <v>0</v>
          </cell>
          <cell r="G120">
            <v>90.599000000000004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5.94</v>
          </cell>
          <cell r="AL120">
            <v>0</v>
          </cell>
          <cell r="AM120">
            <v>90.599000000000004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5.85</v>
          </cell>
          <cell r="AT120">
            <v>0</v>
          </cell>
          <cell r="AU120">
            <v>95.816999999999993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5.85</v>
          </cell>
          <cell r="BZ120">
            <v>0</v>
          </cell>
          <cell r="CA120">
            <v>95.816999999999993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-9.0000000000000746E-2</v>
          </cell>
          <cell r="CH120">
            <v>0</v>
          </cell>
          <cell r="CI120">
            <v>5.2179999999999893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 t="str">
            <v>Ввод основных средств по факту выполненных работ</v>
          </cell>
          <cell r="CP120" t="str">
            <v>L_Che375</v>
          </cell>
        </row>
        <row r="121">
          <cell r="C121" t="str">
            <v>L_Che376</v>
          </cell>
          <cell r="D121" t="str">
            <v>нд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 t="str">
            <v>нд</v>
          </cell>
          <cell r="CP121" t="str">
            <v>L_Che376</v>
          </cell>
        </row>
        <row r="122">
          <cell r="C122" t="str">
            <v>L_Che377</v>
          </cell>
          <cell r="D122" t="str">
            <v>нд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 t="str">
            <v>нд</v>
          </cell>
          <cell r="CP122" t="str">
            <v>L_Che377</v>
          </cell>
        </row>
        <row r="123">
          <cell r="C123" t="str">
            <v>L_Che378</v>
          </cell>
          <cell r="D123" t="str">
            <v>нд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 t="str">
            <v>нд</v>
          </cell>
          <cell r="CP123" t="str">
            <v>L_Che378</v>
          </cell>
        </row>
        <row r="124">
          <cell r="C124" t="str">
            <v>L_Che379</v>
          </cell>
          <cell r="D124" t="str">
            <v>нд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 t="str">
            <v>нд</v>
          </cell>
          <cell r="CP124" t="str">
            <v>L_Che379</v>
          </cell>
        </row>
        <row r="125">
          <cell r="C125" t="str">
            <v>L_Che380</v>
          </cell>
          <cell r="D125" t="str">
            <v>нд</v>
          </cell>
          <cell r="E125">
            <v>4.84</v>
          </cell>
          <cell r="F125">
            <v>0</v>
          </cell>
          <cell r="G125">
            <v>86.179000000000002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4.84</v>
          </cell>
          <cell r="AL125">
            <v>0</v>
          </cell>
          <cell r="AM125">
            <v>86.179000000000002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5.2</v>
          </cell>
          <cell r="AT125">
            <v>0</v>
          </cell>
          <cell r="AU125">
            <v>89.918999999999997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5.2</v>
          </cell>
          <cell r="BZ125">
            <v>0</v>
          </cell>
          <cell r="CA125">
            <v>89.918999999999997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0.36000000000000032</v>
          </cell>
          <cell r="CH125">
            <v>0</v>
          </cell>
          <cell r="CI125">
            <v>3.7399999999999949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 t="str">
            <v>Ввод основных средств по факту выполненных работ</v>
          </cell>
          <cell r="CP125" t="str">
            <v>L_Che380</v>
          </cell>
        </row>
        <row r="126">
          <cell r="C126" t="str">
            <v>Г</v>
          </cell>
          <cell r="D126" t="str">
            <v>нд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 t="str">
            <v>нд</v>
          </cell>
          <cell r="CP126" t="str">
            <v>Г</v>
          </cell>
        </row>
        <row r="127">
          <cell r="C127" t="str">
            <v>Г</v>
          </cell>
          <cell r="D127" t="str">
            <v>нд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88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69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19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88</v>
          </cell>
          <cell r="CN127">
            <v>0</v>
          </cell>
          <cell r="CO127" t="str">
            <v>нд</v>
          </cell>
          <cell r="CP127" t="str">
            <v>Г</v>
          </cell>
        </row>
        <row r="128">
          <cell r="C128" t="str">
            <v>F_prj_109108_5385</v>
          </cell>
          <cell r="D128" t="str">
            <v>нд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 t="str">
            <v>нд</v>
          </cell>
          <cell r="CP128" t="str">
            <v>F_prj_109108_5385</v>
          </cell>
        </row>
        <row r="129">
          <cell r="C129" t="str">
            <v>K_Che263</v>
          </cell>
          <cell r="D129" t="str">
            <v>нд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 t="str">
            <v>нд</v>
          </cell>
          <cell r="CP129" t="str">
            <v>K_Che263</v>
          </cell>
        </row>
        <row r="130">
          <cell r="C130" t="str">
            <v>K_Che290</v>
          </cell>
          <cell r="D130" t="str">
            <v>нд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 t="str">
            <v>нд</v>
          </cell>
          <cell r="CP130" t="str">
            <v>K_Che290</v>
          </cell>
        </row>
        <row r="131">
          <cell r="C131" t="str">
            <v>K_Che291</v>
          </cell>
          <cell r="D131" t="str">
            <v>нд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 t="str">
            <v>нд</v>
          </cell>
          <cell r="CP131" t="str">
            <v>K_Che291</v>
          </cell>
        </row>
        <row r="132">
          <cell r="C132" t="str">
            <v>K_Che292</v>
          </cell>
          <cell r="D132" t="str">
            <v>нд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 t="str">
            <v>нд</v>
          </cell>
          <cell r="CP132" t="str">
            <v>K_Che292</v>
          </cell>
        </row>
        <row r="133">
          <cell r="C133" t="str">
            <v>K_Che293</v>
          </cell>
          <cell r="D133" t="str">
            <v>нд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 t="str">
            <v>нд</v>
          </cell>
          <cell r="CP133" t="str">
            <v>K_Che293</v>
          </cell>
        </row>
        <row r="134">
          <cell r="C134" t="str">
            <v>K_Che294</v>
          </cell>
          <cell r="D134" t="str">
            <v>нд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 t="str">
            <v>нд</v>
          </cell>
          <cell r="CP134" t="str">
            <v>K_Che294</v>
          </cell>
        </row>
        <row r="135">
          <cell r="C135" t="str">
            <v>K_Che295</v>
          </cell>
          <cell r="D135" t="str">
            <v>нд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 t="str">
            <v>нд</v>
          </cell>
          <cell r="CP135" t="str">
            <v>K_Che295</v>
          </cell>
        </row>
        <row r="136">
          <cell r="C136" t="str">
            <v>K_Che296</v>
          </cell>
          <cell r="D136" t="str">
            <v>нд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 t="str">
            <v>нд</v>
          </cell>
          <cell r="CP136" t="str">
            <v>K_Che296</v>
          </cell>
        </row>
        <row r="137">
          <cell r="C137" t="str">
            <v>K_Che297</v>
          </cell>
          <cell r="D137" t="str">
            <v>нд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 t="str">
            <v>нд</v>
          </cell>
          <cell r="CP137" t="str">
            <v>K_Che297</v>
          </cell>
        </row>
        <row r="138">
          <cell r="C138" t="str">
            <v>K_Che298</v>
          </cell>
          <cell r="D138" t="str">
            <v>нд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 t="str">
            <v>нд</v>
          </cell>
          <cell r="CP138" t="str">
            <v>K_Che298</v>
          </cell>
        </row>
        <row r="139">
          <cell r="C139" t="str">
            <v>K_Che299</v>
          </cell>
          <cell r="D139" t="str">
            <v>нд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 t="str">
            <v>нд</v>
          </cell>
          <cell r="CP139" t="str">
            <v>K_Che299</v>
          </cell>
        </row>
        <row r="140">
          <cell r="C140" t="str">
            <v>K_Che300</v>
          </cell>
          <cell r="D140" t="str">
            <v>нд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 t="str">
            <v>нд</v>
          </cell>
          <cell r="CP140" t="str">
            <v>K_Che300</v>
          </cell>
        </row>
        <row r="141">
          <cell r="C141" t="str">
            <v>K_Che301</v>
          </cell>
          <cell r="D141" t="str">
            <v>нд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 t="str">
            <v>нд</v>
          </cell>
          <cell r="CP141" t="str">
            <v>K_Che301</v>
          </cell>
        </row>
        <row r="142">
          <cell r="C142" t="str">
            <v>K_Che302</v>
          </cell>
          <cell r="D142" t="str">
            <v>нд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 t="str">
            <v>нд</v>
          </cell>
          <cell r="CP142" t="str">
            <v>K_Che302</v>
          </cell>
        </row>
        <row r="143">
          <cell r="C143" t="str">
            <v>K_Che303</v>
          </cell>
          <cell r="D143" t="str">
            <v>нд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 t="str">
            <v>нд</v>
          </cell>
          <cell r="CP143" t="str">
            <v>K_Che303</v>
          </cell>
        </row>
        <row r="144">
          <cell r="C144" t="str">
            <v>K_Che304</v>
          </cell>
          <cell r="D144" t="str">
            <v>нд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 t="str">
            <v>нд</v>
          </cell>
          <cell r="CP144" t="str">
            <v>K_Che304</v>
          </cell>
        </row>
        <row r="145">
          <cell r="C145" t="str">
            <v>K_Che305</v>
          </cell>
          <cell r="D145" t="str">
            <v>нд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 t="str">
            <v>нд</v>
          </cell>
          <cell r="CP145" t="str">
            <v>K_Che305</v>
          </cell>
        </row>
        <row r="146">
          <cell r="C146" t="str">
            <v>K_Che306</v>
          </cell>
          <cell r="D146" t="str">
            <v>нд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 t="str">
            <v>нд</v>
          </cell>
          <cell r="CP146" t="str">
            <v>K_Che306</v>
          </cell>
        </row>
        <row r="147">
          <cell r="C147" t="str">
            <v>K_Che307</v>
          </cell>
          <cell r="D147" t="str">
            <v>нд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 t="str">
            <v>нд</v>
          </cell>
          <cell r="CP147" t="str">
            <v>K_Che307</v>
          </cell>
        </row>
        <row r="148">
          <cell r="C148" t="str">
            <v>K_Che308</v>
          </cell>
          <cell r="D148" t="str">
            <v>нд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 t="str">
            <v>нд</v>
          </cell>
          <cell r="CP148" t="str">
            <v>K_Che308</v>
          </cell>
        </row>
        <row r="149">
          <cell r="C149" t="str">
            <v>K_Che309</v>
          </cell>
          <cell r="D149" t="str">
            <v>нд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 t="str">
            <v>нд</v>
          </cell>
          <cell r="CP149" t="str">
            <v>K_Che309</v>
          </cell>
        </row>
        <row r="150">
          <cell r="C150" t="str">
            <v>K_Che310</v>
          </cell>
          <cell r="D150" t="str">
            <v>нд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 t="str">
            <v>нд</v>
          </cell>
          <cell r="CP150" t="str">
            <v>K_Che310</v>
          </cell>
        </row>
        <row r="151">
          <cell r="C151" t="str">
            <v>K_Che311</v>
          </cell>
          <cell r="D151" t="str">
            <v>нд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 t="str">
            <v>нд</v>
          </cell>
          <cell r="CP151" t="str">
            <v>K_Che311</v>
          </cell>
        </row>
        <row r="152">
          <cell r="C152" t="str">
            <v>K_Che312</v>
          </cell>
          <cell r="D152" t="str">
            <v>нд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 t="str">
            <v>нд</v>
          </cell>
          <cell r="CP152" t="str">
            <v>K_Che312</v>
          </cell>
        </row>
        <row r="153">
          <cell r="C153" t="str">
            <v>K_Che313</v>
          </cell>
          <cell r="D153" t="str">
            <v>нд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 t="str">
            <v>нд</v>
          </cell>
          <cell r="CP153" t="str">
            <v>K_Che313</v>
          </cell>
        </row>
        <row r="154">
          <cell r="C154" t="str">
            <v>K_Che314</v>
          </cell>
          <cell r="D154" t="str">
            <v>нд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 t="str">
            <v>нд</v>
          </cell>
          <cell r="CP154" t="str">
            <v>K_Che314</v>
          </cell>
        </row>
        <row r="155">
          <cell r="C155" t="str">
            <v>K_Che315</v>
          </cell>
          <cell r="D155" t="str">
            <v>нд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 t="str">
            <v>нд</v>
          </cell>
          <cell r="CP155" t="str">
            <v>K_Che315</v>
          </cell>
        </row>
        <row r="156">
          <cell r="C156" t="str">
            <v>K_Che316</v>
          </cell>
          <cell r="D156" t="str">
            <v>нд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 t="str">
            <v>нд</v>
          </cell>
          <cell r="CP156" t="str">
            <v>K_Che316</v>
          </cell>
        </row>
        <row r="157">
          <cell r="C157" t="str">
            <v>K_Che317</v>
          </cell>
          <cell r="D157" t="str">
            <v>нд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 t="str">
            <v>нд</v>
          </cell>
          <cell r="CP157" t="str">
            <v>K_Che317</v>
          </cell>
        </row>
        <row r="158">
          <cell r="C158" t="str">
            <v>K_Che318</v>
          </cell>
          <cell r="D158" t="str">
            <v>нд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 t="str">
            <v>нд</v>
          </cell>
          <cell r="CP158" t="str">
            <v>K_Che318</v>
          </cell>
        </row>
        <row r="159">
          <cell r="C159" t="str">
            <v>K_Che319</v>
          </cell>
          <cell r="D159" t="str">
            <v>нд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 t="str">
            <v>нд</v>
          </cell>
          <cell r="CP159" t="str">
            <v>K_Che319</v>
          </cell>
        </row>
        <row r="160">
          <cell r="C160" t="str">
            <v>K_Che320</v>
          </cell>
          <cell r="D160" t="str">
            <v>нд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 t="str">
            <v>нд</v>
          </cell>
          <cell r="CP160" t="str">
            <v>K_Che320</v>
          </cell>
        </row>
        <row r="161">
          <cell r="C161" t="str">
            <v>K_Che321</v>
          </cell>
          <cell r="D161" t="str">
            <v>нд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 t="str">
            <v>нд</v>
          </cell>
          <cell r="CP161" t="str">
            <v>K_Che321</v>
          </cell>
        </row>
        <row r="162">
          <cell r="C162" t="str">
            <v>K_Che322</v>
          </cell>
          <cell r="D162" t="str">
            <v>нд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K162">
            <v>0</v>
          </cell>
          <cell r="CL162">
            <v>0</v>
          </cell>
          <cell r="CM162">
            <v>0</v>
          </cell>
          <cell r="CN162">
            <v>0</v>
          </cell>
          <cell r="CO162" t="str">
            <v>нд</v>
          </cell>
          <cell r="CP162" t="str">
            <v>K_Che322</v>
          </cell>
        </row>
        <row r="163">
          <cell r="C163" t="str">
            <v>K_Che323</v>
          </cell>
          <cell r="D163" t="str">
            <v>нд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0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0</v>
          </cell>
          <cell r="CK163">
            <v>0</v>
          </cell>
          <cell r="CL163">
            <v>0</v>
          </cell>
          <cell r="CM163">
            <v>0</v>
          </cell>
          <cell r="CN163">
            <v>0</v>
          </cell>
          <cell r="CO163" t="str">
            <v>нд</v>
          </cell>
          <cell r="CP163" t="str">
            <v>K_Che323</v>
          </cell>
        </row>
        <row r="164">
          <cell r="C164" t="str">
            <v>K_Che324</v>
          </cell>
          <cell r="D164" t="str">
            <v>нд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 t="str">
            <v>нд</v>
          </cell>
          <cell r="CP164" t="str">
            <v>K_Che324</v>
          </cell>
        </row>
        <row r="165">
          <cell r="C165" t="str">
            <v>K_Che325</v>
          </cell>
          <cell r="D165" t="str">
            <v>нд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 t="str">
            <v>нд</v>
          </cell>
          <cell r="CP165" t="str">
            <v>K_Che325</v>
          </cell>
        </row>
        <row r="166">
          <cell r="C166" t="str">
            <v>K_Che326</v>
          </cell>
          <cell r="D166" t="str">
            <v>нд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 t="str">
            <v>нд</v>
          </cell>
          <cell r="CP166" t="str">
            <v>K_Che326</v>
          </cell>
        </row>
        <row r="167">
          <cell r="C167" t="str">
            <v>K_Che327</v>
          </cell>
          <cell r="D167" t="str">
            <v>нд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 t="str">
            <v>нд</v>
          </cell>
          <cell r="CP167" t="str">
            <v>K_Che327</v>
          </cell>
        </row>
        <row r="168">
          <cell r="C168" t="str">
            <v>K_Che328</v>
          </cell>
          <cell r="D168" t="str">
            <v>нд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 t="str">
            <v>нд</v>
          </cell>
          <cell r="CP168" t="str">
            <v>K_Che328</v>
          </cell>
        </row>
        <row r="169">
          <cell r="C169" t="str">
            <v>K_Che329</v>
          </cell>
          <cell r="D169" t="str">
            <v>нд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 t="str">
            <v>нд</v>
          </cell>
          <cell r="CP169" t="str">
            <v>K_Che329</v>
          </cell>
        </row>
        <row r="170">
          <cell r="C170" t="str">
            <v>K_Che330</v>
          </cell>
          <cell r="D170" t="str">
            <v>нд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 t="str">
            <v>нд</v>
          </cell>
          <cell r="CP170" t="str">
            <v>K_Che330</v>
          </cell>
        </row>
        <row r="171">
          <cell r="C171" t="str">
            <v>K_Che332</v>
          </cell>
          <cell r="D171" t="str">
            <v>нд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 t="str">
            <v>нд</v>
          </cell>
          <cell r="CP171" t="str">
            <v>K_Che332</v>
          </cell>
        </row>
        <row r="172">
          <cell r="C172" t="str">
            <v>K_Che333</v>
          </cell>
          <cell r="D172" t="str">
            <v>нд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 t="str">
            <v>нд</v>
          </cell>
          <cell r="CP172" t="str">
            <v>K_Che333</v>
          </cell>
        </row>
        <row r="173">
          <cell r="C173" t="str">
            <v>K_Che334</v>
          </cell>
          <cell r="D173" t="str">
            <v>нд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  <cell r="BP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U173">
            <v>0</v>
          </cell>
          <cell r="BV173">
            <v>0</v>
          </cell>
          <cell r="BW173">
            <v>0</v>
          </cell>
          <cell r="BX173">
            <v>0</v>
          </cell>
          <cell r="BY173">
            <v>0</v>
          </cell>
          <cell r="BZ173">
            <v>0</v>
          </cell>
          <cell r="CA173">
            <v>0</v>
          </cell>
          <cell r="CB173">
            <v>0</v>
          </cell>
          <cell r="CC173">
            <v>0</v>
          </cell>
          <cell r="CD173">
            <v>0</v>
          </cell>
          <cell r="CE173">
            <v>0</v>
          </cell>
          <cell r="CF173">
            <v>0</v>
          </cell>
          <cell r="CG173">
            <v>0</v>
          </cell>
          <cell r="CH173">
            <v>0</v>
          </cell>
          <cell r="CI173">
            <v>0</v>
          </cell>
          <cell r="CJ173">
            <v>0</v>
          </cell>
          <cell r="CK173">
            <v>0</v>
          </cell>
          <cell r="CL173">
            <v>0</v>
          </cell>
          <cell r="CM173">
            <v>0</v>
          </cell>
          <cell r="CN173">
            <v>0</v>
          </cell>
          <cell r="CO173" t="str">
            <v>нд</v>
          </cell>
          <cell r="CP173" t="str">
            <v>K_Che334</v>
          </cell>
        </row>
        <row r="174">
          <cell r="C174" t="str">
            <v>K_Che335</v>
          </cell>
          <cell r="D174" t="str">
            <v>нд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0</v>
          </cell>
          <cell r="BL174">
            <v>0</v>
          </cell>
          <cell r="BM174">
            <v>0</v>
          </cell>
          <cell r="BN174">
            <v>0</v>
          </cell>
          <cell r="BO174">
            <v>0</v>
          </cell>
          <cell r="BP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  <cell r="BX174">
            <v>0</v>
          </cell>
          <cell r="BY174">
            <v>0</v>
          </cell>
          <cell r="BZ174">
            <v>0</v>
          </cell>
          <cell r="CA174">
            <v>0</v>
          </cell>
          <cell r="CB174">
            <v>0</v>
          </cell>
          <cell r="CC174">
            <v>0</v>
          </cell>
          <cell r="CD174">
            <v>0</v>
          </cell>
          <cell r="CE174">
            <v>0</v>
          </cell>
          <cell r="CF174">
            <v>0</v>
          </cell>
          <cell r="CG174">
            <v>0</v>
          </cell>
          <cell r="CH174">
            <v>0</v>
          </cell>
          <cell r="CI174">
            <v>0</v>
          </cell>
          <cell r="CJ174">
            <v>0</v>
          </cell>
          <cell r="CK174">
            <v>0</v>
          </cell>
          <cell r="CL174">
            <v>0</v>
          </cell>
          <cell r="CM174">
            <v>0</v>
          </cell>
          <cell r="CN174">
            <v>0</v>
          </cell>
          <cell r="CO174" t="str">
            <v>нд</v>
          </cell>
          <cell r="CP174" t="str">
            <v>K_Che335</v>
          </cell>
        </row>
        <row r="175">
          <cell r="C175" t="str">
            <v>K_Che336</v>
          </cell>
          <cell r="D175" t="str">
            <v>нд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>
            <v>0</v>
          </cell>
          <cell r="BL175">
            <v>0</v>
          </cell>
          <cell r="BM175">
            <v>0</v>
          </cell>
          <cell r="BN175">
            <v>0</v>
          </cell>
          <cell r="BO175">
            <v>0</v>
          </cell>
          <cell r="BP175">
            <v>0</v>
          </cell>
          <cell r="BQ175">
            <v>0</v>
          </cell>
          <cell r="BR175">
            <v>0</v>
          </cell>
          <cell r="BS175">
            <v>0</v>
          </cell>
          <cell r="BT175">
            <v>0</v>
          </cell>
          <cell r="BU175">
            <v>0</v>
          </cell>
          <cell r="BV175">
            <v>0</v>
          </cell>
          <cell r="BW175">
            <v>0</v>
          </cell>
          <cell r="BX175">
            <v>0</v>
          </cell>
          <cell r="BY175">
            <v>0</v>
          </cell>
          <cell r="BZ175">
            <v>0</v>
          </cell>
          <cell r="CA175">
            <v>0</v>
          </cell>
          <cell r="CB175">
            <v>0</v>
          </cell>
          <cell r="CC175">
            <v>0</v>
          </cell>
          <cell r="CD175">
            <v>0</v>
          </cell>
          <cell r="CE175">
            <v>0</v>
          </cell>
          <cell r="CF175">
            <v>0</v>
          </cell>
          <cell r="CG175">
            <v>0</v>
          </cell>
          <cell r="CH175">
            <v>0</v>
          </cell>
          <cell r="CI175">
            <v>0</v>
          </cell>
          <cell r="CJ175">
            <v>0</v>
          </cell>
          <cell r="CK175">
            <v>0</v>
          </cell>
          <cell r="CL175">
            <v>0</v>
          </cell>
          <cell r="CM175">
            <v>0</v>
          </cell>
          <cell r="CN175">
            <v>0</v>
          </cell>
          <cell r="CO175" t="str">
            <v>нд</v>
          </cell>
          <cell r="CP175" t="str">
            <v>K_Che336</v>
          </cell>
        </row>
        <row r="176">
          <cell r="C176" t="str">
            <v>K_Che337</v>
          </cell>
          <cell r="D176" t="str">
            <v>нд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0</v>
          </cell>
          <cell r="BK176">
            <v>0</v>
          </cell>
          <cell r="BL176">
            <v>0</v>
          </cell>
          <cell r="BM176">
            <v>0</v>
          </cell>
          <cell r="BN176">
            <v>0</v>
          </cell>
          <cell r="BO176">
            <v>0</v>
          </cell>
          <cell r="BP176">
            <v>0</v>
          </cell>
          <cell r="BQ176">
            <v>0</v>
          </cell>
          <cell r="BR176">
            <v>0</v>
          </cell>
          <cell r="BS176">
            <v>0</v>
          </cell>
          <cell r="BT176">
            <v>0</v>
          </cell>
          <cell r="BU176">
            <v>0</v>
          </cell>
          <cell r="BV176">
            <v>0</v>
          </cell>
          <cell r="BW176">
            <v>0</v>
          </cell>
          <cell r="BX176">
            <v>0</v>
          </cell>
          <cell r="BY176">
            <v>0</v>
          </cell>
          <cell r="BZ176">
            <v>0</v>
          </cell>
          <cell r="CA176">
            <v>0</v>
          </cell>
          <cell r="CB176">
            <v>0</v>
          </cell>
          <cell r="CC176">
            <v>0</v>
          </cell>
          <cell r="CD176">
            <v>0</v>
          </cell>
          <cell r="CE176">
            <v>0</v>
          </cell>
          <cell r="CF176">
            <v>0</v>
          </cell>
          <cell r="CG176">
            <v>0</v>
          </cell>
          <cell r="CH176">
            <v>0</v>
          </cell>
          <cell r="CI176">
            <v>0</v>
          </cell>
          <cell r="CJ176">
            <v>0</v>
          </cell>
          <cell r="CK176">
            <v>0</v>
          </cell>
          <cell r="CL176">
            <v>0</v>
          </cell>
          <cell r="CM176">
            <v>0</v>
          </cell>
          <cell r="CN176">
            <v>0</v>
          </cell>
          <cell r="CO176" t="str">
            <v>нд</v>
          </cell>
          <cell r="CP176" t="str">
            <v>K_Che337</v>
          </cell>
        </row>
        <row r="177">
          <cell r="C177" t="str">
            <v>K_Che338</v>
          </cell>
          <cell r="D177" t="str">
            <v>нд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0</v>
          </cell>
          <cell r="BK177">
            <v>0</v>
          </cell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P177">
            <v>0</v>
          </cell>
          <cell r="BQ177">
            <v>0</v>
          </cell>
          <cell r="BR177">
            <v>0</v>
          </cell>
          <cell r="BS177">
            <v>0</v>
          </cell>
          <cell r="BT177">
            <v>0</v>
          </cell>
          <cell r="BU177">
            <v>0</v>
          </cell>
          <cell r="BV177">
            <v>0</v>
          </cell>
          <cell r="BW177">
            <v>0</v>
          </cell>
          <cell r="BX177">
            <v>0</v>
          </cell>
          <cell r="BY177">
            <v>0</v>
          </cell>
          <cell r="BZ177">
            <v>0</v>
          </cell>
          <cell r="CA177">
            <v>0</v>
          </cell>
          <cell r="CB177">
            <v>0</v>
          </cell>
          <cell r="CC177">
            <v>0</v>
          </cell>
          <cell r="CD177">
            <v>0</v>
          </cell>
          <cell r="CE177">
            <v>0</v>
          </cell>
          <cell r="CF177">
            <v>0</v>
          </cell>
          <cell r="CG177">
            <v>0</v>
          </cell>
          <cell r="CH177">
            <v>0</v>
          </cell>
          <cell r="CI177">
            <v>0</v>
          </cell>
          <cell r="CJ177">
            <v>0</v>
          </cell>
          <cell r="CK177">
            <v>0</v>
          </cell>
          <cell r="CL177">
            <v>0</v>
          </cell>
          <cell r="CM177">
            <v>0</v>
          </cell>
          <cell r="CN177">
            <v>0</v>
          </cell>
          <cell r="CO177" t="str">
            <v>нд</v>
          </cell>
          <cell r="CP177" t="str">
            <v>K_Che338</v>
          </cell>
        </row>
        <row r="178">
          <cell r="C178" t="str">
            <v>K_Che339</v>
          </cell>
          <cell r="D178" t="str">
            <v>нд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0</v>
          </cell>
          <cell r="BK178">
            <v>0</v>
          </cell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P178">
            <v>0</v>
          </cell>
          <cell r="BQ178">
            <v>0</v>
          </cell>
          <cell r="BR178">
            <v>0</v>
          </cell>
          <cell r="BS178">
            <v>0</v>
          </cell>
          <cell r="BT178">
            <v>0</v>
          </cell>
          <cell r="BU178">
            <v>0</v>
          </cell>
          <cell r="BV178">
            <v>0</v>
          </cell>
          <cell r="BW178">
            <v>0</v>
          </cell>
          <cell r="BX178">
            <v>0</v>
          </cell>
          <cell r="BY178">
            <v>0</v>
          </cell>
          <cell r="BZ178">
            <v>0</v>
          </cell>
          <cell r="CA178">
            <v>0</v>
          </cell>
          <cell r="CB178">
            <v>0</v>
          </cell>
          <cell r="CC178">
            <v>0</v>
          </cell>
          <cell r="CD178">
            <v>0</v>
          </cell>
          <cell r="CE178">
            <v>0</v>
          </cell>
          <cell r="CF178">
            <v>0</v>
          </cell>
          <cell r="CG178">
            <v>0</v>
          </cell>
          <cell r="CH178">
            <v>0</v>
          </cell>
          <cell r="CI178">
            <v>0</v>
          </cell>
          <cell r="CJ178">
            <v>0</v>
          </cell>
          <cell r="CK178">
            <v>0</v>
          </cell>
          <cell r="CL178">
            <v>0</v>
          </cell>
          <cell r="CM178">
            <v>0</v>
          </cell>
          <cell r="CN178">
            <v>0</v>
          </cell>
          <cell r="CO178" t="str">
            <v>нд</v>
          </cell>
          <cell r="CP178" t="str">
            <v>K_Che339</v>
          </cell>
        </row>
        <row r="179">
          <cell r="C179" t="str">
            <v>K_Che340</v>
          </cell>
          <cell r="D179" t="str">
            <v>нд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0</v>
          </cell>
          <cell r="BK179">
            <v>0</v>
          </cell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P179">
            <v>0</v>
          </cell>
          <cell r="BQ179">
            <v>0</v>
          </cell>
          <cell r="BR179">
            <v>0</v>
          </cell>
          <cell r="BS179">
            <v>0</v>
          </cell>
          <cell r="BT179">
            <v>0</v>
          </cell>
          <cell r="BU179">
            <v>0</v>
          </cell>
          <cell r="BV179">
            <v>0</v>
          </cell>
          <cell r="BW179">
            <v>0</v>
          </cell>
          <cell r="BX179">
            <v>0</v>
          </cell>
          <cell r="BY179">
            <v>0</v>
          </cell>
          <cell r="BZ179">
            <v>0</v>
          </cell>
          <cell r="CA179">
            <v>0</v>
          </cell>
          <cell r="CB179">
            <v>0</v>
          </cell>
          <cell r="CC179">
            <v>0</v>
          </cell>
          <cell r="CD179">
            <v>0</v>
          </cell>
          <cell r="CE179">
            <v>0</v>
          </cell>
          <cell r="CF179">
            <v>0</v>
          </cell>
          <cell r="CG179">
            <v>0</v>
          </cell>
          <cell r="CH179">
            <v>0</v>
          </cell>
          <cell r="CI179">
            <v>0</v>
          </cell>
          <cell r="CJ179">
            <v>0</v>
          </cell>
          <cell r="CK179">
            <v>0</v>
          </cell>
          <cell r="CL179">
            <v>0</v>
          </cell>
          <cell r="CM179">
            <v>0</v>
          </cell>
          <cell r="CN179">
            <v>0</v>
          </cell>
          <cell r="CO179" t="str">
            <v>нд</v>
          </cell>
          <cell r="CP179" t="str">
            <v>K_Che340</v>
          </cell>
        </row>
        <row r="180">
          <cell r="C180" t="str">
            <v>K_Che341</v>
          </cell>
          <cell r="D180" t="str">
            <v>нд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0</v>
          </cell>
          <cell r="BK180">
            <v>0</v>
          </cell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P180">
            <v>0</v>
          </cell>
          <cell r="BQ180">
            <v>0</v>
          </cell>
          <cell r="BR180">
            <v>0</v>
          </cell>
          <cell r="BS180">
            <v>0</v>
          </cell>
          <cell r="BT180">
            <v>0</v>
          </cell>
          <cell r="BU180">
            <v>0</v>
          </cell>
          <cell r="BV180">
            <v>0</v>
          </cell>
          <cell r="BW180">
            <v>0</v>
          </cell>
          <cell r="BX180">
            <v>0</v>
          </cell>
          <cell r="BY180">
            <v>0</v>
          </cell>
          <cell r="BZ180">
            <v>0</v>
          </cell>
          <cell r="CA180">
            <v>0</v>
          </cell>
          <cell r="CB180">
            <v>0</v>
          </cell>
          <cell r="CC180">
            <v>0</v>
          </cell>
          <cell r="CD180">
            <v>0</v>
          </cell>
          <cell r="CE180">
            <v>0</v>
          </cell>
          <cell r="CF180">
            <v>0</v>
          </cell>
          <cell r="CG180">
            <v>0</v>
          </cell>
          <cell r="CH180">
            <v>0</v>
          </cell>
          <cell r="CI180">
            <v>0</v>
          </cell>
          <cell r="CJ180">
            <v>0</v>
          </cell>
          <cell r="CK180">
            <v>0</v>
          </cell>
          <cell r="CL180">
            <v>0</v>
          </cell>
          <cell r="CM180">
            <v>0</v>
          </cell>
          <cell r="CN180">
            <v>0</v>
          </cell>
          <cell r="CO180" t="str">
            <v>нд</v>
          </cell>
          <cell r="CP180" t="str">
            <v>K_Che341</v>
          </cell>
        </row>
        <row r="181">
          <cell r="C181" t="str">
            <v>K_Che342</v>
          </cell>
          <cell r="D181" t="str">
            <v>нд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0</v>
          </cell>
          <cell r="BK181">
            <v>0</v>
          </cell>
          <cell r="BL181">
            <v>0</v>
          </cell>
          <cell r="BM181">
            <v>0</v>
          </cell>
          <cell r="BN181">
            <v>0</v>
          </cell>
          <cell r="BO181">
            <v>0</v>
          </cell>
          <cell r="BP181">
            <v>0</v>
          </cell>
          <cell r="BQ181">
            <v>0</v>
          </cell>
          <cell r="BR181">
            <v>0</v>
          </cell>
          <cell r="BS181">
            <v>0</v>
          </cell>
          <cell r="BT181">
            <v>0</v>
          </cell>
          <cell r="BU181">
            <v>0</v>
          </cell>
          <cell r="BV181">
            <v>0</v>
          </cell>
          <cell r="BW181">
            <v>0</v>
          </cell>
          <cell r="BX181">
            <v>0</v>
          </cell>
          <cell r="BY181">
            <v>0</v>
          </cell>
          <cell r="BZ181">
            <v>0</v>
          </cell>
          <cell r="CA181">
            <v>0</v>
          </cell>
          <cell r="CB181">
            <v>0</v>
          </cell>
          <cell r="CC181">
            <v>0</v>
          </cell>
          <cell r="CD181">
            <v>0</v>
          </cell>
          <cell r="CE181">
            <v>0</v>
          </cell>
          <cell r="CF181">
            <v>0</v>
          </cell>
          <cell r="CG181">
            <v>0</v>
          </cell>
          <cell r="CH181">
            <v>0</v>
          </cell>
          <cell r="CI181">
            <v>0</v>
          </cell>
          <cell r="CJ181">
            <v>0</v>
          </cell>
          <cell r="CK181">
            <v>0</v>
          </cell>
          <cell r="CL181">
            <v>0</v>
          </cell>
          <cell r="CM181">
            <v>0</v>
          </cell>
          <cell r="CN181">
            <v>0</v>
          </cell>
          <cell r="CO181" t="str">
            <v>нд</v>
          </cell>
          <cell r="CP181" t="str">
            <v>K_Che342</v>
          </cell>
        </row>
        <row r="182">
          <cell r="C182" t="str">
            <v>K_Che343</v>
          </cell>
          <cell r="D182" t="str">
            <v>нд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P182">
            <v>0</v>
          </cell>
          <cell r="BQ182">
            <v>0</v>
          </cell>
          <cell r="BR182">
            <v>0</v>
          </cell>
          <cell r="BS182">
            <v>0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 t="str">
            <v>нд</v>
          </cell>
          <cell r="CP182" t="str">
            <v>K_Che343</v>
          </cell>
        </row>
        <row r="183">
          <cell r="C183" t="str">
            <v>K_Che344</v>
          </cell>
          <cell r="D183" t="str">
            <v>нд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0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R183">
            <v>0</v>
          </cell>
          <cell r="BS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 t="str">
            <v>нд</v>
          </cell>
          <cell r="CP183" t="str">
            <v>K_Che344</v>
          </cell>
        </row>
        <row r="184">
          <cell r="C184" t="str">
            <v>K_Che345</v>
          </cell>
          <cell r="D184" t="str">
            <v>нд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0</v>
          </cell>
          <cell r="BO184">
            <v>0</v>
          </cell>
          <cell r="BP184">
            <v>0</v>
          </cell>
          <cell r="BQ184">
            <v>0</v>
          </cell>
          <cell r="BR184">
            <v>0</v>
          </cell>
          <cell r="BS184">
            <v>0</v>
          </cell>
          <cell r="BT184">
            <v>0</v>
          </cell>
          <cell r="BU184">
            <v>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 t="str">
            <v>нд</v>
          </cell>
          <cell r="CP184" t="str">
            <v>K_Che345</v>
          </cell>
        </row>
        <row r="185">
          <cell r="C185" t="str">
            <v>K_Che346</v>
          </cell>
          <cell r="D185" t="str">
            <v>нд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>
            <v>0</v>
          </cell>
          <cell r="BL185">
            <v>0</v>
          </cell>
          <cell r="BM185">
            <v>0</v>
          </cell>
          <cell r="BN185">
            <v>0</v>
          </cell>
          <cell r="BO185">
            <v>0</v>
          </cell>
          <cell r="BP185">
            <v>0</v>
          </cell>
          <cell r="BQ185">
            <v>0</v>
          </cell>
          <cell r="BR185">
            <v>0</v>
          </cell>
          <cell r="BS185">
            <v>0</v>
          </cell>
          <cell r="BT185">
            <v>0</v>
          </cell>
          <cell r="BU185">
            <v>0</v>
          </cell>
          <cell r="BV185">
            <v>0</v>
          </cell>
          <cell r="BW185">
            <v>0</v>
          </cell>
          <cell r="BX185">
            <v>0</v>
          </cell>
          <cell r="BY185">
            <v>0</v>
          </cell>
          <cell r="BZ185">
            <v>0</v>
          </cell>
          <cell r="CA185">
            <v>0</v>
          </cell>
          <cell r="CB185">
            <v>0</v>
          </cell>
          <cell r="CC185">
            <v>0</v>
          </cell>
          <cell r="CD185">
            <v>0</v>
          </cell>
          <cell r="CE185">
            <v>0</v>
          </cell>
          <cell r="CF185">
            <v>0</v>
          </cell>
          <cell r="CG185">
            <v>0</v>
          </cell>
          <cell r="CH185">
            <v>0</v>
          </cell>
          <cell r="CI185">
            <v>0</v>
          </cell>
          <cell r="CJ185">
            <v>0</v>
          </cell>
          <cell r="CK185">
            <v>0</v>
          </cell>
          <cell r="CL185">
            <v>0</v>
          </cell>
          <cell r="CM185">
            <v>0</v>
          </cell>
          <cell r="CN185">
            <v>0</v>
          </cell>
          <cell r="CO185" t="str">
            <v>нд</v>
          </cell>
          <cell r="CP185" t="str">
            <v>K_Che346</v>
          </cell>
        </row>
        <row r="186">
          <cell r="C186" t="str">
            <v>K_Che347</v>
          </cell>
          <cell r="D186" t="str">
            <v>нд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 t="str">
            <v>нд</v>
          </cell>
          <cell r="CP186" t="str">
            <v>K_Che347</v>
          </cell>
        </row>
        <row r="187">
          <cell r="C187" t="str">
            <v>K_Che348</v>
          </cell>
          <cell r="D187" t="str">
            <v>нд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 t="str">
            <v>нд</v>
          </cell>
          <cell r="CP187" t="str">
            <v>K_Che348</v>
          </cell>
        </row>
        <row r="188">
          <cell r="C188" t="str">
            <v>K_Che349</v>
          </cell>
          <cell r="D188" t="str">
            <v>нд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 t="str">
            <v>нд</v>
          </cell>
          <cell r="CP188" t="str">
            <v>K_Che349</v>
          </cell>
        </row>
        <row r="189">
          <cell r="C189" t="str">
            <v>K_Che350</v>
          </cell>
          <cell r="D189" t="str">
            <v>нд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0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 t="str">
            <v>нд</v>
          </cell>
          <cell r="CP189" t="str">
            <v>K_Che350</v>
          </cell>
        </row>
        <row r="190">
          <cell r="C190" t="str">
            <v>K_Che351</v>
          </cell>
          <cell r="D190" t="str">
            <v>нд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0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 t="str">
            <v>нд</v>
          </cell>
          <cell r="CP190" t="str">
            <v>K_Che351</v>
          </cell>
        </row>
        <row r="191">
          <cell r="C191" t="str">
            <v>K_Che352</v>
          </cell>
          <cell r="D191" t="str">
            <v>нд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0</v>
          </cell>
          <cell r="BO191">
            <v>0</v>
          </cell>
          <cell r="BP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 t="str">
            <v>нд</v>
          </cell>
          <cell r="CP191" t="str">
            <v>K_Che352</v>
          </cell>
        </row>
        <row r="192">
          <cell r="C192" t="str">
            <v>K_Che353</v>
          </cell>
          <cell r="D192" t="str">
            <v>нд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0</v>
          </cell>
          <cell r="BO192">
            <v>0</v>
          </cell>
          <cell r="BP192">
            <v>0</v>
          </cell>
          <cell r="BQ192">
            <v>0</v>
          </cell>
          <cell r="BR192">
            <v>0</v>
          </cell>
          <cell r="BS192">
            <v>0</v>
          </cell>
          <cell r="BT192">
            <v>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 t="str">
            <v>нд</v>
          </cell>
          <cell r="CP192" t="str">
            <v>K_Che353</v>
          </cell>
        </row>
        <row r="193">
          <cell r="C193" t="str">
            <v>J_Che255</v>
          </cell>
          <cell r="D193" t="str">
            <v>нд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0</v>
          </cell>
          <cell r="BA193">
            <v>0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>
            <v>0</v>
          </cell>
          <cell r="BL193">
            <v>0</v>
          </cell>
          <cell r="BM193">
            <v>0</v>
          </cell>
          <cell r="BN193">
            <v>0</v>
          </cell>
          <cell r="BO193">
            <v>0</v>
          </cell>
          <cell r="BP193">
            <v>0</v>
          </cell>
          <cell r="BQ193">
            <v>0</v>
          </cell>
          <cell r="BR193">
            <v>0</v>
          </cell>
          <cell r="BS193">
            <v>0</v>
          </cell>
          <cell r="BT193">
            <v>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 t="str">
            <v>нд</v>
          </cell>
          <cell r="CP193" t="str">
            <v>J_Che255</v>
          </cell>
        </row>
        <row r="194">
          <cell r="C194" t="str">
            <v>M_Che433</v>
          </cell>
          <cell r="D194" t="str">
            <v>нд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0</v>
          </cell>
          <cell r="BK194">
            <v>0</v>
          </cell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P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 t="str">
            <v>нд</v>
          </cell>
          <cell r="CP194" t="str">
            <v>M_Che433</v>
          </cell>
        </row>
        <row r="195">
          <cell r="C195" t="str">
            <v>M_Che434</v>
          </cell>
          <cell r="D195" t="str">
            <v>нд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0</v>
          </cell>
          <cell r="BK195">
            <v>0</v>
          </cell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P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 t="str">
            <v>нд</v>
          </cell>
          <cell r="CP195" t="str">
            <v>M_Che434</v>
          </cell>
        </row>
        <row r="196">
          <cell r="C196" t="str">
            <v>M_Che437</v>
          </cell>
          <cell r="D196" t="str">
            <v>нд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0</v>
          </cell>
          <cell r="BK196">
            <v>0</v>
          </cell>
          <cell r="BL196">
            <v>0</v>
          </cell>
          <cell r="BM196">
            <v>0</v>
          </cell>
          <cell r="BN196">
            <v>0</v>
          </cell>
          <cell r="BO196">
            <v>0</v>
          </cell>
          <cell r="BP196">
            <v>0</v>
          </cell>
          <cell r="BQ196">
            <v>0</v>
          </cell>
          <cell r="BR196">
            <v>0</v>
          </cell>
          <cell r="BS196">
            <v>0</v>
          </cell>
          <cell r="BT196">
            <v>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 t="str">
            <v>нд</v>
          </cell>
          <cell r="CP196" t="str">
            <v>M_Che437</v>
          </cell>
        </row>
        <row r="197">
          <cell r="C197" t="str">
            <v>M_Che438</v>
          </cell>
          <cell r="D197" t="str">
            <v>нд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0</v>
          </cell>
          <cell r="BK197">
            <v>0</v>
          </cell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P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 t="str">
            <v>нд</v>
          </cell>
          <cell r="CP197" t="str">
            <v>M_Che438</v>
          </cell>
        </row>
        <row r="198">
          <cell r="C198" t="str">
            <v>M_Che439</v>
          </cell>
          <cell r="D198" t="str">
            <v>нд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I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  <cell r="BR198">
            <v>0</v>
          </cell>
          <cell r="BS198">
            <v>0</v>
          </cell>
          <cell r="BT198">
            <v>0</v>
          </cell>
          <cell r="BU198">
            <v>0</v>
          </cell>
          <cell r="BV198">
            <v>0</v>
          </cell>
          <cell r="BW198">
            <v>0</v>
          </cell>
          <cell r="BX198">
            <v>0</v>
          </cell>
          <cell r="BY198">
            <v>0</v>
          </cell>
          <cell r="BZ198">
            <v>0</v>
          </cell>
          <cell r="CA198">
            <v>0</v>
          </cell>
          <cell r="CB198">
            <v>0</v>
          </cell>
          <cell r="CC198">
            <v>0</v>
          </cell>
          <cell r="CD198">
            <v>0</v>
          </cell>
          <cell r="CE198">
            <v>0</v>
          </cell>
          <cell r="CF198">
            <v>0</v>
          </cell>
          <cell r="CG198">
            <v>0</v>
          </cell>
          <cell r="CH198">
            <v>0</v>
          </cell>
          <cell r="CI198">
            <v>0</v>
          </cell>
          <cell r="CJ198">
            <v>0</v>
          </cell>
          <cell r="CK198">
            <v>0</v>
          </cell>
          <cell r="CL198">
            <v>0</v>
          </cell>
          <cell r="CM198">
            <v>0</v>
          </cell>
          <cell r="CN198">
            <v>0</v>
          </cell>
          <cell r="CO198" t="str">
            <v>нд</v>
          </cell>
          <cell r="CP198" t="str">
            <v>M_Che439</v>
          </cell>
        </row>
        <row r="199">
          <cell r="C199" t="str">
            <v>M_Che443</v>
          </cell>
          <cell r="D199" t="str">
            <v>нд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  <cell r="BR199">
            <v>0</v>
          </cell>
          <cell r="BS199">
            <v>0</v>
          </cell>
          <cell r="BT199">
            <v>0</v>
          </cell>
          <cell r="BU199">
            <v>0</v>
          </cell>
          <cell r="BV199">
            <v>0</v>
          </cell>
          <cell r="BW199">
            <v>0</v>
          </cell>
          <cell r="BX199">
            <v>0</v>
          </cell>
          <cell r="BY199">
            <v>0</v>
          </cell>
          <cell r="BZ199">
            <v>0</v>
          </cell>
          <cell r="CA199">
            <v>0</v>
          </cell>
          <cell r="CB199">
            <v>0</v>
          </cell>
          <cell r="CC199">
            <v>0</v>
          </cell>
          <cell r="CD199">
            <v>0</v>
          </cell>
          <cell r="CE199">
            <v>0</v>
          </cell>
          <cell r="CF199">
            <v>0</v>
          </cell>
          <cell r="CG199">
            <v>0</v>
          </cell>
          <cell r="CH199">
            <v>0</v>
          </cell>
          <cell r="CI199">
            <v>0</v>
          </cell>
          <cell r="CJ199">
            <v>0</v>
          </cell>
          <cell r="CK199">
            <v>0</v>
          </cell>
          <cell r="CL199">
            <v>0</v>
          </cell>
          <cell r="CM199">
            <v>0</v>
          </cell>
          <cell r="CN199">
            <v>0</v>
          </cell>
          <cell r="CO199" t="str">
            <v>нд</v>
          </cell>
          <cell r="CP199" t="str">
            <v>M_Che443</v>
          </cell>
        </row>
        <row r="200">
          <cell r="C200" t="str">
            <v>M_Che450_22</v>
          </cell>
          <cell r="D200" t="str">
            <v>нд</v>
          </cell>
          <cell r="E200" t="str">
            <v>нд</v>
          </cell>
          <cell r="F200" t="str">
            <v>нд</v>
          </cell>
          <cell r="G200" t="str">
            <v>нд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 t="str">
            <v>нд</v>
          </cell>
          <cell r="R200" t="str">
            <v>нд</v>
          </cell>
          <cell r="S200" t="str">
            <v>нд</v>
          </cell>
          <cell r="T200" t="str">
            <v>нд</v>
          </cell>
          <cell r="U200" t="str">
            <v>нд</v>
          </cell>
          <cell r="V200" t="str">
            <v>нд</v>
          </cell>
          <cell r="W200" t="str">
            <v>нд</v>
          </cell>
          <cell r="X200" t="str">
            <v>нд</v>
          </cell>
          <cell r="Y200" t="str">
            <v>нд</v>
          </cell>
          <cell r="Z200" t="str">
            <v>нд</v>
          </cell>
          <cell r="AA200" t="str">
            <v>нд</v>
          </cell>
          <cell r="AB200" t="str">
            <v>нд</v>
          </cell>
          <cell r="AC200" t="str">
            <v>нд</v>
          </cell>
          <cell r="AD200" t="str">
            <v>нд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Q200" t="str">
            <v>нд</v>
          </cell>
          <cell r="AR200" t="str">
            <v>нд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>
            <v>0</v>
          </cell>
          <cell r="BI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  <cell r="BR200">
            <v>0</v>
          </cell>
          <cell r="BS200">
            <v>0</v>
          </cell>
          <cell r="BT200">
            <v>0</v>
          </cell>
          <cell r="BU200">
            <v>0</v>
          </cell>
          <cell r="BV200">
            <v>0</v>
          </cell>
          <cell r="BW200">
            <v>0</v>
          </cell>
          <cell r="BX200">
            <v>0</v>
          </cell>
          <cell r="BY200">
            <v>0</v>
          </cell>
          <cell r="BZ200">
            <v>0</v>
          </cell>
          <cell r="CA200">
            <v>0</v>
          </cell>
          <cell r="CB200">
            <v>0</v>
          </cell>
          <cell r="CC200">
            <v>0</v>
          </cell>
          <cell r="CD200">
            <v>0</v>
          </cell>
          <cell r="CE200">
            <v>0</v>
          </cell>
          <cell r="CF200">
            <v>0</v>
          </cell>
          <cell r="CG200" t="str">
            <v>нд</v>
          </cell>
          <cell r="CH200" t="str">
            <v>нд</v>
          </cell>
          <cell r="CI200" t="str">
            <v>нд</v>
          </cell>
          <cell r="CJ200" t="str">
            <v>нд</v>
          </cell>
          <cell r="CK200" t="str">
            <v>нд</v>
          </cell>
          <cell r="CL200" t="str">
            <v>нд</v>
          </cell>
          <cell r="CM200" t="str">
            <v>нд</v>
          </cell>
          <cell r="CN200" t="str">
            <v>нд</v>
          </cell>
          <cell r="CO200" t="str">
            <v>нд</v>
          </cell>
          <cell r="CP200" t="str">
            <v>M_Che450_22</v>
          </cell>
        </row>
        <row r="201">
          <cell r="C201" t="str">
            <v>M_Che451_22</v>
          </cell>
          <cell r="D201" t="str">
            <v>нд</v>
          </cell>
          <cell r="E201" t="str">
            <v>нд</v>
          </cell>
          <cell r="F201" t="str">
            <v>нд</v>
          </cell>
          <cell r="G201" t="str">
            <v>нд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 t="str">
            <v>нд</v>
          </cell>
          <cell r="R201" t="str">
            <v>нд</v>
          </cell>
          <cell r="S201" t="str">
            <v>нд</v>
          </cell>
          <cell r="T201" t="str">
            <v>нд</v>
          </cell>
          <cell r="U201" t="str">
            <v>нд</v>
          </cell>
          <cell r="V201" t="str">
            <v>нд</v>
          </cell>
          <cell r="W201" t="str">
            <v>нд</v>
          </cell>
          <cell r="X201" t="str">
            <v>нд</v>
          </cell>
          <cell r="Y201" t="str">
            <v>нд</v>
          </cell>
          <cell r="Z201" t="str">
            <v>нд</v>
          </cell>
          <cell r="AA201" t="str">
            <v>нд</v>
          </cell>
          <cell r="AB201" t="str">
            <v>нд</v>
          </cell>
          <cell r="AC201" t="str">
            <v>нд</v>
          </cell>
          <cell r="AD201" t="str">
            <v>нд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Q201" t="str">
            <v>нд</v>
          </cell>
          <cell r="AR201" t="str">
            <v>нд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I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  <cell r="BR201">
            <v>0</v>
          </cell>
          <cell r="BS201">
            <v>0</v>
          </cell>
          <cell r="BT201">
            <v>0</v>
          </cell>
          <cell r="BU201">
            <v>0</v>
          </cell>
          <cell r="BV201">
            <v>0</v>
          </cell>
          <cell r="BW201">
            <v>0</v>
          </cell>
          <cell r="BX201">
            <v>0</v>
          </cell>
          <cell r="BY201">
            <v>0</v>
          </cell>
          <cell r="BZ201">
            <v>0</v>
          </cell>
          <cell r="CA201">
            <v>0</v>
          </cell>
          <cell r="CB201">
            <v>0</v>
          </cell>
          <cell r="CC201">
            <v>0</v>
          </cell>
          <cell r="CD201">
            <v>0</v>
          </cell>
          <cell r="CE201">
            <v>0</v>
          </cell>
          <cell r="CF201">
            <v>0</v>
          </cell>
          <cell r="CG201" t="str">
            <v>нд</v>
          </cell>
          <cell r="CH201" t="str">
            <v>нд</v>
          </cell>
          <cell r="CI201" t="str">
            <v>нд</v>
          </cell>
          <cell r="CJ201" t="str">
            <v>нд</v>
          </cell>
          <cell r="CK201" t="str">
            <v>нд</v>
          </cell>
          <cell r="CL201" t="str">
            <v>нд</v>
          </cell>
          <cell r="CM201" t="str">
            <v>нд</v>
          </cell>
          <cell r="CN201" t="str">
            <v>нд</v>
          </cell>
          <cell r="CO201" t="str">
            <v>нд</v>
          </cell>
          <cell r="CP201" t="str">
            <v>M_Che451_22</v>
          </cell>
        </row>
        <row r="202">
          <cell r="C202" t="str">
            <v>M_Che452_22</v>
          </cell>
          <cell r="D202" t="str">
            <v>нд</v>
          </cell>
          <cell r="E202" t="str">
            <v>нд</v>
          </cell>
          <cell r="F202" t="str">
            <v>нд</v>
          </cell>
          <cell r="G202" t="str">
            <v>нд</v>
          </cell>
          <cell r="H202" t="str">
            <v>нд</v>
          </cell>
          <cell r="I202" t="str">
            <v>нд</v>
          </cell>
          <cell r="J202" t="str">
            <v>нд</v>
          </cell>
          <cell r="K202" t="str">
            <v>нд</v>
          </cell>
          <cell r="L202" t="str">
            <v>нд</v>
          </cell>
          <cell r="M202" t="str">
            <v>нд</v>
          </cell>
          <cell r="N202" t="str">
            <v>нд</v>
          </cell>
          <cell r="O202" t="str">
            <v>нд</v>
          </cell>
          <cell r="P202" t="str">
            <v>нд</v>
          </cell>
          <cell r="Q202" t="str">
            <v>нд</v>
          </cell>
          <cell r="R202" t="str">
            <v>нд</v>
          </cell>
          <cell r="S202" t="str">
            <v>нд</v>
          </cell>
          <cell r="T202" t="str">
            <v>нд</v>
          </cell>
          <cell r="U202" t="str">
            <v>нд</v>
          </cell>
          <cell r="V202" t="str">
            <v>нд</v>
          </cell>
          <cell r="W202" t="str">
            <v>нд</v>
          </cell>
          <cell r="X202" t="str">
            <v>нд</v>
          </cell>
          <cell r="Y202" t="str">
            <v>нд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 t="str">
            <v>нд</v>
          </cell>
          <cell r="AP202" t="str">
            <v>нд</v>
          </cell>
          <cell r="AQ202" t="str">
            <v>нд</v>
          </cell>
          <cell r="AR202" t="str">
            <v>нд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>
            <v>0</v>
          </cell>
          <cell r="CB202">
            <v>0</v>
          </cell>
          <cell r="CC202">
            <v>0</v>
          </cell>
          <cell r="CD202">
            <v>0</v>
          </cell>
          <cell r="CE202">
            <v>0</v>
          </cell>
          <cell r="CF202">
            <v>0</v>
          </cell>
          <cell r="CG202" t="str">
            <v>нд</v>
          </cell>
          <cell r="CH202" t="str">
            <v>нд</v>
          </cell>
          <cell r="CI202" t="str">
            <v>нд</v>
          </cell>
          <cell r="CJ202" t="str">
            <v>нд</v>
          </cell>
          <cell r="CK202" t="str">
            <v>нд</v>
          </cell>
          <cell r="CL202" t="str">
            <v>нд</v>
          </cell>
          <cell r="CM202" t="str">
            <v>нд</v>
          </cell>
          <cell r="CN202" t="str">
            <v>нд</v>
          </cell>
          <cell r="CO202" t="str">
            <v>нд</v>
          </cell>
          <cell r="CP202" t="str">
            <v>M_Che452_22</v>
          </cell>
        </row>
        <row r="203">
          <cell r="C203" t="str">
            <v>M_Che453_22</v>
          </cell>
          <cell r="D203" t="str">
            <v>нд</v>
          </cell>
          <cell r="E203" t="str">
            <v>нд</v>
          </cell>
          <cell r="F203" t="str">
            <v>нд</v>
          </cell>
          <cell r="G203" t="str">
            <v>нд</v>
          </cell>
          <cell r="H203" t="str">
            <v>нд</v>
          </cell>
          <cell r="I203" t="str">
            <v>нд</v>
          </cell>
          <cell r="J203" t="str">
            <v>нд</v>
          </cell>
          <cell r="K203" t="str">
            <v>нд</v>
          </cell>
          <cell r="L203" t="str">
            <v>нд</v>
          </cell>
          <cell r="M203" t="str">
            <v>нд</v>
          </cell>
          <cell r="N203" t="str">
            <v>нд</v>
          </cell>
          <cell r="O203" t="str">
            <v>нд</v>
          </cell>
          <cell r="P203" t="str">
            <v>нд</v>
          </cell>
          <cell r="Q203" t="str">
            <v>нд</v>
          </cell>
          <cell r="R203" t="str">
            <v>нд</v>
          </cell>
          <cell r="S203" t="str">
            <v>нд</v>
          </cell>
          <cell r="T203" t="str">
            <v>нд</v>
          </cell>
          <cell r="U203" t="str">
            <v>нд</v>
          </cell>
          <cell r="V203" t="str">
            <v>нд</v>
          </cell>
          <cell r="W203" t="str">
            <v>нд</v>
          </cell>
          <cell r="X203" t="str">
            <v>нд</v>
          </cell>
          <cell r="Y203" t="str">
            <v>нд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>
            <v>0</v>
          </cell>
          <cell r="CB203">
            <v>0</v>
          </cell>
          <cell r="CC203">
            <v>0</v>
          </cell>
          <cell r="CD203">
            <v>0</v>
          </cell>
          <cell r="CE203">
            <v>0</v>
          </cell>
          <cell r="CF203">
            <v>0</v>
          </cell>
          <cell r="CG203" t="str">
            <v>нд</v>
          </cell>
          <cell r="CH203" t="str">
            <v>нд</v>
          </cell>
          <cell r="CI203" t="str">
            <v>нд</v>
          </cell>
          <cell r="CJ203" t="str">
            <v>нд</v>
          </cell>
          <cell r="CK203" t="str">
            <v>нд</v>
          </cell>
          <cell r="CL203" t="str">
            <v>нд</v>
          </cell>
          <cell r="CM203" t="str">
            <v>нд</v>
          </cell>
          <cell r="CN203" t="str">
            <v>нд</v>
          </cell>
          <cell r="CO203" t="str">
            <v>нд</v>
          </cell>
          <cell r="CP203" t="str">
            <v>M_Che453_22</v>
          </cell>
        </row>
        <row r="204">
          <cell r="C204" t="str">
            <v>M_Che454_22</v>
          </cell>
          <cell r="D204" t="str">
            <v>нд</v>
          </cell>
          <cell r="E204" t="str">
            <v>нд</v>
          </cell>
          <cell r="F204" t="str">
            <v>нд</v>
          </cell>
          <cell r="G204" t="str">
            <v>нд</v>
          </cell>
          <cell r="H204" t="str">
            <v>нд</v>
          </cell>
          <cell r="I204" t="str">
            <v>нд</v>
          </cell>
          <cell r="J204" t="str">
            <v>нд</v>
          </cell>
          <cell r="K204" t="str">
            <v>нд</v>
          </cell>
          <cell r="L204" t="str">
            <v>нд</v>
          </cell>
          <cell r="M204" t="str">
            <v>нд</v>
          </cell>
          <cell r="N204" t="str">
            <v>нд</v>
          </cell>
          <cell r="O204" t="str">
            <v>нд</v>
          </cell>
          <cell r="P204" t="str">
            <v>нд</v>
          </cell>
          <cell r="Q204" t="str">
            <v>нд</v>
          </cell>
          <cell r="R204" t="str">
            <v>нд</v>
          </cell>
          <cell r="S204" t="str">
            <v>нд</v>
          </cell>
          <cell r="T204" t="str">
            <v>нд</v>
          </cell>
          <cell r="U204" t="str">
            <v>нд</v>
          </cell>
          <cell r="V204" t="str">
            <v>нд</v>
          </cell>
          <cell r="W204" t="str">
            <v>нд</v>
          </cell>
          <cell r="X204" t="str">
            <v>нд</v>
          </cell>
          <cell r="Y204" t="str">
            <v>нд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>
            <v>0</v>
          </cell>
          <cell r="CB204">
            <v>0</v>
          </cell>
          <cell r="CC204">
            <v>0</v>
          </cell>
          <cell r="CD204">
            <v>0</v>
          </cell>
          <cell r="CE204">
            <v>0</v>
          </cell>
          <cell r="CF204">
            <v>0</v>
          </cell>
          <cell r="CG204" t="str">
            <v>нд</v>
          </cell>
          <cell r="CH204" t="str">
            <v>нд</v>
          </cell>
          <cell r="CI204" t="str">
            <v>нд</v>
          </cell>
          <cell r="CJ204" t="str">
            <v>нд</v>
          </cell>
          <cell r="CK204" t="str">
            <v>нд</v>
          </cell>
          <cell r="CL204" t="str">
            <v>нд</v>
          </cell>
          <cell r="CM204" t="str">
            <v>нд</v>
          </cell>
          <cell r="CN204" t="str">
            <v>нд</v>
          </cell>
          <cell r="CO204" t="str">
            <v>нд</v>
          </cell>
          <cell r="CP204" t="str">
            <v>M_Che454_22</v>
          </cell>
        </row>
        <row r="205">
          <cell r="C205" t="str">
            <v>M_Che455_22</v>
          </cell>
          <cell r="D205" t="str">
            <v>нд</v>
          </cell>
          <cell r="E205" t="str">
            <v>нд</v>
          </cell>
          <cell r="F205" t="str">
            <v>нд</v>
          </cell>
          <cell r="G205" t="str">
            <v>нд</v>
          </cell>
          <cell r="H205" t="str">
            <v>нд</v>
          </cell>
          <cell r="I205" t="str">
            <v>нд</v>
          </cell>
          <cell r="J205" t="str">
            <v>нд</v>
          </cell>
          <cell r="K205" t="str">
            <v>нд</v>
          </cell>
          <cell r="L205" t="str">
            <v>нд</v>
          </cell>
          <cell r="M205" t="str">
            <v>нд</v>
          </cell>
          <cell r="N205" t="str">
            <v>нд</v>
          </cell>
          <cell r="O205" t="str">
            <v>нд</v>
          </cell>
          <cell r="P205" t="str">
            <v>нд</v>
          </cell>
          <cell r="Q205" t="str">
            <v>нд</v>
          </cell>
          <cell r="R205" t="str">
            <v>нд</v>
          </cell>
          <cell r="S205" t="str">
            <v>нд</v>
          </cell>
          <cell r="T205" t="str">
            <v>нд</v>
          </cell>
          <cell r="U205" t="str">
            <v>нд</v>
          </cell>
          <cell r="V205" t="str">
            <v>нд</v>
          </cell>
          <cell r="W205" t="str">
            <v>нд</v>
          </cell>
          <cell r="X205" t="str">
            <v>нд</v>
          </cell>
          <cell r="Y205" t="str">
            <v>нд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>
            <v>0</v>
          </cell>
          <cell r="CB205">
            <v>0</v>
          </cell>
          <cell r="CC205">
            <v>0</v>
          </cell>
          <cell r="CD205">
            <v>0</v>
          </cell>
          <cell r="CE205">
            <v>0</v>
          </cell>
          <cell r="CF205">
            <v>0</v>
          </cell>
          <cell r="CG205" t="str">
            <v>нд</v>
          </cell>
          <cell r="CH205" t="str">
            <v>нд</v>
          </cell>
          <cell r="CI205" t="str">
            <v>нд</v>
          </cell>
          <cell r="CJ205" t="str">
            <v>нд</v>
          </cell>
          <cell r="CK205" t="str">
            <v>нд</v>
          </cell>
          <cell r="CL205" t="str">
            <v>нд</v>
          </cell>
          <cell r="CM205" t="str">
            <v>нд</v>
          </cell>
          <cell r="CN205" t="str">
            <v>нд</v>
          </cell>
          <cell r="CO205" t="str">
            <v>нд</v>
          </cell>
          <cell r="CP205" t="str">
            <v>M_Che455_22</v>
          </cell>
        </row>
        <row r="206">
          <cell r="C206" t="str">
            <v>M_Che456_22</v>
          </cell>
          <cell r="D206" t="str">
            <v>нд</v>
          </cell>
          <cell r="E206" t="str">
            <v>нд</v>
          </cell>
          <cell r="F206" t="str">
            <v>нд</v>
          </cell>
          <cell r="G206" t="str">
            <v>нд</v>
          </cell>
          <cell r="H206" t="str">
            <v>нд</v>
          </cell>
          <cell r="I206" t="str">
            <v>нд</v>
          </cell>
          <cell r="J206" t="str">
            <v>нд</v>
          </cell>
          <cell r="K206" t="str">
            <v>нд</v>
          </cell>
          <cell r="L206" t="str">
            <v>нд</v>
          </cell>
          <cell r="M206" t="str">
            <v>нд</v>
          </cell>
          <cell r="N206" t="str">
            <v>нд</v>
          </cell>
          <cell r="O206" t="str">
            <v>нд</v>
          </cell>
          <cell r="P206" t="str">
            <v>нд</v>
          </cell>
          <cell r="Q206" t="str">
            <v>нд</v>
          </cell>
          <cell r="R206" t="str">
            <v>нд</v>
          </cell>
          <cell r="S206" t="str">
            <v>нд</v>
          </cell>
          <cell r="T206" t="str">
            <v>нд</v>
          </cell>
          <cell r="U206" t="str">
            <v>нд</v>
          </cell>
          <cell r="V206" t="str">
            <v>нд</v>
          </cell>
          <cell r="W206" t="str">
            <v>нд</v>
          </cell>
          <cell r="X206" t="str">
            <v>нд</v>
          </cell>
          <cell r="Y206" t="str">
            <v>нд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>
            <v>0</v>
          </cell>
          <cell r="BL206">
            <v>0</v>
          </cell>
          <cell r="BM206">
            <v>0</v>
          </cell>
          <cell r="BN206">
            <v>0</v>
          </cell>
          <cell r="BO206">
            <v>0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>
            <v>0</v>
          </cell>
          <cell r="CB206">
            <v>0</v>
          </cell>
          <cell r="CC206">
            <v>0</v>
          </cell>
          <cell r="CD206">
            <v>0</v>
          </cell>
          <cell r="CE206">
            <v>0</v>
          </cell>
          <cell r="CF206">
            <v>0</v>
          </cell>
          <cell r="CG206" t="str">
            <v>нд</v>
          </cell>
          <cell r="CH206" t="str">
            <v>нд</v>
          </cell>
          <cell r="CI206" t="str">
            <v>нд</v>
          </cell>
          <cell r="CJ206" t="str">
            <v>нд</v>
          </cell>
          <cell r="CK206" t="str">
            <v>нд</v>
          </cell>
          <cell r="CL206" t="str">
            <v>нд</v>
          </cell>
          <cell r="CM206" t="str">
            <v>нд</v>
          </cell>
          <cell r="CN206" t="str">
            <v>нд</v>
          </cell>
          <cell r="CO206" t="str">
            <v>нд</v>
          </cell>
          <cell r="CP206" t="str">
            <v>M_Che456_22</v>
          </cell>
        </row>
        <row r="207">
          <cell r="C207" t="str">
            <v>M_Che457_22</v>
          </cell>
          <cell r="D207" t="str">
            <v>нд</v>
          </cell>
          <cell r="E207" t="str">
            <v>нд</v>
          </cell>
          <cell r="F207" t="str">
            <v>нд</v>
          </cell>
          <cell r="G207" t="str">
            <v>нд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 t="str">
            <v>нд</v>
          </cell>
          <cell r="R207" t="str">
            <v>нд</v>
          </cell>
          <cell r="S207" t="str">
            <v>нд</v>
          </cell>
          <cell r="T207" t="str">
            <v>нд</v>
          </cell>
          <cell r="U207" t="str">
            <v>нд</v>
          </cell>
          <cell r="V207" t="str">
            <v>нд</v>
          </cell>
          <cell r="W207" t="str">
            <v>нд</v>
          </cell>
          <cell r="X207" t="str">
            <v>нд</v>
          </cell>
          <cell r="Y207" t="str">
            <v>нд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>
            <v>0</v>
          </cell>
          <cell r="BL207">
            <v>0</v>
          </cell>
          <cell r="BM207">
            <v>0</v>
          </cell>
          <cell r="BN207">
            <v>0</v>
          </cell>
          <cell r="BO207">
            <v>0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>
            <v>0</v>
          </cell>
          <cell r="CB207">
            <v>0</v>
          </cell>
          <cell r="CC207">
            <v>0</v>
          </cell>
          <cell r="CD207">
            <v>0</v>
          </cell>
          <cell r="CE207">
            <v>0</v>
          </cell>
          <cell r="CF207">
            <v>0</v>
          </cell>
          <cell r="CG207" t="str">
            <v>нд</v>
          </cell>
          <cell r="CH207" t="str">
            <v>нд</v>
          </cell>
          <cell r="CI207" t="str">
            <v>нд</v>
          </cell>
          <cell r="CJ207" t="str">
            <v>нд</v>
          </cell>
          <cell r="CK207" t="str">
            <v>нд</v>
          </cell>
          <cell r="CL207" t="str">
            <v>нд</v>
          </cell>
          <cell r="CM207" t="str">
            <v>нд</v>
          </cell>
          <cell r="CN207" t="str">
            <v>нд</v>
          </cell>
          <cell r="CO207" t="str">
            <v>нд</v>
          </cell>
          <cell r="CP207" t="str">
            <v>M_Che457_22</v>
          </cell>
        </row>
        <row r="208">
          <cell r="C208" t="str">
            <v>M_Che458_22</v>
          </cell>
          <cell r="D208" t="str">
            <v>нд</v>
          </cell>
          <cell r="E208" t="str">
            <v>нд</v>
          </cell>
          <cell r="F208" t="str">
            <v>нд</v>
          </cell>
          <cell r="G208" t="str">
            <v>нд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 t="str">
            <v>нд</v>
          </cell>
          <cell r="R208" t="str">
            <v>нд</v>
          </cell>
          <cell r="S208" t="str">
            <v>нд</v>
          </cell>
          <cell r="T208" t="str">
            <v>нд</v>
          </cell>
          <cell r="U208" t="str">
            <v>нд</v>
          </cell>
          <cell r="V208" t="str">
            <v>нд</v>
          </cell>
          <cell r="W208" t="str">
            <v>нд</v>
          </cell>
          <cell r="X208" t="str">
            <v>нд</v>
          </cell>
          <cell r="Y208" t="str">
            <v>нд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Q208" t="str">
            <v>нд</v>
          </cell>
          <cell r="AR208" t="str">
            <v>нд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>
            <v>0</v>
          </cell>
          <cell r="BL208">
            <v>0</v>
          </cell>
          <cell r="BM208">
            <v>0</v>
          </cell>
          <cell r="BN208">
            <v>0</v>
          </cell>
          <cell r="BO208">
            <v>0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>
            <v>0</v>
          </cell>
          <cell r="CB208">
            <v>0</v>
          </cell>
          <cell r="CC208">
            <v>0</v>
          </cell>
          <cell r="CD208">
            <v>0</v>
          </cell>
          <cell r="CE208">
            <v>0</v>
          </cell>
          <cell r="CF208">
            <v>0</v>
          </cell>
          <cell r="CG208" t="str">
            <v>нд</v>
          </cell>
          <cell r="CH208" t="str">
            <v>нд</v>
          </cell>
          <cell r="CI208" t="str">
            <v>нд</v>
          </cell>
          <cell r="CJ208" t="str">
            <v>нд</v>
          </cell>
          <cell r="CK208" t="str">
            <v>нд</v>
          </cell>
          <cell r="CL208" t="str">
            <v>нд</v>
          </cell>
          <cell r="CM208" t="str">
            <v>нд</v>
          </cell>
          <cell r="CN208" t="str">
            <v>нд</v>
          </cell>
          <cell r="CO208" t="str">
            <v>нд</v>
          </cell>
          <cell r="CP208" t="str">
            <v>M_Che458_22</v>
          </cell>
        </row>
        <row r="209">
          <cell r="C209" t="str">
            <v>M_Che459_22</v>
          </cell>
          <cell r="D209" t="str">
            <v>нд</v>
          </cell>
          <cell r="E209" t="str">
            <v>нд</v>
          </cell>
          <cell r="F209" t="str">
            <v>нд</v>
          </cell>
          <cell r="G209" t="str">
            <v>нд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 t="str">
            <v>нд</v>
          </cell>
          <cell r="R209" t="str">
            <v>нд</v>
          </cell>
          <cell r="S209" t="str">
            <v>нд</v>
          </cell>
          <cell r="T209" t="str">
            <v>нд</v>
          </cell>
          <cell r="U209" t="str">
            <v>нд</v>
          </cell>
          <cell r="V209" t="str">
            <v>нд</v>
          </cell>
          <cell r="W209" t="str">
            <v>нд</v>
          </cell>
          <cell r="X209" t="str">
            <v>нд</v>
          </cell>
          <cell r="Y209" t="str">
            <v>нд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Q209" t="str">
            <v>нд</v>
          </cell>
          <cell r="AR209" t="str">
            <v>нд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>
            <v>0</v>
          </cell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>
            <v>0</v>
          </cell>
          <cell r="CB209">
            <v>0</v>
          </cell>
          <cell r="CC209">
            <v>0</v>
          </cell>
          <cell r="CD209">
            <v>0</v>
          </cell>
          <cell r="CE209">
            <v>0</v>
          </cell>
          <cell r="CF209">
            <v>0</v>
          </cell>
          <cell r="CG209" t="str">
            <v>нд</v>
          </cell>
          <cell r="CH209" t="str">
            <v>нд</v>
          </cell>
          <cell r="CI209" t="str">
            <v>нд</v>
          </cell>
          <cell r="CJ209" t="str">
            <v>нд</v>
          </cell>
          <cell r="CK209" t="str">
            <v>нд</v>
          </cell>
          <cell r="CL209" t="str">
            <v>нд</v>
          </cell>
          <cell r="CM209" t="str">
            <v>нд</v>
          </cell>
          <cell r="CN209" t="str">
            <v>нд</v>
          </cell>
          <cell r="CO209" t="str">
            <v>нд</v>
          </cell>
          <cell r="CP209" t="str">
            <v>M_Che459_22</v>
          </cell>
        </row>
        <row r="210">
          <cell r="C210" t="str">
            <v>L_Che441_21</v>
          </cell>
          <cell r="D210" t="str">
            <v>нд</v>
          </cell>
          <cell r="E210" t="str">
            <v>нд</v>
          </cell>
          <cell r="F210" t="str">
            <v>нд</v>
          </cell>
          <cell r="G210" t="str">
            <v>нд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 t="str">
            <v>нд</v>
          </cell>
          <cell r="R210" t="str">
            <v>нд</v>
          </cell>
          <cell r="S210" t="str">
            <v>нд</v>
          </cell>
          <cell r="T210" t="str">
            <v>нд</v>
          </cell>
          <cell r="U210" t="str">
            <v>нд</v>
          </cell>
          <cell r="V210" t="str">
            <v>нд</v>
          </cell>
          <cell r="W210" t="str">
            <v>нд</v>
          </cell>
          <cell r="X210" t="str">
            <v>нд</v>
          </cell>
          <cell r="Y210" t="str">
            <v>нд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Q210" t="str">
            <v>нд</v>
          </cell>
          <cell r="AR210" t="str">
            <v>нд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>
            <v>0</v>
          </cell>
          <cell r="BL210">
            <v>0</v>
          </cell>
          <cell r="BM210">
            <v>0</v>
          </cell>
          <cell r="BN210">
            <v>0</v>
          </cell>
          <cell r="BO210">
            <v>0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>
            <v>0</v>
          </cell>
          <cell r="CB210">
            <v>0</v>
          </cell>
          <cell r="CC210">
            <v>0</v>
          </cell>
          <cell r="CD210">
            <v>0</v>
          </cell>
          <cell r="CE210">
            <v>0</v>
          </cell>
          <cell r="CF210">
            <v>0</v>
          </cell>
          <cell r="CG210" t="str">
            <v>нд</v>
          </cell>
          <cell r="CH210" t="str">
            <v>нд</v>
          </cell>
          <cell r="CI210" t="str">
            <v>нд</v>
          </cell>
          <cell r="CJ210" t="str">
            <v>нд</v>
          </cell>
          <cell r="CK210" t="str">
            <v>нд</v>
          </cell>
          <cell r="CL210" t="str">
            <v>нд</v>
          </cell>
          <cell r="CM210" t="str">
            <v>нд</v>
          </cell>
          <cell r="CN210" t="str">
            <v>нд</v>
          </cell>
          <cell r="CO210" t="str">
            <v>нд</v>
          </cell>
          <cell r="CP210" t="str">
            <v>L_Che441_21</v>
          </cell>
        </row>
        <row r="211">
          <cell r="C211" t="str">
            <v>K_Che418_20</v>
          </cell>
          <cell r="D211" t="str">
            <v>нд</v>
          </cell>
          <cell r="E211" t="str">
            <v>нд</v>
          </cell>
          <cell r="F211" t="str">
            <v>нд</v>
          </cell>
          <cell r="G211" t="str">
            <v>нд</v>
          </cell>
          <cell r="H211" t="str">
            <v>нд</v>
          </cell>
          <cell r="I211" t="str">
            <v>нд</v>
          </cell>
          <cell r="J211" t="str">
            <v>нд</v>
          </cell>
          <cell r="K211" t="str">
            <v>нд</v>
          </cell>
          <cell r="L211" t="str">
            <v>нд</v>
          </cell>
          <cell r="M211" t="str">
            <v>нд</v>
          </cell>
          <cell r="N211" t="str">
            <v>нд</v>
          </cell>
          <cell r="O211" t="str">
            <v>нд</v>
          </cell>
          <cell r="P211" t="str">
            <v>нд</v>
          </cell>
          <cell r="Q211" t="str">
            <v>нд</v>
          </cell>
          <cell r="R211" t="str">
            <v>нд</v>
          </cell>
          <cell r="S211" t="str">
            <v>нд</v>
          </cell>
          <cell r="T211" t="str">
            <v>нд</v>
          </cell>
          <cell r="U211" t="str">
            <v>нд</v>
          </cell>
          <cell r="V211" t="str">
            <v>нд</v>
          </cell>
          <cell r="W211" t="str">
            <v>нд</v>
          </cell>
          <cell r="X211" t="str">
            <v>нд</v>
          </cell>
          <cell r="Y211" t="str">
            <v>нд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 t="str">
            <v>нд</v>
          </cell>
          <cell r="AH211" t="str">
            <v>нд</v>
          </cell>
          <cell r="AI211" t="str">
            <v>нд</v>
          </cell>
          <cell r="AJ211" t="str">
            <v>нд</v>
          </cell>
          <cell r="AK211" t="str">
            <v>нд</v>
          </cell>
          <cell r="AL211" t="str">
            <v>нд</v>
          </cell>
          <cell r="AM211" t="str">
            <v>нд</v>
          </cell>
          <cell r="AN211" t="str">
            <v>нд</v>
          </cell>
          <cell r="AO211" t="str">
            <v>нд</v>
          </cell>
          <cell r="AP211" t="str">
            <v>нд</v>
          </cell>
          <cell r="AQ211" t="str">
            <v>нд</v>
          </cell>
          <cell r="AR211" t="str">
            <v>нд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>
            <v>0</v>
          </cell>
          <cell r="CB211">
            <v>0</v>
          </cell>
          <cell r="CC211">
            <v>0</v>
          </cell>
          <cell r="CD211">
            <v>0</v>
          </cell>
          <cell r="CE211">
            <v>0</v>
          </cell>
          <cell r="CF211">
            <v>0</v>
          </cell>
          <cell r="CG211" t="str">
            <v>нд</v>
          </cell>
          <cell r="CH211" t="str">
            <v>нд</v>
          </cell>
          <cell r="CI211" t="str">
            <v>нд</v>
          </cell>
          <cell r="CJ211" t="str">
            <v>нд</v>
          </cell>
          <cell r="CK211" t="str">
            <v>нд</v>
          </cell>
          <cell r="CL211" t="str">
            <v>нд</v>
          </cell>
          <cell r="CM211" t="str">
            <v>нд</v>
          </cell>
          <cell r="CN211" t="str">
            <v>нд</v>
          </cell>
          <cell r="CO211" t="str">
            <v>нд</v>
          </cell>
          <cell r="CP211" t="str">
            <v>K_Che418_20</v>
          </cell>
        </row>
        <row r="212">
          <cell r="C212" t="str">
            <v>K_Che419_20</v>
          </cell>
          <cell r="D212" t="str">
            <v>нд</v>
          </cell>
          <cell r="E212" t="str">
            <v>нд</v>
          </cell>
          <cell r="F212" t="str">
            <v>нд</v>
          </cell>
          <cell r="G212" t="str">
            <v>нд</v>
          </cell>
          <cell r="H212" t="str">
            <v>нд</v>
          </cell>
          <cell r="I212" t="str">
            <v>нд</v>
          </cell>
          <cell r="J212" t="str">
            <v>нд</v>
          </cell>
          <cell r="K212" t="str">
            <v>нд</v>
          </cell>
          <cell r="L212" t="str">
            <v>нд</v>
          </cell>
          <cell r="M212" t="str">
            <v>нд</v>
          </cell>
          <cell r="N212" t="str">
            <v>нд</v>
          </cell>
          <cell r="O212" t="str">
            <v>нд</v>
          </cell>
          <cell r="P212" t="str">
            <v>нд</v>
          </cell>
          <cell r="Q212" t="str">
            <v>нд</v>
          </cell>
          <cell r="R212" t="str">
            <v>нд</v>
          </cell>
          <cell r="S212" t="str">
            <v>нд</v>
          </cell>
          <cell r="T212" t="str">
            <v>нд</v>
          </cell>
          <cell r="U212" t="str">
            <v>нд</v>
          </cell>
          <cell r="V212" t="str">
            <v>нд</v>
          </cell>
          <cell r="W212" t="str">
            <v>нд</v>
          </cell>
          <cell r="X212" t="str">
            <v>нд</v>
          </cell>
          <cell r="Y212" t="str">
            <v>нд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 t="str">
            <v>нд</v>
          </cell>
          <cell r="AH212" t="str">
            <v>нд</v>
          </cell>
          <cell r="AI212" t="str">
            <v>нд</v>
          </cell>
          <cell r="AJ212" t="str">
            <v>нд</v>
          </cell>
          <cell r="AK212" t="str">
            <v>нд</v>
          </cell>
          <cell r="AL212" t="str">
            <v>нд</v>
          </cell>
          <cell r="AM212" t="str">
            <v>нд</v>
          </cell>
          <cell r="AN212" t="str">
            <v>нд</v>
          </cell>
          <cell r="AO212" t="str">
            <v>нд</v>
          </cell>
          <cell r="AP212" t="str">
            <v>нд</v>
          </cell>
          <cell r="AQ212" t="str">
            <v>нд</v>
          </cell>
          <cell r="AR212" t="str">
            <v>нд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>
            <v>0</v>
          </cell>
          <cell r="CB212">
            <v>0</v>
          </cell>
          <cell r="CC212">
            <v>0</v>
          </cell>
          <cell r="CD212">
            <v>0</v>
          </cell>
          <cell r="CE212">
            <v>0</v>
          </cell>
          <cell r="CF212">
            <v>0</v>
          </cell>
          <cell r="CG212" t="str">
            <v>нд</v>
          </cell>
          <cell r="CH212" t="str">
            <v>нд</v>
          </cell>
          <cell r="CI212" t="str">
            <v>нд</v>
          </cell>
          <cell r="CJ212" t="str">
            <v>нд</v>
          </cell>
          <cell r="CK212" t="str">
            <v>нд</v>
          </cell>
          <cell r="CL212" t="str">
            <v>нд</v>
          </cell>
          <cell r="CM212" t="str">
            <v>нд</v>
          </cell>
          <cell r="CN212" t="str">
            <v>нд</v>
          </cell>
          <cell r="CO212" t="str">
            <v>нд</v>
          </cell>
          <cell r="CP212" t="str">
            <v>K_Che419_20</v>
          </cell>
        </row>
        <row r="213">
          <cell r="C213" t="str">
            <v>L_Che442_21</v>
          </cell>
          <cell r="D213" t="str">
            <v>нд</v>
          </cell>
          <cell r="E213" t="str">
            <v>нд</v>
          </cell>
          <cell r="F213" t="str">
            <v>нд</v>
          </cell>
          <cell r="G213" t="str">
            <v>нд</v>
          </cell>
          <cell r="H213" t="str">
            <v>нд</v>
          </cell>
          <cell r="I213" t="str">
            <v>нд</v>
          </cell>
          <cell r="J213" t="str">
            <v>нд</v>
          </cell>
          <cell r="K213" t="str">
            <v>нд</v>
          </cell>
          <cell r="L213" t="str">
            <v>нд</v>
          </cell>
          <cell r="M213" t="str">
            <v>нд</v>
          </cell>
          <cell r="N213" t="str">
            <v>нд</v>
          </cell>
          <cell r="O213" t="str">
            <v>нд</v>
          </cell>
          <cell r="P213" t="str">
            <v>нд</v>
          </cell>
          <cell r="Q213" t="str">
            <v>нд</v>
          </cell>
          <cell r="R213" t="str">
            <v>нд</v>
          </cell>
          <cell r="S213" t="str">
            <v>нд</v>
          </cell>
          <cell r="T213" t="str">
            <v>нд</v>
          </cell>
          <cell r="U213" t="str">
            <v>нд</v>
          </cell>
          <cell r="V213" t="str">
            <v>нд</v>
          </cell>
          <cell r="W213" t="str">
            <v>нд</v>
          </cell>
          <cell r="X213" t="str">
            <v>нд</v>
          </cell>
          <cell r="Y213" t="str">
            <v>нд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 t="str">
            <v>нд</v>
          </cell>
          <cell r="AH213" t="str">
            <v>нд</v>
          </cell>
          <cell r="AI213" t="str">
            <v>нд</v>
          </cell>
          <cell r="AJ213" t="str">
            <v>нд</v>
          </cell>
          <cell r="AK213" t="str">
            <v>нд</v>
          </cell>
          <cell r="AL213" t="str">
            <v>нд</v>
          </cell>
          <cell r="AM213" t="str">
            <v>нд</v>
          </cell>
          <cell r="AN213" t="str">
            <v>нд</v>
          </cell>
          <cell r="AO213" t="str">
            <v>нд</v>
          </cell>
          <cell r="AP213" t="str">
            <v>нд</v>
          </cell>
          <cell r="AQ213" t="str">
            <v>нд</v>
          </cell>
          <cell r="AR213" t="str">
            <v>нд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2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>
            <v>0</v>
          </cell>
          <cell r="CB213">
            <v>0</v>
          </cell>
          <cell r="CC213">
            <v>0</v>
          </cell>
          <cell r="CD213">
            <v>0</v>
          </cell>
          <cell r="CE213">
            <v>2</v>
          </cell>
          <cell r="CF213">
            <v>0</v>
          </cell>
          <cell r="CG213" t="str">
            <v>нд</v>
          </cell>
          <cell r="CH213" t="str">
            <v>нд</v>
          </cell>
          <cell r="CI213" t="str">
            <v>нд</v>
          </cell>
          <cell r="CJ213" t="str">
            <v>нд</v>
          </cell>
          <cell r="CK213" t="str">
            <v>нд</v>
          </cell>
          <cell r="CL213" t="str">
            <v>нд</v>
          </cell>
          <cell r="CM213" t="str">
            <v>нд</v>
          </cell>
          <cell r="CN213" t="str">
            <v>нд</v>
          </cell>
          <cell r="CO213" t="str">
            <v>Ввод на основные фонды оборудования,  приобретенного в рамках Программы подготовки к ОЗП 2020/2021 гг.</v>
          </cell>
          <cell r="CP213" t="str">
            <v>L_Che442_21</v>
          </cell>
        </row>
        <row r="214">
          <cell r="C214" t="str">
            <v>G_Che2_16</v>
          </cell>
          <cell r="D214" t="str">
            <v>нд</v>
          </cell>
          <cell r="E214" t="str">
            <v>нд</v>
          </cell>
          <cell r="F214" t="str">
            <v>нд</v>
          </cell>
          <cell r="G214" t="str">
            <v>нд</v>
          </cell>
          <cell r="H214" t="str">
            <v>нд</v>
          </cell>
          <cell r="I214" t="str">
            <v>нд</v>
          </cell>
          <cell r="J214" t="str">
            <v>нд</v>
          </cell>
          <cell r="K214" t="str">
            <v>нд</v>
          </cell>
          <cell r="L214" t="str">
            <v>нд</v>
          </cell>
          <cell r="M214" t="str">
            <v>нд</v>
          </cell>
          <cell r="N214" t="str">
            <v>нд</v>
          </cell>
          <cell r="O214" t="str">
            <v>нд</v>
          </cell>
          <cell r="P214" t="str">
            <v>нд</v>
          </cell>
          <cell r="Q214" t="str">
            <v>нд</v>
          </cell>
          <cell r="R214" t="str">
            <v>нд</v>
          </cell>
          <cell r="S214" t="str">
            <v>нд</v>
          </cell>
          <cell r="T214" t="str">
            <v>нд</v>
          </cell>
          <cell r="U214" t="str">
            <v>нд</v>
          </cell>
          <cell r="V214" t="str">
            <v>нд</v>
          </cell>
          <cell r="W214" t="str">
            <v>нд</v>
          </cell>
          <cell r="X214" t="str">
            <v>нд</v>
          </cell>
          <cell r="Y214" t="str">
            <v>нд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 t="str">
            <v>нд</v>
          </cell>
          <cell r="AH214" t="str">
            <v>нд</v>
          </cell>
          <cell r="AI214" t="str">
            <v>нд</v>
          </cell>
          <cell r="AJ214" t="str">
            <v>нд</v>
          </cell>
          <cell r="AK214" t="str">
            <v>нд</v>
          </cell>
          <cell r="AL214" t="str">
            <v>нд</v>
          </cell>
          <cell r="AM214" t="str">
            <v>нд</v>
          </cell>
          <cell r="AN214" t="str">
            <v>нд</v>
          </cell>
          <cell r="AO214" t="str">
            <v>нд</v>
          </cell>
          <cell r="AP214" t="str">
            <v>нд</v>
          </cell>
          <cell r="AQ214" t="str">
            <v>нд</v>
          </cell>
          <cell r="AR214" t="str">
            <v>нд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86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69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19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-2</v>
          </cell>
          <cell r="CF214">
            <v>0</v>
          </cell>
          <cell r="CG214" t="str">
            <v>нд</v>
          </cell>
          <cell r="CH214" t="str">
            <v>нд</v>
          </cell>
          <cell r="CI214" t="str">
            <v>нд</v>
          </cell>
          <cell r="CJ214" t="str">
            <v>нд</v>
          </cell>
          <cell r="CK214" t="str">
            <v>нд</v>
          </cell>
          <cell r="CL214" t="str">
            <v>нд</v>
          </cell>
          <cell r="CM214" t="str">
            <v>нд</v>
          </cell>
          <cell r="CN214" t="str">
            <v>нд</v>
          </cell>
          <cell r="CO214" t="str">
            <v>Ввод на основные фонды оборудования, требующего монтажа для обслуживания районных электрических сетей и подстанции, приобретенного как для устранения последствии аварии, так и для своевременного обслуживания сетей для предотвращения аварийных ситуации.</v>
          </cell>
          <cell r="CP214" t="str">
            <v>G_Che2_16</v>
          </cell>
        </row>
        <row r="215">
          <cell r="C215" t="str">
            <v>Г</v>
          </cell>
          <cell r="D215" t="str">
            <v>нд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0</v>
          </cell>
          <cell r="CH215">
            <v>0</v>
          </cell>
          <cell r="CI215">
            <v>0</v>
          </cell>
          <cell r="CJ215">
            <v>0</v>
          </cell>
          <cell r="CK215">
            <v>0</v>
          </cell>
          <cell r="CL215">
            <v>0</v>
          </cell>
          <cell r="CM215">
            <v>0</v>
          </cell>
          <cell r="CN215">
            <v>0</v>
          </cell>
          <cell r="CO215" t="str">
            <v>нд</v>
          </cell>
        </row>
        <row r="216">
          <cell r="C216" t="str">
            <v>Г</v>
          </cell>
          <cell r="D216" t="str">
            <v>нд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>
            <v>0</v>
          </cell>
          <cell r="BL216">
            <v>0</v>
          </cell>
          <cell r="BM216">
            <v>0</v>
          </cell>
          <cell r="BN216">
            <v>0</v>
          </cell>
          <cell r="BO216">
            <v>0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>
            <v>0</v>
          </cell>
          <cell r="CB216">
            <v>0</v>
          </cell>
          <cell r="CC216">
            <v>0</v>
          </cell>
          <cell r="CD216">
            <v>0</v>
          </cell>
          <cell r="CE216">
            <v>0</v>
          </cell>
          <cell r="CF216">
            <v>0</v>
          </cell>
          <cell r="CG216">
            <v>0</v>
          </cell>
          <cell r="CH216">
            <v>0</v>
          </cell>
          <cell r="CI216">
            <v>0</v>
          </cell>
          <cell r="CJ216">
            <v>0</v>
          </cell>
          <cell r="CK216">
            <v>0</v>
          </cell>
          <cell r="CL216">
            <v>0</v>
          </cell>
          <cell r="CM216">
            <v>0</v>
          </cell>
          <cell r="CN216">
            <v>0</v>
          </cell>
          <cell r="CO216" t="str">
            <v>нд</v>
          </cell>
        </row>
        <row r="217">
          <cell r="C217" t="str">
            <v>Г</v>
          </cell>
          <cell r="D217" t="str">
            <v>нд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>
            <v>0</v>
          </cell>
          <cell r="CB217">
            <v>0</v>
          </cell>
          <cell r="CC217">
            <v>0</v>
          </cell>
          <cell r="CD217">
            <v>0</v>
          </cell>
          <cell r="CE217">
            <v>0</v>
          </cell>
          <cell r="CF217">
            <v>0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 t="str">
            <v>нд</v>
          </cell>
        </row>
        <row r="218">
          <cell r="C218" t="str">
            <v>Г</v>
          </cell>
          <cell r="D218" t="str">
            <v>нд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>
            <v>0</v>
          </cell>
          <cell r="CB218">
            <v>0</v>
          </cell>
          <cell r="CC218">
            <v>0</v>
          </cell>
          <cell r="CD218">
            <v>0</v>
          </cell>
          <cell r="CE218">
            <v>0</v>
          </cell>
          <cell r="CF218">
            <v>0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 t="str">
            <v>нд</v>
          </cell>
        </row>
        <row r="219">
          <cell r="C219" t="str">
            <v>Г</v>
          </cell>
          <cell r="D219" t="str">
            <v>нд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>
            <v>0</v>
          </cell>
          <cell r="CB219">
            <v>0</v>
          </cell>
          <cell r="CC219">
            <v>0</v>
          </cell>
          <cell r="CD219">
            <v>0</v>
          </cell>
          <cell r="CE219">
            <v>0</v>
          </cell>
          <cell r="CF219">
            <v>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 t="str">
            <v>нд</v>
          </cell>
        </row>
        <row r="220">
          <cell r="C220" t="str">
            <v>Г</v>
          </cell>
          <cell r="D220" t="str">
            <v>нд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0</v>
          </cell>
          <cell r="CC220">
            <v>0</v>
          </cell>
          <cell r="CD220">
            <v>0</v>
          </cell>
          <cell r="CE220">
            <v>0</v>
          </cell>
          <cell r="CF220">
            <v>0</v>
          </cell>
          <cell r="CG220">
            <v>0</v>
          </cell>
          <cell r="CH220">
            <v>0</v>
          </cell>
          <cell r="CI220">
            <v>0</v>
          </cell>
          <cell r="CJ220">
            <v>0</v>
          </cell>
          <cell r="CK220">
            <v>0</v>
          </cell>
          <cell r="CL220">
            <v>0</v>
          </cell>
          <cell r="CM220">
            <v>0</v>
          </cell>
          <cell r="CN220">
            <v>0</v>
          </cell>
          <cell r="CO220" t="str">
            <v>нд</v>
          </cell>
        </row>
        <row r="221">
          <cell r="C221" t="str">
            <v>Г</v>
          </cell>
          <cell r="D221" t="str">
            <v>нд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0</v>
          </cell>
          <cell r="CF221">
            <v>0</v>
          </cell>
          <cell r="CG221">
            <v>0</v>
          </cell>
          <cell r="CH221">
            <v>0</v>
          </cell>
          <cell r="CI221">
            <v>0</v>
          </cell>
          <cell r="CJ221">
            <v>0</v>
          </cell>
          <cell r="CK221">
            <v>0</v>
          </cell>
          <cell r="CL221">
            <v>0</v>
          </cell>
          <cell r="CM221">
            <v>0</v>
          </cell>
          <cell r="CN221">
            <v>0</v>
          </cell>
          <cell r="CO221" t="str">
            <v>нд</v>
          </cell>
        </row>
        <row r="222">
          <cell r="C222" t="str">
            <v>Г</v>
          </cell>
          <cell r="D222" t="str">
            <v>нд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0</v>
          </cell>
          <cell r="CH222">
            <v>0</v>
          </cell>
          <cell r="CI222">
            <v>0</v>
          </cell>
          <cell r="CJ222">
            <v>0</v>
          </cell>
          <cell r="CK222">
            <v>0</v>
          </cell>
          <cell r="CL222">
            <v>0</v>
          </cell>
          <cell r="CM222">
            <v>0</v>
          </cell>
          <cell r="CN222">
            <v>0</v>
          </cell>
          <cell r="CO222" t="str">
            <v>нд</v>
          </cell>
        </row>
        <row r="223">
          <cell r="C223" t="str">
            <v>Г</v>
          </cell>
          <cell r="D223" t="str">
            <v>нд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0</v>
          </cell>
          <cell r="CH223">
            <v>0</v>
          </cell>
          <cell r="CI223">
            <v>0</v>
          </cell>
          <cell r="CJ223">
            <v>0</v>
          </cell>
          <cell r="CK223">
            <v>0</v>
          </cell>
          <cell r="CL223">
            <v>0</v>
          </cell>
          <cell r="CM223">
            <v>0</v>
          </cell>
          <cell r="CN223">
            <v>0</v>
          </cell>
          <cell r="CO223" t="str">
            <v>нд</v>
          </cell>
        </row>
        <row r="224">
          <cell r="C224" t="str">
            <v>Г</v>
          </cell>
          <cell r="D224" t="str">
            <v>нд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>
            <v>0</v>
          </cell>
          <cell r="CB224">
            <v>0</v>
          </cell>
          <cell r="CC224">
            <v>0</v>
          </cell>
          <cell r="CD224">
            <v>0</v>
          </cell>
          <cell r="CE224">
            <v>0</v>
          </cell>
          <cell r="CF224">
            <v>0</v>
          </cell>
          <cell r="CG224">
            <v>0</v>
          </cell>
          <cell r="CH224">
            <v>0</v>
          </cell>
          <cell r="CI224">
            <v>0</v>
          </cell>
          <cell r="CJ224">
            <v>0</v>
          </cell>
          <cell r="CK224">
            <v>0</v>
          </cell>
          <cell r="CL224">
            <v>0</v>
          </cell>
          <cell r="CM224">
            <v>0</v>
          </cell>
          <cell r="CN224">
            <v>0</v>
          </cell>
          <cell r="CO224" t="str">
            <v>нд</v>
          </cell>
        </row>
        <row r="225">
          <cell r="C225" t="str">
            <v>Г</v>
          </cell>
          <cell r="D225" t="str">
            <v>нд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>
            <v>0</v>
          </cell>
          <cell r="CB225">
            <v>0</v>
          </cell>
          <cell r="CC225">
            <v>0</v>
          </cell>
          <cell r="CD225">
            <v>0</v>
          </cell>
          <cell r="CE225">
            <v>0</v>
          </cell>
          <cell r="CF225">
            <v>0</v>
          </cell>
          <cell r="CG225">
            <v>0</v>
          </cell>
          <cell r="CH225">
            <v>0</v>
          </cell>
          <cell r="CI225">
            <v>0</v>
          </cell>
          <cell r="CJ225">
            <v>0</v>
          </cell>
          <cell r="CK225">
            <v>0</v>
          </cell>
          <cell r="CL225">
            <v>0</v>
          </cell>
          <cell r="CM225">
            <v>0</v>
          </cell>
          <cell r="CN225">
            <v>0</v>
          </cell>
          <cell r="CO225" t="str">
            <v>нд</v>
          </cell>
        </row>
        <row r="226">
          <cell r="C226" t="str">
            <v>Г</v>
          </cell>
          <cell r="D226" t="str">
            <v>нд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>
            <v>0</v>
          </cell>
          <cell r="CB226">
            <v>0</v>
          </cell>
          <cell r="CC226">
            <v>0</v>
          </cell>
          <cell r="CD226">
            <v>0</v>
          </cell>
          <cell r="CE226">
            <v>0</v>
          </cell>
          <cell r="CF226">
            <v>0</v>
          </cell>
          <cell r="CG226">
            <v>0</v>
          </cell>
          <cell r="CH226">
            <v>0</v>
          </cell>
          <cell r="CI226">
            <v>0</v>
          </cell>
          <cell r="CJ226">
            <v>0</v>
          </cell>
          <cell r="CK226">
            <v>0</v>
          </cell>
          <cell r="CL226">
            <v>0</v>
          </cell>
          <cell r="CM226">
            <v>0</v>
          </cell>
          <cell r="CN226">
            <v>0</v>
          </cell>
          <cell r="CO226" t="str">
            <v>нд</v>
          </cell>
        </row>
        <row r="227">
          <cell r="C227" t="str">
            <v>Г</v>
          </cell>
          <cell r="D227" t="str">
            <v>нд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>
            <v>0</v>
          </cell>
          <cell r="CB227">
            <v>0</v>
          </cell>
          <cell r="CC227">
            <v>0</v>
          </cell>
          <cell r="CD227">
            <v>0</v>
          </cell>
          <cell r="CE227">
            <v>0</v>
          </cell>
          <cell r="CF227">
            <v>0</v>
          </cell>
          <cell r="CG227">
            <v>0</v>
          </cell>
          <cell r="CH227">
            <v>0</v>
          </cell>
          <cell r="CI227">
            <v>0</v>
          </cell>
          <cell r="CJ227">
            <v>0</v>
          </cell>
          <cell r="CK227">
            <v>0</v>
          </cell>
          <cell r="CL227">
            <v>0</v>
          </cell>
          <cell r="CM227">
            <v>0</v>
          </cell>
          <cell r="CN227">
            <v>0</v>
          </cell>
          <cell r="CO227" t="str">
            <v>нд</v>
          </cell>
        </row>
        <row r="228">
          <cell r="C228" t="str">
            <v>Г</v>
          </cell>
          <cell r="D228" t="str">
            <v>нд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 t="str">
            <v>нд</v>
          </cell>
        </row>
        <row r="229">
          <cell r="C229" t="str">
            <v>Г</v>
          </cell>
          <cell r="D229" t="str">
            <v>нд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 t="str">
            <v>нд</v>
          </cell>
        </row>
        <row r="230">
          <cell r="C230" t="str">
            <v>Г</v>
          </cell>
          <cell r="D230" t="str">
            <v>нд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>
            <v>0</v>
          </cell>
          <cell r="BL230">
            <v>0</v>
          </cell>
          <cell r="BM230">
            <v>0</v>
          </cell>
          <cell r="BN230">
            <v>0</v>
          </cell>
          <cell r="BO230">
            <v>0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>
            <v>0</v>
          </cell>
          <cell r="CB230">
            <v>0</v>
          </cell>
          <cell r="CC230">
            <v>0</v>
          </cell>
          <cell r="CD230">
            <v>0</v>
          </cell>
          <cell r="CE230">
            <v>0</v>
          </cell>
          <cell r="CF230">
            <v>0</v>
          </cell>
          <cell r="CG230">
            <v>0</v>
          </cell>
          <cell r="CH230">
            <v>0</v>
          </cell>
          <cell r="CI230">
            <v>0</v>
          </cell>
          <cell r="CJ230">
            <v>0</v>
          </cell>
          <cell r="CK230">
            <v>0</v>
          </cell>
          <cell r="CL230">
            <v>0</v>
          </cell>
          <cell r="CM230">
            <v>0</v>
          </cell>
          <cell r="CN230">
            <v>0</v>
          </cell>
          <cell r="CO230" t="str">
            <v>нд</v>
          </cell>
        </row>
        <row r="231">
          <cell r="C231" t="str">
            <v>Г</v>
          </cell>
          <cell r="D231" t="str">
            <v>нд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>
            <v>0</v>
          </cell>
          <cell r="BL231">
            <v>0</v>
          </cell>
          <cell r="BM231">
            <v>0</v>
          </cell>
          <cell r="BN231">
            <v>0</v>
          </cell>
          <cell r="BO231">
            <v>0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>
            <v>0</v>
          </cell>
          <cell r="CB231">
            <v>0</v>
          </cell>
          <cell r="CC231">
            <v>0</v>
          </cell>
          <cell r="CD231">
            <v>0</v>
          </cell>
          <cell r="CE231">
            <v>0</v>
          </cell>
          <cell r="CF231">
            <v>0</v>
          </cell>
          <cell r="CG231">
            <v>0</v>
          </cell>
          <cell r="CH231">
            <v>0</v>
          </cell>
          <cell r="CI231">
            <v>0</v>
          </cell>
          <cell r="CJ231">
            <v>0</v>
          </cell>
          <cell r="CK231">
            <v>0</v>
          </cell>
          <cell r="CL231">
            <v>0</v>
          </cell>
          <cell r="CM231">
            <v>0</v>
          </cell>
          <cell r="CN231">
            <v>0</v>
          </cell>
          <cell r="CO231" t="str">
            <v>нд</v>
          </cell>
        </row>
        <row r="232">
          <cell r="C232" t="str">
            <v>Г</v>
          </cell>
          <cell r="D232" t="str">
            <v>нд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>
            <v>0</v>
          </cell>
          <cell r="CB232">
            <v>0</v>
          </cell>
          <cell r="CC232">
            <v>0</v>
          </cell>
          <cell r="CD232">
            <v>0</v>
          </cell>
          <cell r="CE232">
            <v>0</v>
          </cell>
          <cell r="CF232">
            <v>0</v>
          </cell>
          <cell r="CG232">
            <v>0</v>
          </cell>
          <cell r="CH232">
            <v>0</v>
          </cell>
          <cell r="CI232">
            <v>0</v>
          </cell>
          <cell r="CJ232">
            <v>0</v>
          </cell>
          <cell r="CK232">
            <v>0</v>
          </cell>
          <cell r="CL232">
            <v>0</v>
          </cell>
          <cell r="CM232">
            <v>0</v>
          </cell>
          <cell r="CN232">
            <v>0</v>
          </cell>
          <cell r="CO232" t="str">
            <v>нд</v>
          </cell>
        </row>
        <row r="233">
          <cell r="C233" t="str">
            <v>Г</v>
          </cell>
          <cell r="D233" t="str">
            <v>нд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>
            <v>0</v>
          </cell>
          <cell r="CB233">
            <v>0</v>
          </cell>
          <cell r="CC233">
            <v>0</v>
          </cell>
          <cell r="CD233">
            <v>0</v>
          </cell>
          <cell r="CE233">
            <v>0</v>
          </cell>
          <cell r="CF233">
            <v>0</v>
          </cell>
          <cell r="CG233">
            <v>0</v>
          </cell>
          <cell r="CH233">
            <v>0</v>
          </cell>
          <cell r="CI233">
            <v>0</v>
          </cell>
          <cell r="CJ233">
            <v>0</v>
          </cell>
          <cell r="CK233">
            <v>0</v>
          </cell>
          <cell r="CL233">
            <v>0</v>
          </cell>
          <cell r="CM233">
            <v>0</v>
          </cell>
          <cell r="CN233">
            <v>0</v>
          </cell>
          <cell r="CO233" t="str">
            <v>нд</v>
          </cell>
        </row>
        <row r="234">
          <cell r="C234" t="str">
            <v>Г</v>
          </cell>
          <cell r="D234" t="str">
            <v>нд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>
            <v>0</v>
          </cell>
          <cell r="CB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 t="str">
            <v>нд</v>
          </cell>
        </row>
        <row r="235">
          <cell r="C235" t="str">
            <v>Г</v>
          </cell>
          <cell r="D235" t="str">
            <v>нд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0</v>
          </cell>
          <cell r="CG235">
            <v>0</v>
          </cell>
          <cell r="CH235">
            <v>0</v>
          </cell>
          <cell r="CI235">
            <v>0</v>
          </cell>
          <cell r="CJ235">
            <v>0</v>
          </cell>
          <cell r="CK235">
            <v>0</v>
          </cell>
          <cell r="CL235">
            <v>0</v>
          </cell>
          <cell r="CM235">
            <v>0</v>
          </cell>
          <cell r="CN235">
            <v>0</v>
          </cell>
          <cell r="CO235" t="str">
            <v>нд</v>
          </cell>
        </row>
        <row r="236">
          <cell r="C236" t="str">
            <v>Г</v>
          </cell>
          <cell r="D236" t="str">
            <v>нд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0</v>
          </cell>
          <cell r="CI236">
            <v>0</v>
          </cell>
          <cell r="CJ236">
            <v>0</v>
          </cell>
          <cell r="CK236">
            <v>0</v>
          </cell>
          <cell r="CL236">
            <v>0</v>
          </cell>
          <cell r="CM236">
            <v>0</v>
          </cell>
          <cell r="CN236">
            <v>0</v>
          </cell>
          <cell r="CO236" t="str">
            <v>нд</v>
          </cell>
        </row>
        <row r="237">
          <cell r="C237" t="str">
            <v>Г</v>
          </cell>
          <cell r="D237" t="str">
            <v>нд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>
            <v>0</v>
          </cell>
          <cell r="BL237">
            <v>0</v>
          </cell>
          <cell r="BM237">
            <v>0</v>
          </cell>
          <cell r="BN237">
            <v>0</v>
          </cell>
          <cell r="BO237">
            <v>0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>
            <v>0</v>
          </cell>
          <cell r="CB237">
            <v>0</v>
          </cell>
          <cell r="CC237">
            <v>0</v>
          </cell>
          <cell r="CD237">
            <v>0</v>
          </cell>
          <cell r="CE237">
            <v>0</v>
          </cell>
          <cell r="CF237">
            <v>0</v>
          </cell>
          <cell r="CG237">
            <v>0</v>
          </cell>
          <cell r="CH237">
            <v>0</v>
          </cell>
          <cell r="CI237">
            <v>0</v>
          </cell>
          <cell r="CJ237">
            <v>0</v>
          </cell>
          <cell r="CK237">
            <v>0</v>
          </cell>
          <cell r="CL237">
            <v>0</v>
          </cell>
          <cell r="CM237">
            <v>0</v>
          </cell>
          <cell r="CN237">
            <v>0</v>
          </cell>
          <cell r="CO237" t="str">
            <v>нд</v>
          </cell>
        </row>
        <row r="238">
          <cell r="C238" t="str">
            <v>Г</v>
          </cell>
          <cell r="D238" t="str">
            <v>нд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>
            <v>0</v>
          </cell>
          <cell r="CB238">
            <v>0</v>
          </cell>
          <cell r="CC238">
            <v>0</v>
          </cell>
          <cell r="CD238">
            <v>0</v>
          </cell>
          <cell r="CE238">
            <v>0</v>
          </cell>
          <cell r="CF238">
            <v>0</v>
          </cell>
          <cell r="CG238">
            <v>0</v>
          </cell>
          <cell r="CH238">
            <v>0</v>
          </cell>
          <cell r="CI238">
            <v>0</v>
          </cell>
          <cell r="CJ238">
            <v>0</v>
          </cell>
          <cell r="CK238">
            <v>0</v>
          </cell>
          <cell r="CL238">
            <v>0</v>
          </cell>
          <cell r="CM238">
            <v>0</v>
          </cell>
          <cell r="CN238">
            <v>0</v>
          </cell>
          <cell r="CO238" t="str">
            <v>нд</v>
          </cell>
        </row>
        <row r="239">
          <cell r="C239" t="str">
            <v>Г</v>
          </cell>
          <cell r="D239" t="str">
            <v>нд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>
            <v>0</v>
          </cell>
          <cell r="CB239">
            <v>0</v>
          </cell>
          <cell r="CC239">
            <v>0</v>
          </cell>
          <cell r="CD239">
            <v>0</v>
          </cell>
          <cell r="CE239">
            <v>0</v>
          </cell>
          <cell r="CF239">
            <v>0</v>
          </cell>
          <cell r="CG239">
            <v>0</v>
          </cell>
          <cell r="CH239">
            <v>0</v>
          </cell>
          <cell r="CI239">
            <v>0</v>
          </cell>
          <cell r="CJ239">
            <v>0</v>
          </cell>
          <cell r="CK239">
            <v>0</v>
          </cell>
          <cell r="CL239">
            <v>0</v>
          </cell>
          <cell r="CM239">
            <v>0</v>
          </cell>
          <cell r="CN239">
            <v>0</v>
          </cell>
          <cell r="CO239" t="str">
            <v>нд</v>
          </cell>
        </row>
        <row r="240">
          <cell r="C240" t="str">
            <v>Г</v>
          </cell>
          <cell r="D240" t="str">
            <v>нд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>
            <v>0</v>
          </cell>
          <cell r="CB240">
            <v>0</v>
          </cell>
          <cell r="CC240">
            <v>0</v>
          </cell>
          <cell r="CD240">
            <v>0</v>
          </cell>
          <cell r="CE240">
            <v>0</v>
          </cell>
          <cell r="CF240">
            <v>0</v>
          </cell>
          <cell r="CG240">
            <v>0</v>
          </cell>
          <cell r="CH240">
            <v>0</v>
          </cell>
          <cell r="CI240">
            <v>0</v>
          </cell>
          <cell r="CJ240">
            <v>0</v>
          </cell>
          <cell r="CK240">
            <v>0</v>
          </cell>
          <cell r="CL240">
            <v>0</v>
          </cell>
          <cell r="CM240">
            <v>0</v>
          </cell>
          <cell r="CN240">
            <v>0</v>
          </cell>
          <cell r="CO240" t="str">
            <v>нд</v>
          </cell>
        </row>
        <row r="241">
          <cell r="C241" t="str">
            <v>Г</v>
          </cell>
          <cell r="D241" t="str">
            <v>нд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0</v>
          </cell>
          <cell r="CD241">
            <v>0</v>
          </cell>
          <cell r="CE241">
            <v>0</v>
          </cell>
          <cell r="CF241">
            <v>0</v>
          </cell>
          <cell r="CG241">
            <v>0</v>
          </cell>
          <cell r="CH241">
            <v>0</v>
          </cell>
          <cell r="CI241">
            <v>0</v>
          </cell>
          <cell r="CJ241">
            <v>0</v>
          </cell>
          <cell r="CK241">
            <v>0</v>
          </cell>
          <cell r="CL241">
            <v>0</v>
          </cell>
          <cell r="CM241">
            <v>0</v>
          </cell>
          <cell r="CN241">
            <v>0</v>
          </cell>
          <cell r="CO241" t="str">
            <v>нд</v>
          </cell>
        </row>
        <row r="242">
          <cell r="C242" t="str">
            <v>Г</v>
          </cell>
          <cell r="D242" t="str">
            <v>нд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0</v>
          </cell>
          <cell r="CG242">
            <v>0</v>
          </cell>
          <cell r="CH242">
            <v>0</v>
          </cell>
          <cell r="CI242">
            <v>0</v>
          </cell>
          <cell r="CJ242">
            <v>0</v>
          </cell>
          <cell r="CK242">
            <v>0</v>
          </cell>
          <cell r="CL242">
            <v>0</v>
          </cell>
          <cell r="CM242">
            <v>0</v>
          </cell>
          <cell r="CN242">
            <v>0</v>
          </cell>
          <cell r="CO242" t="str">
            <v>нд</v>
          </cell>
        </row>
        <row r="243">
          <cell r="C243" t="str">
            <v>Г</v>
          </cell>
          <cell r="D243" t="str">
            <v>нд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0</v>
          </cell>
          <cell r="CI243">
            <v>0</v>
          </cell>
          <cell r="CJ243">
            <v>0</v>
          </cell>
          <cell r="CK243">
            <v>0</v>
          </cell>
          <cell r="CL243">
            <v>0</v>
          </cell>
          <cell r="CM243">
            <v>0</v>
          </cell>
          <cell r="CN243">
            <v>0</v>
          </cell>
          <cell r="CO243" t="str">
            <v>нд</v>
          </cell>
        </row>
        <row r="244">
          <cell r="C244" t="str">
            <v>Г</v>
          </cell>
          <cell r="D244" t="str">
            <v>нд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0</v>
          </cell>
          <cell r="CI244">
            <v>0</v>
          </cell>
          <cell r="CJ244">
            <v>0</v>
          </cell>
          <cell r="CK244">
            <v>0</v>
          </cell>
          <cell r="CL244">
            <v>0</v>
          </cell>
          <cell r="CM244">
            <v>0</v>
          </cell>
          <cell r="CN244">
            <v>0</v>
          </cell>
          <cell r="CO244" t="str">
            <v>нд</v>
          </cell>
        </row>
        <row r="245">
          <cell r="C245" t="str">
            <v>Г</v>
          </cell>
          <cell r="D245" t="str">
            <v>нд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>
            <v>0</v>
          </cell>
          <cell r="CB245">
            <v>0</v>
          </cell>
          <cell r="CC245">
            <v>0</v>
          </cell>
          <cell r="CD245">
            <v>0</v>
          </cell>
          <cell r="CE245">
            <v>0</v>
          </cell>
          <cell r="CF245">
            <v>0</v>
          </cell>
          <cell r="CG245">
            <v>0</v>
          </cell>
          <cell r="CH245">
            <v>0</v>
          </cell>
          <cell r="CI245">
            <v>0</v>
          </cell>
          <cell r="CJ245">
            <v>0</v>
          </cell>
          <cell r="CK245">
            <v>0</v>
          </cell>
          <cell r="CL245">
            <v>0</v>
          </cell>
          <cell r="CM245">
            <v>0</v>
          </cell>
          <cell r="CN245">
            <v>0</v>
          </cell>
          <cell r="CO245" t="str">
            <v>нд</v>
          </cell>
        </row>
        <row r="246">
          <cell r="C246" t="str">
            <v>Г</v>
          </cell>
          <cell r="D246" t="str">
            <v>нд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>
            <v>0</v>
          </cell>
          <cell r="CB246">
            <v>0</v>
          </cell>
          <cell r="CC246">
            <v>0</v>
          </cell>
          <cell r="CD246">
            <v>0</v>
          </cell>
          <cell r="CE246">
            <v>0</v>
          </cell>
          <cell r="CF246">
            <v>0</v>
          </cell>
          <cell r="CG246">
            <v>0</v>
          </cell>
          <cell r="CH246">
            <v>0</v>
          </cell>
          <cell r="CI246">
            <v>0</v>
          </cell>
          <cell r="CJ246">
            <v>0</v>
          </cell>
          <cell r="CK246">
            <v>0</v>
          </cell>
          <cell r="CL246">
            <v>0</v>
          </cell>
          <cell r="CM246">
            <v>0</v>
          </cell>
          <cell r="CN246">
            <v>0</v>
          </cell>
          <cell r="CO246" t="str">
            <v>нд</v>
          </cell>
        </row>
        <row r="247">
          <cell r="C247" t="str">
            <v>Г</v>
          </cell>
          <cell r="D247" t="str">
            <v>нд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>
            <v>0</v>
          </cell>
          <cell r="CB247">
            <v>0</v>
          </cell>
          <cell r="CC247">
            <v>0</v>
          </cell>
          <cell r="CD247">
            <v>0</v>
          </cell>
          <cell r="CE247">
            <v>0</v>
          </cell>
          <cell r="CF247">
            <v>0</v>
          </cell>
          <cell r="CG247">
            <v>0</v>
          </cell>
          <cell r="CH247">
            <v>0</v>
          </cell>
          <cell r="CI247">
            <v>0</v>
          </cell>
          <cell r="CJ247">
            <v>0</v>
          </cell>
          <cell r="CK247">
            <v>0</v>
          </cell>
          <cell r="CL247">
            <v>0</v>
          </cell>
          <cell r="CM247">
            <v>0</v>
          </cell>
          <cell r="CN247">
            <v>0</v>
          </cell>
          <cell r="CO247" t="str">
            <v>нд</v>
          </cell>
        </row>
        <row r="248">
          <cell r="C248" t="str">
            <v>Г</v>
          </cell>
          <cell r="D248" t="str">
            <v>нд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>
            <v>0</v>
          </cell>
          <cell r="CB248">
            <v>0</v>
          </cell>
          <cell r="CC248">
            <v>0</v>
          </cell>
          <cell r="CD248">
            <v>0</v>
          </cell>
          <cell r="CE248">
            <v>0</v>
          </cell>
          <cell r="CF248">
            <v>0</v>
          </cell>
          <cell r="CG248">
            <v>0</v>
          </cell>
          <cell r="CH248">
            <v>0</v>
          </cell>
          <cell r="CI248">
            <v>0</v>
          </cell>
          <cell r="CJ248">
            <v>0</v>
          </cell>
          <cell r="CK248">
            <v>0</v>
          </cell>
          <cell r="CL248">
            <v>0</v>
          </cell>
          <cell r="CM248">
            <v>0</v>
          </cell>
          <cell r="CN248">
            <v>0</v>
          </cell>
          <cell r="CO248" t="str">
            <v>нд</v>
          </cell>
        </row>
        <row r="249">
          <cell r="C249" t="str">
            <v>Г</v>
          </cell>
          <cell r="D249" t="str">
            <v>нд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 t="str">
            <v>нд</v>
          </cell>
        </row>
        <row r="250">
          <cell r="C250" t="str">
            <v>Г</v>
          </cell>
          <cell r="D250" t="str">
            <v>нд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 t="str">
            <v>нд</v>
          </cell>
        </row>
        <row r="251">
          <cell r="C251" t="str">
            <v>Г</v>
          </cell>
          <cell r="D251" t="str">
            <v>нд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>
            <v>0</v>
          </cell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>
            <v>0</v>
          </cell>
          <cell r="CB251">
            <v>0</v>
          </cell>
          <cell r="CC251">
            <v>0</v>
          </cell>
          <cell r="CD251">
            <v>0</v>
          </cell>
          <cell r="CE251">
            <v>0</v>
          </cell>
          <cell r="CF251">
            <v>0</v>
          </cell>
          <cell r="CG251">
            <v>0</v>
          </cell>
          <cell r="CH251">
            <v>0</v>
          </cell>
          <cell r="CI251">
            <v>0</v>
          </cell>
          <cell r="CJ251">
            <v>0</v>
          </cell>
          <cell r="CK251">
            <v>0</v>
          </cell>
          <cell r="CL251">
            <v>0</v>
          </cell>
          <cell r="CM251">
            <v>0</v>
          </cell>
          <cell r="CN251">
            <v>0</v>
          </cell>
          <cell r="CO251" t="str">
            <v>нд</v>
          </cell>
        </row>
        <row r="252">
          <cell r="C252" t="str">
            <v>Г</v>
          </cell>
          <cell r="D252" t="str">
            <v>нд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>
            <v>0</v>
          </cell>
          <cell r="BL252">
            <v>0</v>
          </cell>
          <cell r="BM252">
            <v>0</v>
          </cell>
          <cell r="BN252">
            <v>0</v>
          </cell>
          <cell r="BO252">
            <v>0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>
            <v>0</v>
          </cell>
          <cell r="CB252">
            <v>0</v>
          </cell>
          <cell r="CC252">
            <v>0</v>
          </cell>
          <cell r="CD252">
            <v>0</v>
          </cell>
          <cell r="CE252">
            <v>0</v>
          </cell>
          <cell r="CF252">
            <v>0</v>
          </cell>
          <cell r="CG252">
            <v>0</v>
          </cell>
          <cell r="CH252">
            <v>0</v>
          </cell>
          <cell r="CI252">
            <v>0</v>
          </cell>
          <cell r="CJ252">
            <v>0</v>
          </cell>
          <cell r="CK252">
            <v>0</v>
          </cell>
          <cell r="CL252">
            <v>0</v>
          </cell>
          <cell r="CM252">
            <v>0</v>
          </cell>
          <cell r="CN252">
            <v>0</v>
          </cell>
          <cell r="CO252" t="str">
            <v>нд</v>
          </cell>
        </row>
        <row r="253">
          <cell r="C253" t="str">
            <v>Г</v>
          </cell>
          <cell r="D253" t="str">
            <v>нд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0</v>
          </cell>
          <cell r="CJ253">
            <v>0</v>
          </cell>
          <cell r="CK253">
            <v>0</v>
          </cell>
          <cell r="CL253">
            <v>0</v>
          </cell>
          <cell r="CM253">
            <v>0</v>
          </cell>
          <cell r="CN253">
            <v>0</v>
          </cell>
          <cell r="CO253" t="str">
            <v>нд</v>
          </cell>
        </row>
        <row r="254">
          <cell r="C254" t="str">
            <v>Г</v>
          </cell>
          <cell r="D254" t="str">
            <v>нд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2396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2396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0</v>
          </cell>
          <cell r="CJ254">
            <v>0</v>
          </cell>
          <cell r="CK254">
            <v>0</v>
          </cell>
          <cell r="CL254">
            <v>0</v>
          </cell>
          <cell r="CM254">
            <v>-2396</v>
          </cell>
          <cell r="CN254">
            <v>0</v>
          </cell>
          <cell r="CO254" t="str">
            <v>нд</v>
          </cell>
        </row>
        <row r="255">
          <cell r="C255" t="str">
            <v>Г</v>
          </cell>
          <cell r="D255" t="str">
            <v>нд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0</v>
          </cell>
          <cell r="CJ255">
            <v>0</v>
          </cell>
          <cell r="CK255">
            <v>0</v>
          </cell>
          <cell r="CL255">
            <v>0</v>
          </cell>
          <cell r="CM255">
            <v>0</v>
          </cell>
          <cell r="CN255">
            <v>0</v>
          </cell>
          <cell r="CO255" t="str">
            <v>нд</v>
          </cell>
        </row>
        <row r="256">
          <cell r="C256" t="str">
            <v>Г</v>
          </cell>
          <cell r="D256" t="str">
            <v>нд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 t="str">
            <v>нд</v>
          </cell>
        </row>
        <row r="257">
          <cell r="C257" t="str">
            <v>Г</v>
          </cell>
          <cell r="D257" t="str">
            <v>нд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 t="str">
            <v>нд</v>
          </cell>
        </row>
        <row r="258">
          <cell r="C258" t="str">
            <v>Г</v>
          </cell>
          <cell r="D258" t="str">
            <v>нд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>
            <v>0</v>
          </cell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>
            <v>0</v>
          </cell>
          <cell r="CB258">
            <v>0</v>
          </cell>
          <cell r="CC258">
            <v>0</v>
          </cell>
          <cell r="CD258">
            <v>0</v>
          </cell>
          <cell r="CE258">
            <v>0</v>
          </cell>
          <cell r="CF258">
            <v>0</v>
          </cell>
          <cell r="CG258">
            <v>0</v>
          </cell>
          <cell r="CH258">
            <v>0</v>
          </cell>
          <cell r="CI258">
            <v>0</v>
          </cell>
          <cell r="CJ258">
            <v>0</v>
          </cell>
          <cell r="CK258">
            <v>0</v>
          </cell>
          <cell r="CL258">
            <v>0</v>
          </cell>
          <cell r="CM258">
            <v>0</v>
          </cell>
          <cell r="CN258">
            <v>0</v>
          </cell>
          <cell r="CO258" t="str">
            <v>нд</v>
          </cell>
        </row>
        <row r="259">
          <cell r="C259" t="str">
            <v>Г</v>
          </cell>
          <cell r="D259" t="str">
            <v>нд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0</v>
          </cell>
          <cell r="CJ259">
            <v>0</v>
          </cell>
          <cell r="CK259">
            <v>0</v>
          </cell>
          <cell r="CL259">
            <v>0</v>
          </cell>
          <cell r="CM259">
            <v>0</v>
          </cell>
          <cell r="CN259">
            <v>0</v>
          </cell>
          <cell r="CO259" t="str">
            <v>нд</v>
          </cell>
        </row>
        <row r="260">
          <cell r="C260" t="str">
            <v>Г</v>
          </cell>
          <cell r="D260" t="str">
            <v>нд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0</v>
          </cell>
          <cell r="CJ260">
            <v>0</v>
          </cell>
          <cell r="CK260">
            <v>0</v>
          </cell>
          <cell r="CL260">
            <v>0</v>
          </cell>
          <cell r="CM260">
            <v>0</v>
          </cell>
          <cell r="CN260">
            <v>0</v>
          </cell>
          <cell r="CO260" t="str">
            <v>нд</v>
          </cell>
        </row>
        <row r="261">
          <cell r="C261" t="str">
            <v>Г</v>
          </cell>
          <cell r="D261" t="str">
            <v>нд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0</v>
          </cell>
          <cell r="CJ261">
            <v>0</v>
          </cell>
          <cell r="CK261">
            <v>0</v>
          </cell>
          <cell r="CL261">
            <v>0</v>
          </cell>
          <cell r="CM261">
            <v>0</v>
          </cell>
          <cell r="CN261">
            <v>0</v>
          </cell>
          <cell r="CO261" t="str">
            <v>нд</v>
          </cell>
        </row>
        <row r="262">
          <cell r="C262" t="str">
            <v>Г</v>
          </cell>
          <cell r="D262" t="str">
            <v>нд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0</v>
          </cell>
          <cell r="CN262">
            <v>0</v>
          </cell>
          <cell r="CO262" t="str">
            <v>нд</v>
          </cell>
        </row>
        <row r="263">
          <cell r="C263" t="str">
            <v>Г</v>
          </cell>
          <cell r="D263" t="str">
            <v>нд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 t="str">
            <v>нд</v>
          </cell>
        </row>
        <row r="264">
          <cell r="C264" t="str">
            <v>Г</v>
          </cell>
          <cell r="D264" t="str">
            <v>нд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 t="str">
            <v>нд</v>
          </cell>
        </row>
        <row r="265">
          <cell r="C265" t="str">
            <v>Г</v>
          </cell>
          <cell r="D265" t="str">
            <v>нд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 t="str">
            <v>нд</v>
          </cell>
        </row>
        <row r="266">
          <cell r="C266" t="str">
            <v>Г</v>
          </cell>
          <cell r="D266" t="str">
            <v>нд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0</v>
          </cell>
          <cell r="CJ266">
            <v>0</v>
          </cell>
          <cell r="CK266">
            <v>0</v>
          </cell>
          <cell r="CL266">
            <v>0</v>
          </cell>
          <cell r="CM266">
            <v>0</v>
          </cell>
          <cell r="CN266">
            <v>0</v>
          </cell>
          <cell r="CO266" t="str">
            <v>нд</v>
          </cell>
        </row>
        <row r="267">
          <cell r="C267" t="str">
            <v>Г</v>
          </cell>
          <cell r="D267" t="str">
            <v>нд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0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 t="str">
            <v>нд</v>
          </cell>
        </row>
        <row r="268">
          <cell r="C268" t="str">
            <v>Г</v>
          </cell>
          <cell r="D268" t="str">
            <v>нд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0</v>
          </cell>
          <cell r="CJ268">
            <v>0</v>
          </cell>
          <cell r="CK268">
            <v>0</v>
          </cell>
          <cell r="CL268">
            <v>0</v>
          </cell>
          <cell r="CM268">
            <v>0</v>
          </cell>
          <cell r="CN268">
            <v>0</v>
          </cell>
          <cell r="CO268" t="str">
            <v>нд</v>
          </cell>
        </row>
        <row r="269">
          <cell r="C269" t="str">
            <v>Г</v>
          </cell>
          <cell r="D269" t="str">
            <v>нд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0</v>
          </cell>
          <cell r="CJ269">
            <v>0</v>
          </cell>
          <cell r="CK269">
            <v>0</v>
          </cell>
          <cell r="CL269">
            <v>0</v>
          </cell>
          <cell r="CM269">
            <v>0</v>
          </cell>
          <cell r="CN269">
            <v>0</v>
          </cell>
          <cell r="CO269" t="str">
            <v>нд</v>
          </cell>
        </row>
        <row r="270">
          <cell r="C270" t="str">
            <v>Г</v>
          </cell>
          <cell r="D270" t="str">
            <v>нд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 t="str">
            <v>нд</v>
          </cell>
        </row>
        <row r="271">
          <cell r="C271" t="str">
            <v>Г</v>
          </cell>
          <cell r="D271" t="str">
            <v>нд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>
            <v>0</v>
          </cell>
          <cell r="BL271">
            <v>0</v>
          </cell>
          <cell r="BM271">
            <v>0</v>
          </cell>
          <cell r="BN271">
            <v>0</v>
          </cell>
          <cell r="BO271">
            <v>0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>
            <v>0</v>
          </cell>
          <cell r="CB271">
            <v>0</v>
          </cell>
          <cell r="CC271">
            <v>0</v>
          </cell>
          <cell r="CD271">
            <v>0</v>
          </cell>
          <cell r="CE271">
            <v>0</v>
          </cell>
          <cell r="CF271">
            <v>0</v>
          </cell>
          <cell r="CG271">
            <v>0</v>
          </cell>
          <cell r="CH271">
            <v>0</v>
          </cell>
          <cell r="CI271">
            <v>0</v>
          </cell>
          <cell r="CJ271">
            <v>0</v>
          </cell>
          <cell r="CK271">
            <v>0</v>
          </cell>
          <cell r="CL271">
            <v>0</v>
          </cell>
          <cell r="CM271">
            <v>0</v>
          </cell>
          <cell r="CN271">
            <v>0</v>
          </cell>
          <cell r="CO271" t="str">
            <v>нд</v>
          </cell>
        </row>
        <row r="272">
          <cell r="C272" t="str">
            <v>Г</v>
          </cell>
          <cell r="D272" t="str">
            <v>нд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  <cell r="AS272">
            <v>0</v>
          </cell>
          <cell r="AT272">
            <v>0</v>
          </cell>
          <cell r="AU272">
            <v>0</v>
          </cell>
          <cell r="AV272">
            <v>0</v>
          </cell>
          <cell r="AW272">
            <v>0</v>
          </cell>
          <cell r="AX272">
            <v>0</v>
          </cell>
          <cell r="AY272">
            <v>0</v>
          </cell>
          <cell r="AZ272">
            <v>0</v>
          </cell>
          <cell r="BA272">
            <v>0</v>
          </cell>
          <cell r="BB272">
            <v>0</v>
          </cell>
          <cell r="BC272">
            <v>0</v>
          </cell>
          <cell r="BD272">
            <v>0</v>
          </cell>
          <cell r="BE272">
            <v>0</v>
          </cell>
          <cell r="BF272">
            <v>0</v>
          </cell>
          <cell r="BG272">
            <v>0</v>
          </cell>
          <cell r="BH272">
            <v>0</v>
          </cell>
          <cell r="BI272">
            <v>0</v>
          </cell>
          <cell r="BJ272">
            <v>0</v>
          </cell>
          <cell r="BK272">
            <v>0</v>
          </cell>
          <cell r="BL272">
            <v>0</v>
          </cell>
          <cell r="BM272">
            <v>0</v>
          </cell>
          <cell r="BN272">
            <v>0</v>
          </cell>
          <cell r="BO272">
            <v>0</v>
          </cell>
          <cell r="BP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0</v>
          </cell>
          <cell r="BY272">
            <v>0</v>
          </cell>
          <cell r="BZ272">
            <v>0</v>
          </cell>
          <cell r="CA272">
            <v>0</v>
          </cell>
          <cell r="CB272">
            <v>0</v>
          </cell>
          <cell r="CC272">
            <v>0</v>
          </cell>
          <cell r="CD272">
            <v>0</v>
          </cell>
          <cell r="CE272">
            <v>0</v>
          </cell>
          <cell r="CF272">
            <v>0</v>
          </cell>
          <cell r="CG272">
            <v>0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 t="str">
            <v>нд</v>
          </cell>
        </row>
        <row r="273">
          <cell r="C273" t="str">
            <v>Г</v>
          </cell>
          <cell r="D273" t="str">
            <v>нд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>
            <v>0</v>
          </cell>
          <cell r="BA273">
            <v>0</v>
          </cell>
          <cell r="BB273">
            <v>0</v>
          </cell>
          <cell r="BC273">
            <v>0</v>
          </cell>
          <cell r="BD273">
            <v>0</v>
          </cell>
          <cell r="BE273">
            <v>0</v>
          </cell>
          <cell r="BF273">
            <v>0</v>
          </cell>
          <cell r="BG273">
            <v>0</v>
          </cell>
          <cell r="BH273">
            <v>0</v>
          </cell>
          <cell r="BI273">
            <v>0</v>
          </cell>
          <cell r="BJ273">
            <v>0</v>
          </cell>
          <cell r="BK273">
            <v>0</v>
          </cell>
          <cell r="BL273">
            <v>0</v>
          </cell>
          <cell r="BM273">
            <v>0</v>
          </cell>
          <cell r="BN273">
            <v>0</v>
          </cell>
          <cell r="BO273">
            <v>0</v>
          </cell>
          <cell r="BP273">
            <v>0</v>
          </cell>
          <cell r="BQ273">
            <v>0</v>
          </cell>
          <cell r="BR273">
            <v>0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0</v>
          </cell>
          <cell r="BY273">
            <v>0</v>
          </cell>
          <cell r="BZ273">
            <v>0</v>
          </cell>
          <cell r="CA273">
            <v>0</v>
          </cell>
          <cell r="CB273">
            <v>0</v>
          </cell>
          <cell r="CC273">
            <v>0</v>
          </cell>
          <cell r="CD273">
            <v>0</v>
          </cell>
          <cell r="CE273">
            <v>0</v>
          </cell>
          <cell r="CF273">
            <v>0</v>
          </cell>
          <cell r="CG273">
            <v>0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 t="str">
            <v>нд</v>
          </cell>
        </row>
        <row r="274">
          <cell r="C274" t="str">
            <v>Г</v>
          </cell>
          <cell r="D274" t="str">
            <v>нд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E274">
            <v>0</v>
          </cell>
          <cell r="BF274">
            <v>0</v>
          </cell>
          <cell r="BG274">
            <v>0</v>
          </cell>
          <cell r="BH274">
            <v>0</v>
          </cell>
          <cell r="BI274">
            <v>0</v>
          </cell>
          <cell r="BJ274">
            <v>0</v>
          </cell>
          <cell r="BK274">
            <v>0</v>
          </cell>
          <cell r="BL274">
            <v>0</v>
          </cell>
          <cell r="BM274">
            <v>0</v>
          </cell>
          <cell r="BN274">
            <v>0</v>
          </cell>
          <cell r="BO274">
            <v>0</v>
          </cell>
          <cell r="BP274">
            <v>0</v>
          </cell>
          <cell r="BQ274">
            <v>0</v>
          </cell>
          <cell r="BR274">
            <v>0</v>
          </cell>
          <cell r="BS274">
            <v>0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0</v>
          </cell>
          <cell r="BY274">
            <v>0</v>
          </cell>
          <cell r="BZ274">
            <v>0</v>
          </cell>
          <cell r="CA274">
            <v>0</v>
          </cell>
          <cell r="CB274">
            <v>0</v>
          </cell>
          <cell r="CC274">
            <v>0</v>
          </cell>
          <cell r="CD274">
            <v>0</v>
          </cell>
          <cell r="CE274">
            <v>0</v>
          </cell>
          <cell r="CF274">
            <v>0</v>
          </cell>
          <cell r="CG274">
            <v>0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 t="str">
            <v>нд</v>
          </cell>
        </row>
        <row r="275">
          <cell r="C275" t="str">
            <v>Г</v>
          </cell>
          <cell r="D275" t="str">
            <v>нд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W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B275">
            <v>0</v>
          </cell>
          <cell r="BC275">
            <v>0</v>
          </cell>
          <cell r="BD275">
            <v>0</v>
          </cell>
          <cell r="BE275">
            <v>0</v>
          </cell>
          <cell r="BF275">
            <v>0</v>
          </cell>
          <cell r="BG275">
            <v>0</v>
          </cell>
          <cell r="BH275">
            <v>0</v>
          </cell>
          <cell r="BI275">
            <v>0</v>
          </cell>
          <cell r="BJ275">
            <v>0</v>
          </cell>
          <cell r="BK275">
            <v>0</v>
          </cell>
          <cell r="BL275">
            <v>0</v>
          </cell>
          <cell r="BM275">
            <v>0</v>
          </cell>
          <cell r="BN275">
            <v>0</v>
          </cell>
          <cell r="BO275">
            <v>0</v>
          </cell>
          <cell r="BP275">
            <v>0</v>
          </cell>
          <cell r="BQ275">
            <v>0</v>
          </cell>
          <cell r="BR275">
            <v>0</v>
          </cell>
          <cell r="BS275">
            <v>0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0</v>
          </cell>
          <cell r="BY275">
            <v>0</v>
          </cell>
          <cell r="BZ275">
            <v>0</v>
          </cell>
          <cell r="CA275">
            <v>0</v>
          </cell>
          <cell r="CB275">
            <v>0</v>
          </cell>
          <cell r="CC275">
            <v>0</v>
          </cell>
          <cell r="CD275">
            <v>0</v>
          </cell>
          <cell r="CE275">
            <v>0</v>
          </cell>
          <cell r="CF275">
            <v>0</v>
          </cell>
          <cell r="CG275">
            <v>0</v>
          </cell>
          <cell r="CH275">
            <v>0</v>
          </cell>
          <cell r="CI275">
            <v>0</v>
          </cell>
          <cell r="CJ275">
            <v>0</v>
          </cell>
          <cell r="CK275">
            <v>0</v>
          </cell>
          <cell r="CL275">
            <v>0</v>
          </cell>
          <cell r="CM275">
            <v>0</v>
          </cell>
          <cell r="CN275">
            <v>0</v>
          </cell>
          <cell r="CO275" t="str">
            <v>нд</v>
          </cell>
        </row>
        <row r="276">
          <cell r="C276" t="str">
            <v>Г</v>
          </cell>
          <cell r="D276" t="str">
            <v>нд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2396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2396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>
            <v>0</v>
          </cell>
          <cell r="CB276">
            <v>0</v>
          </cell>
          <cell r="CC276">
            <v>0</v>
          </cell>
          <cell r="CD276">
            <v>0</v>
          </cell>
          <cell r="CE276">
            <v>0</v>
          </cell>
          <cell r="CF276">
            <v>0</v>
          </cell>
          <cell r="CG276">
            <v>0</v>
          </cell>
          <cell r="CH276">
            <v>0</v>
          </cell>
          <cell r="CI276">
            <v>0</v>
          </cell>
          <cell r="CJ276">
            <v>0</v>
          </cell>
          <cell r="CK276">
            <v>0</v>
          </cell>
          <cell r="CL276">
            <v>0</v>
          </cell>
          <cell r="CM276">
            <v>-2396</v>
          </cell>
          <cell r="CN276">
            <v>0</v>
          </cell>
          <cell r="CO276" t="str">
            <v>нд</v>
          </cell>
        </row>
        <row r="277">
          <cell r="C277" t="str">
            <v>K_Che355</v>
          </cell>
          <cell r="D277" t="str">
            <v>нд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2328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2328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0</v>
          </cell>
          <cell r="BB277">
            <v>0</v>
          </cell>
          <cell r="BC277">
            <v>0</v>
          </cell>
          <cell r="BD277">
            <v>0</v>
          </cell>
          <cell r="BE277">
            <v>0</v>
          </cell>
          <cell r="BF277">
            <v>0</v>
          </cell>
          <cell r="BG277">
            <v>0</v>
          </cell>
          <cell r="BH277">
            <v>0</v>
          </cell>
          <cell r="BI277">
            <v>0</v>
          </cell>
          <cell r="BJ277">
            <v>0</v>
          </cell>
          <cell r="BK277">
            <v>0</v>
          </cell>
          <cell r="BL277">
            <v>0</v>
          </cell>
          <cell r="BM277">
            <v>0</v>
          </cell>
          <cell r="BN277">
            <v>0</v>
          </cell>
          <cell r="BO277">
            <v>0</v>
          </cell>
          <cell r="BP277">
            <v>0</v>
          </cell>
          <cell r="BQ277">
            <v>0</v>
          </cell>
          <cell r="BR277">
            <v>0</v>
          </cell>
          <cell r="BS277">
            <v>0</v>
          </cell>
          <cell r="BT277">
            <v>0</v>
          </cell>
          <cell r="BU277">
            <v>0</v>
          </cell>
          <cell r="BV277">
            <v>0</v>
          </cell>
          <cell r="BW277">
            <v>0</v>
          </cell>
          <cell r="BX277">
            <v>0</v>
          </cell>
          <cell r="BY277">
            <v>0</v>
          </cell>
          <cell r="BZ277">
            <v>0</v>
          </cell>
          <cell r="CA277">
            <v>0</v>
          </cell>
          <cell r="CB277">
            <v>0</v>
          </cell>
          <cell r="CC277">
            <v>0</v>
          </cell>
          <cell r="CD277">
            <v>0</v>
          </cell>
          <cell r="CE277">
            <v>0</v>
          </cell>
          <cell r="CF277">
            <v>0</v>
          </cell>
          <cell r="CG277">
            <v>0</v>
          </cell>
          <cell r="CH277">
            <v>0</v>
          </cell>
          <cell r="CI277">
            <v>0</v>
          </cell>
          <cell r="CJ277">
            <v>0</v>
          </cell>
          <cell r="CK277">
            <v>0</v>
          </cell>
          <cell r="CL277">
            <v>0</v>
          </cell>
          <cell r="CM277">
            <v>-2328</v>
          </cell>
          <cell r="CN277">
            <v>0</v>
          </cell>
          <cell r="CO277" t="str">
            <v xml:space="preserve">Задержка в проведении торгово-закупочных процедур </v>
          </cell>
          <cell r="CP277" t="str">
            <v>K_Che355</v>
          </cell>
        </row>
        <row r="278">
          <cell r="C278" t="str">
            <v>K_Che356</v>
          </cell>
          <cell r="D278" t="str">
            <v>нд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46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46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>
            <v>0</v>
          </cell>
          <cell r="BA278">
            <v>0</v>
          </cell>
          <cell r="BB278">
            <v>0</v>
          </cell>
          <cell r="BC278">
            <v>0</v>
          </cell>
          <cell r="BD278">
            <v>0</v>
          </cell>
          <cell r="BE278">
            <v>0</v>
          </cell>
          <cell r="BF278">
            <v>0</v>
          </cell>
          <cell r="BG278">
            <v>0</v>
          </cell>
          <cell r="BH278">
            <v>0</v>
          </cell>
          <cell r="BI278">
            <v>0</v>
          </cell>
          <cell r="BJ278">
            <v>0</v>
          </cell>
          <cell r="BK278">
            <v>0</v>
          </cell>
          <cell r="BL278">
            <v>0</v>
          </cell>
          <cell r="BM278">
            <v>0</v>
          </cell>
          <cell r="BN278">
            <v>0</v>
          </cell>
          <cell r="BO278">
            <v>0</v>
          </cell>
          <cell r="BP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U278">
            <v>0</v>
          </cell>
          <cell r="BV278">
            <v>0</v>
          </cell>
          <cell r="BW278">
            <v>0</v>
          </cell>
          <cell r="BX278">
            <v>0</v>
          </cell>
          <cell r="BY278">
            <v>0</v>
          </cell>
          <cell r="BZ278">
            <v>0</v>
          </cell>
          <cell r="CA278">
            <v>0</v>
          </cell>
          <cell r="CB278">
            <v>0</v>
          </cell>
          <cell r="CC278">
            <v>0</v>
          </cell>
          <cell r="CD278">
            <v>0</v>
          </cell>
          <cell r="CE278">
            <v>0</v>
          </cell>
          <cell r="CF278">
            <v>0</v>
          </cell>
          <cell r="CG278">
            <v>0</v>
          </cell>
          <cell r="CH278">
            <v>0</v>
          </cell>
          <cell r="CI278">
            <v>0</v>
          </cell>
          <cell r="CJ278">
            <v>0</v>
          </cell>
          <cell r="CK278">
            <v>0</v>
          </cell>
          <cell r="CL278">
            <v>0</v>
          </cell>
          <cell r="CM278">
            <v>-46</v>
          </cell>
          <cell r="CN278">
            <v>0</v>
          </cell>
          <cell r="CO278" t="str">
            <v xml:space="preserve">Задержка в проведении торгово-закупочных процедур </v>
          </cell>
          <cell r="CP278" t="str">
            <v>K_Che356</v>
          </cell>
        </row>
        <row r="279">
          <cell r="C279" t="str">
            <v>K_Che357</v>
          </cell>
          <cell r="D279" t="str">
            <v>нд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22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22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>
            <v>0</v>
          </cell>
          <cell r="BA279">
            <v>0</v>
          </cell>
          <cell r="BB279">
            <v>0</v>
          </cell>
          <cell r="BC279">
            <v>0</v>
          </cell>
          <cell r="BD279">
            <v>0</v>
          </cell>
          <cell r="BE279">
            <v>0</v>
          </cell>
          <cell r="BF279">
            <v>0</v>
          </cell>
          <cell r="BG279">
            <v>0</v>
          </cell>
          <cell r="BH279">
            <v>0</v>
          </cell>
          <cell r="BI279">
            <v>0</v>
          </cell>
          <cell r="BJ279">
            <v>0</v>
          </cell>
          <cell r="BK279">
            <v>0</v>
          </cell>
          <cell r="BL279">
            <v>0</v>
          </cell>
          <cell r="BM279">
            <v>0</v>
          </cell>
          <cell r="BN279">
            <v>0</v>
          </cell>
          <cell r="BO279">
            <v>0</v>
          </cell>
          <cell r="BP279">
            <v>0</v>
          </cell>
          <cell r="BQ279">
            <v>0</v>
          </cell>
          <cell r="BR279">
            <v>0</v>
          </cell>
          <cell r="BS279">
            <v>0</v>
          </cell>
          <cell r="BT279">
            <v>0</v>
          </cell>
          <cell r="BU279">
            <v>0</v>
          </cell>
          <cell r="BV279">
            <v>0</v>
          </cell>
          <cell r="BW279">
            <v>0</v>
          </cell>
          <cell r="BX279">
            <v>0</v>
          </cell>
          <cell r="BY279">
            <v>0</v>
          </cell>
          <cell r="BZ279">
            <v>0</v>
          </cell>
          <cell r="CA279">
            <v>0</v>
          </cell>
          <cell r="CB279">
            <v>0</v>
          </cell>
          <cell r="CC279">
            <v>0</v>
          </cell>
          <cell r="CD279">
            <v>0</v>
          </cell>
          <cell r="CE279">
            <v>0</v>
          </cell>
          <cell r="CF279">
            <v>0</v>
          </cell>
          <cell r="CG279">
            <v>0</v>
          </cell>
          <cell r="CH279">
            <v>0</v>
          </cell>
          <cell r="CI279">
            <v>0</v>
          </cell>
          <cell r="CJ279">
            <v>0</v>
          </cell>
          <cell r="CK279">
            <v>0</v>
          </cell>
          <cell r="CL279">
            <v>0</v>
          </cell>
          <cell r="CM279">
            <v>-22</v>
          </cell>
          <cell r="CN279">
            <v>0</v>
          </cell>
          <cell r="CO279" t="str">
            <v xml:space="preserve">Задержка в проведении торгово-закупочных процедур </v>
          </cell>
          <cell r="CP279" t="str">
            <v>K_Che357</v>
          </cell>
        </row>
        <row r="280">
          <cell r="C280" t="str">
            <v>Г</v>
          </cell>
          <cell r="D280" t="str">
            <v>нд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0</v>
          </cell>
          <cell r="BB280">
            <v>0</v>
          </cell>
          <cell r="BC280">
            <v>0</v>
          </cell>
          <cell r="BD280">
            <v>0</v>
          </cell>
          <cell r="BE280">
            <v>0</v>
          </cell>
          <cell r="BF280">
            <v>0</v>
          </cell>
          <cell r="BG280">
            <v>0</v>
          </cell>
          <cell r="BH280">
            <v>0</v>
          </cell>
          <cell r="BI280">
            <v>0</v>
          </cell>
          <cell r="BJ280">
            <v>0</v>
          </cell>
          <cell r="BK280">
            <v>0</v>
          </cell>
          <cell r="BL280">
            <v>0</v>
          </cell>
          <cell r="BM280">
            <v>0</v>
          </cell>
          <cell r="BN280">
            <v>0</v>
          </cell>
          <cell r="BO280">
            <v>0</v>
          </cell>
          <cell r="BP280">
            <v>0</v>
          </cell>
          <cell r="BQ280">
            <v>0</v>
          </cell>
          <cell r="BR280">
            <v>0</v>
          </cell>
          <cell r="BS280">
            <v>0</v>
          </cell>
          <cell r="BT280">
            <v>0</v>
          </cell>
          <cell r="BU280">
            <v>0</v>
          </cell>
          <cell r="BV280">
            <v>0</v>
          </cell>
          <cell r="BW280">
            <v>0</v>
          </cell>
          <cell r="BX280">
            <v>0</v>
          </cell>
          <cell r="BY280">
            <v>0</v>
          </cell>
          <cell r="BZ280">
            <v>0</v>
          </cell>
          <cell r="CA280">
            <v>0</v>
          </cell>
          <cell r="CB280">
            <v>0</v>
          </cell>
          <cell r="CC280">
            <v>0</v>
          </cell>
          <cell r="CD280">
            <v>0</v>
          </cell>
          <cell r="CE280">
            <v>0</v>
          </cell>
          <cell r="CF280">
            <v>0</v>
          </cell>
          <cell r="CG280">
            <v>0</v>
          </cell>
          <cell r="CH280">
            <v>0</v>
          </cell>
          <cell r="CI280">
            <v>0</v>
          </cell>
          <cell r="CJ280">
            <v>0</v>
          </cell>
          <cell r="CK280">
            <v>0</v>
          </cell>
          <cell r="CL280">
            <v>0</v>
          </cell>
          <cell r="CM280">
            <v>0</v>
          </cell>
          <cell r="CN280">
            <v>0</v>
          </cell>
          <cell r="CO280" t="str">
            <v>нд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."/>
      <sheetName val="9Ф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I281"/>
  <sheetViews>
    <sheetView tabSelected="1" topLeftCell="A264" zoomScale="60" zoomScaleNormal="60" workbookViewId="0">
      <selection activeCell="Q26" sqref="Q26"/>
    </sheetView>
  </sheetViews>
  <sheetFormatPr defaultRowHeight="15.75" x14ac:dyDescent="0.25"/>
  <cols>
    <col min="1" max="1" width="11.140625" style="4" customWidth="1"/>
    <col min="2" max="2" width="38.85546875" style="4" customWidth="1"/>
    <col min="3" max="3" width="18.42578125" style="4" customWidth="1"/>
    <col min="4" max="4" width="28.85546875" style="4" customWidth="1"/>
    <col min="5" max="11" width="12" style="4" customWidth="1"/>
    <col min="12" max="12" width="16.7109375" style="4" customWidth="1"/>
    <col min="13" max="26" width="12" style="4" customWidth="1"/>
    <col min="27" max="27" width="40.140625" style="4" customWidth="1"/>
    <col min="28" max="16384" width="9.140625" style="4"/>
  </cols>
  <sheetData>
    <row r="1" spans="1:35" ht="18.75" x14ac:dyDescent="0.25">
      <c r="AA1" s="5" t="s">
        <v>0</v>
      </c>
      <c r="AB1" s="6"/>
      <c r="AD1" s="6"/>
    </row>
    <row r="2" spans="1:35" ht="18.75" x14ac:dyDescent="0.3">
      <c r="AA2" s="7" t="s">
        <v>1</v>
      </c>
      <c r="AB2" s="6"/>
      <c r="AD2" s="6"/>
    </row>
    <row r="3" spans="1:35" ht="18.75" x14ac:dyDescent="0.3">
      <c r="AA3" s="7" t="s">
        <v>2</v>
      </c>
      <c r="AB3" s="6"/>
      <c r="AD3" s="6"/>
    </row>
    <row r="4" spans="1:35" s="10" customFormat="1" ht="18.75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9"/>
      <c r="AC4" s="9"/>
      <c r="AD4" s="9"/>
      <c r="AE4" s="9"/>
    </row>
    <row r="5" spans="1:35" s="13" customFormat="1" ht="18.75" x14ac:dyDescent="0.3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2"/>
      <c r="AC5" s="12"/>
      <c r="AD5" s="12"/>
      <c r="AE5" s="12"/>
      <c r="AF5" s="12"/>
    </row>
    <row r="6" spans="1:35" s="13" customFormat="1" ht="18.75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</row>
    <row r="7" spans="1:35" s="13" customFormat="1" ht="18.75" x14ac:dyDescent="0.3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2"/>
      <c r="AC7" s="12"/>
      <c r="AD7" s="12"/>
      <c r="AE7" s="12"/>
    </row>
    <row r="8" spans="1:35" x14ac:dyDescent="0.25">
      <c r="A8" s="15" t="s">
        <v>6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6"/>
      <c r="AC8" s="16"/>
      <c r="AD8" s="16"/>
      <c r="AE8" s="16"/>
    </row>
    <row r="9" spans="1:35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35" ht="18.75" x14ac:dyDescent="0.3">
      <c r="A10" s="18" t="s">
        <v>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9"/>
      <c r="AC10" s="19"/>
      <c r="AD10" s="19"/>
      <c r="AE10" s="19"/>
    </row>
    <row r="11" spans="1:35" ht="18.75" x14ac:dyDescent="0.3">
      <c r="AE11" s="7"/>
    </row>
    <row r="12" spans="1:35" ht="18.75" x14ac:dyDescent="0.25">
      <c r="A12" s="20" t="s">
        <v>8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1"/>
      <c r="AC12" s="21"/>
      <c r="AD12" s="21"/>
      <c r="AE12" s="21"/>
    </row>
    <row r="13" spans="1:35" x14ac:dyDescent="0.25">
      <c r="A13" s="22" t="s">
        <v>9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16"/>
      <c r="AC13" s="16"/>
      <c r="AD13" s="16"/>
      <c r="AE13" s="16"/>
    </row>
    <row r="14" spans="1:35" x14ac:dyDescent="0.25">
      <c r="B14" s="23"/>
      <c r="C14" s="24"/>
      <c r="D14" s="24"/>
      <c r="E14" s="25"/>
      <c r="F14" s="25"/>
      <c r="G14" s="25"/>
      <c r="H14" s="25"/>
      <c r="I14" s="25"/>
      <c r="J14" s="25"/>
      <c r="K14" s="25"/>
      <c r="L14" s="26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6"/>
      <c r="AB14" s="26"/>
      <c r="AI14" s="28"/>
    </row>
    <row r="15" spans="1:35" ht="15.75" customHeight="1" x14ac:dyDescent="0.25">
      <c r="A15" s="1" t="s">
        <v>10</v>
      </c>
      <c r="B15" s="1" t="s">
        <v>11</v>
      </c>
      <c r="C15" s="1" t="s">
        <v>12</v>
      </c>
      <c r="D15" s="1" t="s">
        <v>13</v>
      </c>
      <c r="E15" s="29" t="s">
        <v>14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1" t="s">
        <v>15</v>
      </c>
      <c r="U15" s="1"/>
      <c r="V15" s="1"/>
      <c r="W15" s="1"/>
      <c r="X15" s="1"/>
      <c r="Y15" s="1"/>
      <c r="Z15" s="1"/>
      <c r="AA15" s="30" t="s">
        <v>16</v>
      </c>
    </row>
    <row r="16" spans="1:35" ht="26.25" customHeight="1" x14ac:dyDescent="0.25">
      <c r="A16" s="1"/>
      <c r="B16" s="1"/>
      <c r="C16" s="1"/>
      <c r="D16" s="1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1"/>
      <c r="U16" s="1"/>
      <c r="V16" s="1"/>
      <c r="W16" s="1"/>
      <c r="X16" s="1"/>
      <c r="Y16" s="1"/>
      <c r="Z16" s="1"/>
      <c r="AA16" s="30"/>
    </row>
    <row r="17" spans="1:27" ht="30" customHeight="1" x14ac:dyDescent="0.25">
      <c r="A17" s="1"/>
      <c r="B17" s="1"/>
      <c r="C17" s="1"/>
      <c r="D17" s="1"/>
      <c r="E17" s="29" t="s">
        <v>17</v>
      </c>
      <c r="F17" s="29"/>
      <c r="G17" s="29"/>
      <c r="H17" s="29"/>
      <c r="I17" s="29"/>
      <c r="J17" s="29"/>
      <c r="K17" s="29"/>
      <c r="L17" s="29" t="s">
        <v>18</v>
      </c>
      <c r="M17" s="29"/>
      <c r="N17" s="29"/>
      <c r="O17" s="29"/>
      <c r="P17" s="29"/>
      <c r="Q17" s="29"/>
      <c r="R17" s="29"/>
      <c r="S17" s="29"/>
      <c r="T17" s="1"/>
      <c r="U17" s="1"/>
      <c r="V17" s="1"/>
      <c r="W17" s="1"/>
      <c r="X17" s="1"/>
      <c r="Y17" s="1"/>
      <c r="Z17" s="1"/>
      <c r="AA17" s="30"/>
    </row>
    <row r="18" spans="1:27" ht="96" customHeight="1" x14ac:dyDescent="0.25">
      <c r="A18" s="1"/>
      <c r="B18" s="1"/>
      <c r="C18" s="1"/>
      <c r="D18" s="1"/>
      <c r="E18" s="31" t="s">
        <v>19</v>
      </c>
      <c r="F18" s="31" t="s">
        <v>20</v>
      </c>
      <c r="G18" s="31" t="s">
        <v>21</v>
      </c>
      <c r="H18" s="31" t="s">
        <v>22</v>
      </c>
      <c r="I18" s="31" t="s">
        <v>23</v>
      </c>
      <c r="J18" s="31" t="s">
        <v>24</v>
      </c>
      <c r="K18" s="32" t="s">
        <v>25</v>
      </c>
      <c r="L18" s="33" t="s">
        <v>26</v>
      </c>
      <c r="M18" s="31" t="s">
        <v>19</v>
      </c>
      <c r="N18" s="31" t="s">
        <v>20</v>
      </c>
      <c r="O18" s="31" t="s">
        <v>21</v>
      </c>
      <c r="P18" s="31" t="s">
        <v>22</v>
      </c>
      <c r="Q18" s="31" t="s">
        <v>23</v>
      </c>
      <c r="R18" s="31" t="s">
        <v>24</v>
      </c>
      <c r="S18" s="32" t="s">
        <v>25</v>
      </c>
      <c r="T18" s="31" t="s">
        <v>19</v>
      </c>
      <c r="U18" s="31" t="s">
        <v>20</v>
      </c>
      <c r="V18" s="31" t="s">
        <v>21</v>
      </c>
      <c r="W18" s="31" t="s">
        <v>22</v>
      </c>
      <c r="X18" s="31" t="s">
        <v>23</v>
      </c>
      <c r="Y18" s="31" t="s">
        <v>24</v>
      </c>
      <c r="Z18" s="32" t="s">
        <v>25</v>
      </c>
      <c r="AA18" s="30"/>
    </row>
    <row r="19" spans="1:27" x14ac:dyDescent="0.25">
      <c r="A19" s="2">
        <v>1</v>
      </c>
      <c r="B19" s="2">
        <v>2</v>
      </c>
      <c r="C19" s="2">
        <v>3</v>
      </c>
      <c r="D19" s="2">
        <f>C19+1</f>
        <v>4</v>
      </c>
      <c r="E19" s="2">
        <f t="shared" ref="E19:AA19" si="0">D19+1</f>
        <v>5</v>
      </c>
      <c r="F19" s="2">
        <f t="shared" si="0"/>
        <v>6</v>
      </c>
      <c r="G19" s="2">
        <f t="shared" si="0"/>
        <v>7</v>
      </c>
      <c r="H19" s="2">
        <f t="shared" si="0"/>
        <v>8</v>
      </c>
      <c r="I19" s="2">
        <f t="shared" si="0"/>
        <v>9</v>
      </c>
      <c r="J19" s="2">
        <f t="shared" si="0"/>
        <v>10</v>
      </c>
      <c r="K19" s="2">
        <f t="shared" si="0"/>
        <v>11</v>
      </c>
      <c r="L19" s="2">
        <f t="shared" si="0"/>
        <v>12</v>
      </c>
      <c r="M19" s="2">
        <f t="shared" si="0"/>
        <v>13</v>
      </c>
      <c r="N19" s="2">
        <f t="shared" si="0"/>
        <v>14</v>
      </c>
      <c r="O19" s="2">
        <f t="shared" si="0"/>
        <v>15</v>
      </c>
      <c r="P19" s="2">
        <f t="shared" si="0"/>
        <v>16</v>
      </c>
      <c r="Q19" s="2">
        <f t="shared" si="0"/>
        <v>17</v>
      </c>
      <c r="R19" s="2">
        <f t="shared" si="0"/>
        <v>18</v>
      </c>
      <c r="S19" s="2">
        <f t="shared" si="0"/>
        <v>19</v>
      </c>
      <c r="T19" s="2">
        <f t="shared" si="0"/>
        <v>20</v>
      </c>
      <c r="U19" s="2">
        <f t="shared" si="0"/>
        <v>21</v>
      </c>
      <c r="V19" s="2">
        <f t="shared" si="0"/>
        <v>22</v>
      </c>
      <c r="W19" s="2">
        <f t="shared" si="0"/>
        <v>23</v>
      </c>
      <c r="X19" s="2">
        <f t="shared" si="0"/>
        <v>24</v>
      </c>
      <c r="Y19" s="2">
        <f t="shared" si="0"/>
        <v>25</v>
      </c>
      <c r="Z19" s="2">
        <f t="shared" si="0"/>
        <v>26</v>
      </c>
      <c r="AA19" s="2">
        <f t="shared" si="0"/>
        <v>27</v>
      </c>
    </row>
    <row r="20" spans="1:27" ht="31.5" x14ac:dyDescent="0.25">
      <c r="A20" s="34">
        <v>0</v>
      </c>
      <c r="B20" s="35" t="s">
        <v>27</v>
      </c>
      <c r="C20" s="34" t="s">
        <v>28</v>
      </c>
      <c r="D20" s="2" t="s">
        <v>29</v>
      </c>
      <c r="E20" s="36">
        <f>E21+E28+E36+E42</f>
        <v>36.87299999999999</v>
      </c>
      <c r="F20" s="36">
        <f t="shared" ref="F20:S20" si="1">F21+F28+F36+F42</f>
        <v>0</v>
      </c>
      <c r="G20" s="36">
        <f t="shared" si="1"/>
        <v>528.56899999999996</v>
      </c>
      <c r="H20" s="36">
        <f t="shared" si="1"/>
        <v>0</v>
      </c>
      <c r="I20" s="36">
        <f t="shared" si="1"/>
        <v>0</v>
      </c>
      <c r="J20" s="36">
        <f t="shared" si="1"/>
        <v>0</v>
      </c>
      <c r="K20" s="36">
        <f t="shared" si="1"/>
        <v>22549</v>
      </c>
      <c r="L20" s="36" t="s">
        <v>29</v>
      </c>
      <c r="M20" s="36">
        <f t="shared" si="1"/>
        <v>36.483000000000004</v>
      </c>
      <c r="N20" s="36">
        <f t="shared" si="1"/>
        <v>0</v>
      </c>
      <c r="O20" s="36">
        <f t="shared" si="1"/>
        <v>545.12599999999998</v>
      </c>
      <c r="P20" s="36">
        <f t="shared" si="1"/>
        <v>0</v>
      </c>
      <c r="Q20" s="36">
        <f t="shared" si="1"/>
        <v>0</v>
      </c>
      <c r="R20" s="36">
        <f t="shared" si="1"/>
        <v>0</v>
      </c>
      <c r="S20" s="36">
        <f t="shared" si="1"/>
        <v>13857</v>
      </c>
      <c r="T20" s="37">
        <f t="shared" ref="T20:Z46" si="2">IF($E20="нд","нд",(M20)-(E20))</f>
        <v>-0.38999999999998636</v>
      </c>
      <c r="U20" s="37">
        <f t="shared" si="2"/>
        <v>0</v>
      </c>
      <c r="V20" s="37">
        <f t="shared" si="2"/>
        <v>16.557000000000016</v>
      </c>
      <c r="W20" s="37">
        <f t="shared" si="2"/>
        <v>0</v>
      </c>
      <c r="X20" s="37">
        <f t="shared" si="2"/>
        <v>0</v>
      </c>
      <c r="Y20" s="37">
        <f t="shared" si="2"/>
        <v>0</v>
      </c>
      <c r="Z20" s="37">
        <f t="shared" si="2"/>
        <v>-8692</v>
      </c>
      <c r="AA20" s="2" t="s">
        <v>29</v>
      </c>
    </row>
    <row r="21" spans="1:27" ht="63" x14ac:dyDescent="0.25">
      <c r="A21" s="34" t="s">
        <v>30</v>
      </c>
      <c r="B21" s="35" t="s">
        <v>31</v>
      </c>
      <c r="C21" s="34" t="s">
        <v>28</v>
      </c>
      <c r="D21" s="2" t="s">
        <v>29</v>
      </c>
      <c r="E21" s="36">
        <f>E22+E23+E24+E25+E26+E27</f>
        <v>36.87299999999999</v>
      </c>
      <c r="F21" s="36">
        <f t="shared" ref="F21:S21" si="3">F22+F23+F24+F25+F26+F27</f>
        <v>0</v>
      </c>
      <c r="G21" s="36">
        <f t="shared" si="3"/>
        <v>528.56899999999996</v>
      </c>
      <c r="H21" s="36">
        <f t="shared" si="3"/>
        <v>0</v>
      </c>
      <c r="I21" s="36">
        <f t="shared" si="3"/>
        <v>0</v>
      </c>
      <c r="J21" s="36">
        <f t="shared" si="3"/>
        <v>0</v>
      </c>
      <c r="K21" s="36">
        <f t="shared" si="3"/>
        <v>20153</v>
      </c>
      <c r="L21" s="36" t="s">
        <v>29</v>
      </c>
      <c r="M21" s="36">
        <f t="shared" si="3"/>
        <v>36.483000000000004</v>
      </c>
      <c r="N21" s="36">
        <f t="shared" si="3"/>
        <v>0</v>
      </c>
      <c r="O21" s="36">
        <f t="shared" si="3"/>
        <v>545.12599999999998</v>
      </c>
      <c r="P21" s="36">
        <f t="shared" si="3"/>
        <v>0</v>
      </c>
      <c r="Q21" s="36">
        <f t="shared" si="3"/>
        <v>0</v>
      </c>
      <c r="R21" s="36">
        <f t="shared" si="3"/>
        <v>0</v>
      </c>
      <c r="S21" s="36">
        <f t="shared" si="3"/>
        <v>13857</v>
      </c>
      <c r="T21" s="37">
        <f t="shared" si="2"/>
        <v>-0.38999999999998636</v>
      </c>
      <c r="U21" s="37">
        <f t="shared" si="2"/>
        <v>0</v>
      </c>
      <c r="V21" s="37">
        <f t="shared" si="2"/>
        <v>16.557000000000016</v>
      </c>
      <c r="W21" s="37">
        <f t="shared" si="2"/>
        <v>0</v>
      </c>
      <c r="X21" s="37">
        <f t="shared" si="2"/>
        <v>0</v>
      </c>
      <c r="Y21" s="37">
        <f t="shared" si="2"/>
        <v>0</v>
      </c>
      <c r="Z21" s="37">
        <f t="shared" si="2"/>
        <v>-6296</v>
      </c>
      <c r="AA21" s="2" t="s">
        <v>29</v>
      </c>
    </row>
    <row r="22" spans="1:27" ht="31.5" x14ac:dyDescent="0.25">
      <c r="A22" s="34" t="s">
        <v>32</v>
      </c>
      <c r="B22" s="35" t="s">
        <v>33</v>
      </c>
      <c r="C22" s="34" t="s">
        <v>28</v>
      </c>
      <c r="D22" s="2" t="s">
        <v>29</v>
      </c>
      <c r="E22" s="36">
        <f>E45</f>
        <v>0</v>
      </c>
      <c r="F22" s="36">
        <f t="shared" ref="F22:S22" si="4">F45</f>
        <v>0</v>
      </c>
      <c r="G22" s="36">
        <f t="shared" si="4"/>
        <v>1.53</v>
      </c>
      <c r="H22" s="36">
        <f t="shared" si="4"/>
        <v>0</v>
      </c>
      <c r="I22" s="36">
        <f t="shared" si="4"/>
        <v>0</v>
      </c>
      <c r="J22" s="36">
        <f t="shared" si="4"/>
        <v>0</v>
      </c>
      <c r="K22" s="36">
        <f t="shared" si="4"/>
        <v>1054</v>
      </c>
      <c r="L22" s="36" t="s">
        <v>29</v>
      </c>
      <c r="M22" s="36">
        <f t="shared" si="4"/>
        <v>0</v>
      </c>
      <c r="N22" s="36">
        <f t="shared" si="4"/>
        <v>0</v>
      </c>
      <c r="O22" s="36">
        <f t="shared" si="4"/>
        <v>1.4039999999999999</v>
      </c>
      <c r="P22" s="36">
        <f t="shared" si="4"/>
        <v>0</v>
      </c>
      <c r="Q22" s="36">
        <f t="shared" si="4"/>
        <v>0</v>
      </c>
      <c r="R22" s="36">
        <f t="shared" si="4"/>
        <v>0</v>
      </c>
      <c r="S22" s="36">
        <f t="shared" si="4"/>
        <v>1</v>
      </c>
      <c r="T22" s="37">
        <f t="shared" si="2"/>
        <v>0</v>
      </c>
      <c r="U22" s="37">
        <f t="shared" si="2"/>
        <v>0</v>
      </c>
      <c r="V22" s="37">
        <f t="shared" si="2"/>
        <v>-0.12600000000000011</v>
      </c>
      <c r="W22" s="37">
        <f t="shared" si="2"/>
        <v>0</v>
      </c>
      <c r="X22" s="37">
        <f t="shared" si="2"/>
        <v>0</v>
      </c>
      <c r="Y22" s="37">
        <f t="shared" si="2"/>
        <v>0</v>
      </c>
      <c r="Z22" s="37">
        <f t="shared" si="2"/>
        <v>-1053</v>
      </c>
      <c r="AA22" s="2" t="s">
        <v>29</v>
      </c>
    </row>
    <row r="23" spans="1:27" ht="31.5" x14ac:dyDescent="0.25">
      <c r="A23" s="34" t="s">
        <v>34</v>
      </c>
      <c r="B23" s="35" t="s">
        <v>35</v>
      </c>
      <c r="C23" s="34" t="s">
        <v>28</v>
      </c>
      <c r="D23" s="2" t="s">
        <v>29</v>
      </c>
      <c r="E23" s="36">
        <f>E82</f>
        <v>0</v>
      </c>
      <c r="F23" s="36">
        <f t="shared" ref="F23:S23" si="5">F82</f>
        <v>0</v>
      </c>
      <c r="G23" s="36">
        <f t="shared" si="5"/>
        <v>0</v>
      </c>
      <c r="H23" s="36">
        <f t="shared" si="5"/>
        <v>0</v>
      </c>
      <c r="I23" s="36">
        <f t="shared" si="5"/>
        <v>0</v>
      </c>
      <c r="J23" s="36">
        <f t="shared" si="5"/>
        <v>0</v>
      </c>
      <c r="K23" s="36">
        <f t="shared" si="5"/>
        <v>19099</v>
      </c>
      <c r="L23" s="36" t="s">
        <v>29</v>
      </c>
      <c r="M23" s="36">
        <f t="shared" si="5"/>
        <v>0</v>
      </c>
      <c r="N23" s="36">
        <f t="shared" si="5"/>
        <v>0</v>
      </c>
      <c r="O23" s="36">
        <f t="shared" si="5"/>
        <v>22.39</v>
      </c>
      <c r="P23" s="36">
        <f t="shared" si="5"/>
        <v>0</v>
      </c>
      <c r="Q23" s="36">
        <f t="shared" si="5"/>
        <v>0</v>
      </c>
      <c r="R23" s="36">
        <f t="shared" si="5"/>
        <v>0</v>
      </c>
      <c r="S23" s="36">
        <f t="shared" si="5"/>
        <v>13768</v>
      </c>
      <c r="T23" s="37">
        <f t="shared" si="2"/>
        <v>0</v>
      </c>
      <c r="U23" s="37">
        <f t="shared" si="2"/>
        <v>0</v>
      </c>
      <c r="V23" s="37">
        <f t="shared" si="2"/>
        <v>22.39</v>
      </c>
      <c r="W23" s="37">
        <f t="shared" si="2"/>
        <v>0</v>
      </c>
      <c r="X23" s="37">
        <f t="shared" si="2"/>
        <v>0</v>
      </c>
      <c r="Y23" s="37">
        <f t="shared" si="2"/>
        <v>0</v>
      </c>
      <c r="Z23" s="37">
        <f t="shared" si="2"/>
        <v>-5331</v>
      </c>
      <c r="AA23" s="2" t="s">
        <v>29</v>
      </c>
    </row>
    <row r="24" spans="1:27" ht="78.75" x14ac:dyDescent="0.25">
      <c r="A24" s="34" t="s">
        <v>36</v>
      </c>
      <c r="B24" s="35" t="s">
        <v>37</v>
      </c>
      <c r="C24" s="34" t="s">
        <v>28</v>
      </c>
      <c r="D24" s="2" t="s">
        <v>29</v>
      </c>
      <c r="E24" s="36">
        <f>E101</f>
        <v>0</v>
      </c>
      <c r="F24" s="36">
        <f t="shared" ref="F24:S24" si="6">F101</f>
        <v>0</v>
      </c>
      <c r="G24" s="36">
        <f t="shared" si="6"/>
        <v>0</v>
      </c>
      <c r="H24" s="36">
        <f t="shared" si="6"/>
        <v>0</v>
      </c>
      <c r="I24" s="36">
        <f t="shared" si="6"/>
        <v>0</v>
      </c>
      <c r="J24" s="36">
        <f t="shared" si="6"/>
        <v>0</v>
      </c>
      <c r="K24" s="36">
        <f t="shared" si="6"/>
        <v>0</v>
      </c>
      <c r="L24" s="36" t="s">
        <v>29</v>
      </c>
      <c r="M24" s="36">
        <f t="shared" si="6"/>
        <v>0</v>
      </c>
      <c r="N24" s="36">
        <f t="shared" si="6"/>
        <v>0</v>
      </c>
      <c r="O24" s="36">
        <f t="shared" si="6"/>
        <v>0</v>
      </c>
      <c r="P24" s="36">
        <f t="shared" si="6"/>
        <v>0</v>
      </c>
      <c r="Q24" s="36">
        <f t="shared" si="6"/>
        <v>0</v>
      </c>
      <c r="R24" s="36">
        <f t="shared" si="6"/>
        <v>0</v>
      </c>
      <c r="S24" s="36">
        <f t="shared" si="6"/>
        <v>0</v>
      </c>
      <c r="T24" s="37">
        <f t="shared" si="2"/>
        <v>0</v>
      </c>
      <c r="U24" s="37">
        <f t="shared" si="2"/>
        <v>0</v>
      </c>
      <c r="V24" s="37">
        <f t="shared" si="2"/>
        <v>0</v>
      </c>
      <c r="W24" s="37">
        <f t="shared" si="2"/>
        <v>0</v>
      </c>
      <c r="X24" s="37">
        <f t="shared" si="2"/>
        <v>0</v>
      </c>
      <c r="Y24" s="37">
        <f t="shared" si="2"/>
        <v>0</v>
      </c>
      <c r="Z24" s="37">
        <f t="shared" si="2"/>
        <v>0</v>
      </c>
      <c r="AA24" s="2" t="s">
        <v>29</v>
      </c>
    </row>
    <row r="25" spans="1:27" ht="47.25" x14ac:dyDescent="0.25">
      <c r="A25" s="34" t="s">
        <v>38</v>
      </c>
      <c r="B25" s="35" t="s">
        <v>39</v>
      </c>
      <c r="C25" s="34" t="s">
        <v>28</v>
      </c>
      <c r="D25" s="2" t="s">
        <v>29</v>
      </c>
      <c r="E25" s="36">
        <f t="shared" ref="E25:S25" si="7">E104</f>
        <v>36.87299999999999</v>
      </c>
      <c r="F25" s="36">
        <f t="shared" si="7"/>
        <v>0</v>
      </c>
      <c r="G25" s="36">
        <f t="shared" si="7"/>
        <v>527.03899999999999</v>
      </c>
      <c r="H25" s="36">
        <f t="shared" si="7"/>
        <v>0</v>
      </c>
      <c r="I25" s="36">
        <f t="shared" si="7"/>
        <v>0</v>
      </c>
      <c r="J25" s="36">
        <f t="shared" si="7"/>
        <v>0</v>
      </c>
      <c r="K25" s="36">
        <f t="shared" si="7"/>
        <v>0</v>
      </c>
      <c r="L25" s="36" t="s">
        <v>29</v>
      </c>
      <c r="M25" s="36">
        <f t="shared" si="7"/>
        <v>36.483000000000004</v>
      </c>
      <c r="N25" s="36">
        <f t="shared" si="7"/>
        <v>0</v>
      </c>
      <c r="O25" s="36">
        <f t="shared" si="7"/>
        <v>521.33199999999999</v>
      </c>
      <c r="P25" s="36">
        <f t="shared" si="7"/>
        <v>0</v>
      </c>
      <c r="Q25" s="36">
        <f t="shared" si="7"/>
        <v>0</v>
      </c>
      <c r="R25" s="36">
        <f t="shared" si="7"/>
        <v>0</v>
      </c>
      <c r="S25" s="36">
        <f t="shared" si="7"/>
        <v>0</v>
      </c>
      <c r="T25" s="37">
        <f t="shared" si="2"/>
        <v>-0.38999999999998636</v>
      </c>
      <c r="U25" s="37">
        <f t="shared" si="2"/>
        <v>0</v>
      </c>
      <c r="V25" s="37">
        <f t="shared" si="2"/>
        <v>-5.7069999999999936</v>
      </c>
      <c r="W25" s="37">
        <f t="shared" si="2"/>
        <v>0</v>
      </c>
      <c r="X25" s="37">
        <f t="shared" si="2"/>
        <v>0</v>
      </c>
      <c r="Y25" s="37">
        <f t="shared" si="2"/>
        <v>0</v>
      </c>
      <c r="Z25" s="37">
        <f t="shared" si="2"/>
        <v>0</v>
      </c>
      <c r="AA25" s="2" t="s">
        <v>29</v>
      </c>
    </row>
    <row r="26" spans="1:27" ht="47.25" x14ac:dyDescent="0.25">
      <c r="A26" s="34" t="s">
        <v>40</v>
      </c>
      <c r="B26" s="35" t="s">
        <v>41</v>
      </c>
      <c r="C26" s="34" t="s">
        <v>28</v>
      </c>
      <c r="D26" s="2" t="s">
        <v>29</v>
      </c>
      <c r="E26" s="36">
        <f>E121</f>
        <v>0</v>
      </c>
      <c r="F26" s="36">
        <f t="shared" ref="F26:S27" si="8">F121</f>
        <v>0</v>
      </c>
      <c r="G26" s="36">
        <f t="shared" si="8"/>
        <v>0</v>
      </c>
      <c r="H26" s="36">
        <f t="shared" si="8"/>
        <v>0</v>
      </c>
      <c r="I26" s="36">
        <f t="shared" si="8"/>
        <v>0</v>
      </c>
      <c r="J26" s="36">
        <f t="shared" si="8"/>
        <v>0</v>
      </c>
      <c r="K26" s="36">
        <f t="shared" si="8"/>
        <v>0</v>
      </c>
      <c r="L26" s="36" t="s">
        <v>29</v>
      </c>
      <c r="M26" s="36">
        <f t="shared" si="8"/>
        <v>0</v>
      </c>
      <c r="N26" s="36">
        <f t="shared" si="8"/>
        <v>0</v>
      </c>
      <c r="O26" s="36">
        <f t="shared" si="8"/>
        <v>0</v>
      </c>
      <c r="P26" s="36">
        <f t="shared" si="8"/>
        <v>0</v>
      </c>
      <c r="Q26" s="36">
        <f t="shared" si="8"/>
        <v>0</v>
      </c>
      <c r="R26" s="36">
        <f t="shared" si="8"/>
        <v>0</v>
      </c>
      <c r="S26" s="36">
        <f t="shared" si="8"/>
        <v>0</v>
      </c>
      <c r="T26" s="37">
        <f t="shared" si="2"/>
        <v>0</v>
      </c>
      <c r="U26" s="37">
        <f t="shared" si="2"/>
        <v>0</v>
      </c>
      <c r="V26" s="37">
        <f t="shared" si="2"/>
        <v>0</v>
      </c>
      <c r="W26" s="37">
        <f t="shared" si="2"/>
        <v>0</v>
      </c>
      <c r="X26" s="37">
        <f t="shared" si="2"/>
        <v>0</v>
      </c>
      <c r="Y26" s="37">
        <f t="shared" si="2"/>
        <v>0</v>
      </c>
      <c r="Z26" s="37">
        <f t="shared" si="2"/>
        <v>0</v>
      </c>
      <c r="AA26" s="2" t="s">
        <v>29</v>
      </c>
    </row>
    <row r="27" spans="1:27" ht="31.5" x14ac:dyDescent="0.25">
      <c r="A27" s="34" t="s">
        <v>42</v>
      </c>
      <c r="B27" s="35" t="s">
        <v>43</v>
      </c>
      <c r="C27" s="34" t="s">
        <v>28</v>
      </c>
      <c r="D27" s="2" t="s">
        <v>29</v>
      </c>
      <c r="E27" s="36">
        <f>E122</f>
        <v>0</v>
      </c>
      <c r="F27" s="36">
        <f t="shared" si="8"/>
        <v>0</v>
      </c>
      <c r="G27" s="36">
        <f t="shared" si="8"/>
        <v>0</v>
      </c>
      <c r="H27" s="36">
        <f t="shared" si="8"/>
        <v>0</v>
      </c>
      <c r="I27" s="36">
        <f t="shared" si="8"/>
        <v>0</v>
      </c>
      <c r="J27" s="36">
        <f t="shared" si="8"/>
        <v>0</v>
      </c>
      <c r="K27" s="36">
        <f t="shared" si="8"/>
        <v>0</v>
      </c>
      <c r="L27" s="36" t="s">
        <v>29</v>
      </c>
      <c r="M27" s="36">
        <f t="shared" si="8"/>
        <v>0</v>
      </c>
      <c r="N27" s="36">
        <f t="shared" si="8"/>
        <v>0</v>
      </c>
      <c r="O27" s="36">
        <f t="shared" si="8"/>
        <v>0</v>
      </c>
      <c r="P27" s="36">
        <f t="shared" si="8"/>
        <v>0</v>
      </c>
      <c r="Q27" s="36">
        <f t="shared" si="8"/>
        <v>0</v>
      </c>
      <c r="R27" s="36">
        <f t="shared" si="8"/>
        <v>0</v>
      </c>
      <c r="S27" s="36">
        <f t="shared" si="8"/>
        <v>88</v>
      </c>
      <c r="T27" s="37">
        <f t="shared" si="2"/>
        <v>0</v>
      </c>
      <c r="U27" s="37">
        <f t="shared" si="2"/>
        <v>0</v>
      </c>
      <c r="V27" s="37">
        <f t="shared" si="2"/>
        <v>0</v>
      </c>
      <c r="W27" s="37">
        <f t="shared" si="2"/>
        <v>0</v>
      </c>
      <c r="X27" s="37">
        <f t="shared" si="2"/>
        <v>0</v>
      </c>
      <c r="Y27" s="37">
        <f t="shared" si="2"/>
        <v>0</v>
      </c>
      <c r="Z27" s="37">
        <f t="shared" si="2"/>
        <v>88</v>
      </c>
      <c r="AA27" s="2" t="s">
        <v>29</v>
      </c>
    </row>
    <row r="28" spans="1:27" ht="47.25" x14ac:dyDescent="0.25">
      <c r="A28" s="34" t="s">
        <v>44</v>
      </c>
      <c r="B28" s="35" t="s">
        <v>45</v>
      </c>
      <c r="C28" s="34" t="s">
        <v>28</v>
      </c>
      <c r="D28" s="2" t="s">
        <v>29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 t="s">
        <v>29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7">
        <f t="shared" si="2"/>
        <v>0</v>
      </c>
      <c r="U28" s="37">
        <f t="shared" si="2"/>
        <v>0</v>
      </c>
      <c r="V28" s="37">
        <f t="shared" si="2"/>
        <v>0</v>
      </c>
      <c r="W28" s="37">
        <f t="shared" si="2"/>
        <v>0</v>
      </c>
      <c r="X28" s="37">
        <f t="shared" si="2"/>
        <v>0</v>
      </c>
      <c r="Y28" s="37">
        <f t="shared" si="2"/>
        <v>0</v>
      </c>
      <c r="Z28" s="37">
        <f t="shared" si="2"/>
        <v>0</v>
      </c>
      <c r="AA28" s="2" t="s">
        <v>29</v>
      </c>
    </row>
    <row r="29" spans="1:27" ht="31.5" x14ac:dyDescent="0.25">
      <c r="A29" s="34" t="s">
        <v>46</v>
      </c>
      <c r="B29" s="35" t="s">
        <v>47</v>
      </c>
      <c r="C29" s="34" t="s">
        <v>28</v>
      </c>
      <c r="D29" s="2" t="s">
        <v>29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 t="s">
        <v>29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7">
        <f t="shared" si="2"/>
        <v>0</v>
      </c>
      <c r="U29" s="37">
        <f t="shared" si="2"/>
        <v>0</v>
      </c>
      <c r="V29" s="37">
        <f t="shared" si="2"/>
        <v>0</v>
      </c>
      <c r="W29" s="37">
        <f t="shared" si="2"/>
        <v>0</v>
      </c>
      <c r="X29" s="37">
        <f t="shared" si="2"/>
        <v>0</v>
      </c>
      <c r="Y29" s="37">
        <f t="shared" si="2"/>
        <v>0</v>
      </c>
      <c r="Z29" s="37">
        <f t="shared" si="2"/>
        <v>0</v>
      </c>
      <c r="AA29" s="2" t="s">
        <v>29</v>
      </c>
    </row>
    <row r="30" spans="1:27" x14ac:dyDescent="0.25">
      <c r="A30" s="34" t="s">
        <v>48</v>
      </c>
      <c r="B30" s="35" t="s">
        <v>49</v>
      </c>
      <c r="C30" s="34" t="s">
        <v>28</v>
      </c>
      <c r="D30" s="2" t="s">
        <v>29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 t="s">
        <v>29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7">
        <f t="shared" si="2"/>
        <v>0</v>
      </c>
      <c r="U30" s="37">
        <f t="shared" si="2"/>
        <v>0</v>
      </c>
      <c r="V30" s="37">
        <f t="shared" si="2"/>
        <v>0</v>
      </c>
      <c r="W30" s="37">
        <f t="shared" si="2"/>
        <v>0</v>
      </c>
      <c r="X30" s="37">
        <f t="shared" si="2"/>
        <v>0</v>
      </c>
      <c r="Y30" s="37">
        <f t="shared" si="2"/>
        <v>0</v>
      </c>
      <c r="Z30" s="37">
        <f t="shared" si="2"/>
        <v>0</v>
      </c>
      <c r="AA30" s="2" t="s">
        <v>29</v>
      </c>
    </row>
    <row r="31" spans="1:27" ht="31.5" x14ac:dyDescent="0.25">
      <c r="A31" s="34" t="s">
        <v>50</v>
      </c>
      <c r="B31" s="35" t="s">
        <v>51</v>
      </c>
      <c r="C31" s="34" t="s">
        <v>28</v>
      </c>
      <c r="D31" s="2" t="s">
        <v>29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 t="s">
        <v>29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7">
        <f t="shared" si="2"/>
        <v>0</v>
      </c>
      <c r="U31" s="37">
        <f t="shared" si="2"/>
        <v>0</v>
      </c>
      <c r="V31" s="37">
        <f t="shared" si="2"/>
        <v>0</v>
      </c>
      <c r="W31" s="37">
        <f t="shared" si="2"/>
        <v>0</v>
      </c>
      <c r="X31" s="37">
        <f t="shared" si="2"/>
        <v>0</v>
      </c>
      <c r="Y31" s="37">
        <f t="shared" si="2"/>
        <v>0</v>
      </c>
      <c r="Z31" s="37">
        <f t="shared" si="2"/>
        <v>0</v>
      </c>
      <c r="AA31" s="2" t="s">
        <v>29</v>
      </c>
    </row>
    <row r="32" spans="1:27" ht="47.25" x14ac:dyDescent="0.25">
      <c r="A32" s="34" t="s">
        <v>52</v>
      </c>
      <c r="B32" s="35" t="s">
        <v>53</v>
      </c>
      <c r="C32" s="34" t="s">
        <v>28</v>
      </c>
      <c r="D32" s="2" t="s">
        <v>29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 t="s">
        <v>29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7">
        <f t="shared" si="2"/>
        <v>0</v>
      </c>
      <c r="U32" s="37">
        <f t="shared" si="2"/>
        <v>0</v>
      </c>
      <c r="V32" s="37">
        <f t="shared" si="2"/>
        <v>0</v>
      </c>
      <c r="W32" s="37">
        <f t="shared" si="2"/>
        <v>0</v>
      </c>
      <c r="X32" s="37">
        <f t="shared" si="2"/>
        <v>0</v>
      </c>
      <c r="Y32" s="37">
        <f t="shared" si="2"/>
        <v>0</v>
      </c>
      <c r="Z32" s="37">
        <f t="shared" si="2"/>
        <v>0</v>
      </c>
      <c r="AA32" s="2" t="s">
        <v>29</v>
      </c>
    </row>
    <row r="33" spans="1:27" x14ac:dyDescent="0.25">
      <c r="A33" s="34" t="s">
        <v>54</v>
      </c>
      <c r="B33" s="35" t="s">
        <v>55</v>
      </c>
      <c r="C33" s="34" t="s">
        <v>28</v>
      </c>
      <c r="D33" s="2" t="s">
        <v>29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 t="s">
        <v>29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7">
        <f t="shared" si="2"/>
        <v>0</v>
      </c>
      <c r="U33" s="37">
        <f t="shared" si="2"/>
        <v>0</v>
      </c>
      <c r="V33" s="37">
        <f t="shared" si="2"/>
        <v>0</v>
      </c>
      <c r="W33" s="37">
        <f t="shared" si="2"/>
        <v>0</v>
      </c>
      <c r="X33" s="37">
        <f t="shared" si="2"/>
        <v>0</v>
      </c>
      <c r="Y33" s="37">
        <f t="shared" si="2"/>
        <v>0</v>
      </c>
      <c r="Z33" s="37">
        <f t="shared" si="2"/>
        <v>0</v>
      </c>
      <c r="AA33" s="2" t="s">
        <v>29</v>
      </c>
    </row>
    <row r="34" spans="1:27" ht="47.25" x14ac:dyDescent="0.25">
      <c r="A34" s="34" t="s">
        <v>56</v>
      </c>
      <c r="B34" s="35" t="s">
        <v>41</v>
      </c>
      <c r="C34" s="34" t="s">
        <v>28</v>
      </c>
      <c r="D34" s="2" t="s">
        <v>29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 t="s">
        <v>29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7">
        <f t="shared" si="2"/>
        <v>0</v>
      </c>
      <c r="U34" s="37">
        <f t="shared" si="2"/>
        <v>0</v>
      </c>
      <c r="V34" s="37">
        <f t="shared" si="2"/>
        <v>0</v>
      </c>
      <c r="W34" s="37">
        <f t="shared" si="2"/>
        <v>0</v>
      </c>
      <c r="X34" s="37">
        <f t="shared" si="2"/>
        <v>0</v>
      </c>
      <c r="Y34" s="37">
        <f t="shared" si="2"/>
        <v>0</v>
      </c>
      <c r="Z34" s="37">
        <f t="shared" si="2"/>
        <v>0</v>
      </c>
      <c r="AA34" s="2" t="s">
        <v>29</v>
      </c>
    </row>
    <row r="35" spans="1:27" ht="31.5" x14ac:dyDescent="0.25">
      <c r="A35" s="34" t="s">
        <v>57</v>
      </c>
      <c r="B35" s="35" t="s">
        <v>43</v>
      </c>
      <c r="C35" s="34" t="s">
        <v>28</v>
      </c>
      <c r="D35" s="2" t="s">
        <v>29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 t="s">
        <v>29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7">
        <f t="shared" si="2"/>
        <v>0</v>
      </c>
      <c r="U35" s="37">
        <f t="shared" si="2"/>
        <v>0</v>
      </c>
      <c r="V35" s="37">
        <f t="shared" si="2"/>
        <v>0</v>
      </c>
      <c r="W35" s="37">
        <f t="shared" si="2"/>
        <v>0</v>
      </c>
      <c r="X35" s="37">
        <f t="shared" si="2"/>
        <v>0</v>
      </c>
      <c r="Y35" s="37">
        <f t="shared" si="2"/>
        <v>0</v>
      </c>
      <c r="Z35" s="37">
        <f t="shared" si="2"/>
        <v>0</v>
      </c>
      <c r="AA35" s="2" t="s">
        <v>29</v>
      </c>
    </row>
    <row r="36" spans="1:27" ht="94.5" x14ac:dyDescent="0.25">
      <c r="A36" s="34" t="s">
        <v>58</v>
      </c>
      <c r="B36" s="35" t="s">
        <v>59</v>
      </c>
      <c r="C36" s="34" t="s">
        <v>28</v>
      </c>
      <c r="D36" s="2" t="s">
        <v>29</v>
      </c>
      <c r="E36" s="36">
        <f>E249</f>
        <v>0</v>
      </c>
      <c r="F36" s="36">
        <f t="shared" ref="F36:S37" si="9">F249</f>
        <v>0</v>
      </c>
      <c r="G36" s="36">
        <f t="shared" si="9"/>
        <v>0</v>
      </c>
      <c r="H36" s="36">
        <f t="shared" si="9"/>
        <v>0</v>
      </c>
      <c r="I36" s="36">
        <f t="shared" si="9"/>
        <v>0</v>
      </c>
      <c r="J36" s="36">
        <f t="shared" si="9"/>
        <v>0</v>
      </c>
      <c r="K36" s="36">
        <f t="shared" si="9"/>
        <v>2396</v>
      </c>
      <c r="L36" s="36" t="s">
        <v>29</v>
      </c>
      <c r="M36" s="36">
        <f t="shared" si="9"/>
        <v>0</v>
      </c>
      <c r="N36" s="36">
        <f t="shared" si="9"/>
        <v>0</v>
      </c>
      <c r="O36" s="36">
        <f t="shared" si="9"/>
        <v>0</v>
      </c>
      <c r="P36" s="36">
        <f t="shared" si="9"/>
        <v>0</v>
      </c>
      <c r="Q36" s="36">
        <f t="shared" si="9"/>
        <v>0</v>
      </c>
      <c r="R36" s="36">
        <f t="shared" si="9"/>
        <v>0</v>
      </c>
      <c r="S36" s="36">
        <f t="shared" si="9"/>
        <v>0</v>
      </c>
      <c r="T36" s="37">
        <f t="shared" si="2"/>
        <v>0</v>
      </c>
      <c r="U36" s="37">
        <f t="shared" si="2"/>
        <v>0</v>
      </c>
      <c r="V36" s="37">
        <f t="shared" si="2"/>
        <v>0</v>
      </c>
      <c r="W36" s="37">
        <f t="shared" si="2"/>
        <v>0</v>
      </c>
      <c r="X36" s="37">
        <f t="shared" si="2"/>
        <v>0</v>
      </c>
      <c r="Y36" s="37">
        <f t="shared" si="2"/>
        <v>0</v>
      </c>
      <c r="Z36" s="37">
        <f t="shared" si="2"/>
        <v>-2396</v>
      </c>
      <c r="AA36" s="2" t="s">
        <v>29</v>
      </c>
    </row>
    <row r="37" spans="1:27" x14ac:dyDescent="0.25">
      <c r="A37" s="34" t="s">
        <v>60</v>
      </c>
      <c r="B37" s="35" t="s">
        <v>49</v>
      </c>
      <c r="C37" s="34" t="s">
        <v>28</v>
      </c>
      <c r="D37" s="2" t="s">
        <v>29</v>
      </c>
      <c r="E37" s="36">
        <f>E250</f>
        <v>0</v>
      </c>
      <c r="F37" s="36">
        <f t="shared" si="9"/>
        <v>0</v>
      </c>
      <c r="G37" s="36">
        <f t="shared" si="9"/>
        <v>0</v>
      </c>
      <c r="H37" s="36">
        <f t="shared" si="9"/>
        <v>0</v>
      </c>
      <c r="I37" s="36">
        <f t="shared" si="9"/>
        <v>0</v>
      </c>
      <c r="J37" s="36">
        <f t="shared" si="9"/>
        <v>0</v>
      </c>
      <c r="K37" s="36">
        <f t="shared" si="9"/>
        <v>0</v>
      </c>
      <c r="L37" s="36" t="s">
        <v>29</v>
      </c>
      <c r="M37" s="36">
        <f t="shared" si="9"/>
        <v>0</v>
      </c>
      <c r="N37" s="36">
        <f t="shared" si="9"/>
        <v>0</v>
      </c>
      <c r="O37" s="36">
        <f t="shared" si="9"/>
        <v>0</v>
      </c>
      <c r="P37" s="36">
        <f t="shared" si="9"/>
        <v>0</v>
      </c>
      <c r="Q37" s="36">
        <f t="shared" si="9"/>
        <v>0</v>
      </c>
      <c r="R37" s="36">
        <f t="shared" si="9"/>
        <v>0</v>
      </c>
      <c r="S37" s="36">
        <f t="shared" si="9"/>
        <v>0</v>
      </c>
      <c r="T37" s="37">
        <f t="shared" si="2"/>
        <v>0</v>
      </c>
      <c r="U37" s="37">
        <f t="shared" si="2"/>
        <v>0</v>
      </c>
      <c r="V37" s="37">
        <f t="shared" si="2"/>
        <v>0</v>
      </c>
      <c r="W37" s="37">
        <f t="shared" si="2"/>
        <v>0</v>
      </c>
      <c r="X37" s="37">
        <f t="shared" si="2"/>
        <v>0</v>
      </c>
      <c r="Y37" s="37">
        <f t="shared" si="2"/>
        <v>0</v>
      </c>
      <c r="Z37" s="37">
        <f t="shared" si="2"/>
        <v>0</v>
      </c>
      <c r="AA37" s="2" t="s">
        <v>29</v>
      </c>
    </row>
    <row r="38" spans="1:27" ht="31.5" x14ac:dyDescent="0.25">
      <c r="A38" s="34" t="s">
        <v>61</v>
      </c>
      <c r="B38" s="35" t="s">
        <v>62</v>
      </c>
      <c r="C38" s="34" t="s">
        <v>28</v>
      </c>
      <c r="D38" s="2" t="s">
        <v>29</v>
      </c>
      <c r="E38" s="36">
        <f>E256</f>
        <v>0</v>
      </c>
      <c r="F38" s="36">
        <f t="shared" ref="F38:S38" si="10">F256</f>
        <v>0</v>
      </c>
      <c r="G38" s="36">
        <f t="shared" si="10"/>
        <v>0</v>
      </c>
      <c r="H38" s="36">
        <f t="shared" si="10"/>
        <v>0</v>
      </c>
      <c r="I38" s="36">
        <f t="shared" si="10"/>
        <v>0</v>
      </c>
      <c r="J38" s="36">
        <f t="shared" si="10"/>
        <v>0</v>
      </c>
      <c r="K38" s="36">
        <f t="shared" si="10"/>
        <v>0</v>
      </c>
      <c r="L38" s="36" t="s">
        <v>29</v>
      </c>
      <c r="M38" s="36">
        <f t="shared" si="10"/>
        <v>0</v>
      </c>
      <c r="N38" s="36">
        <f t="shared" si="10"/>
        <v>0</v>
      </c>
      <c r="O38" s="36">
        <f t="shared" si="10"/>
        <v>0</v>
      </c>
      <c r="P38" s="36">
        <f t="shared" si="10"/>
        <v>0</v>
      </c>
      <c r="Q38" s="36">
        <f t="shared" si="10"/>
        <v>0</v>
      </c>
      <c r="R38" s="36">
        <f t="shared" si="10"/>
        <v>0</v>
      </c>
      <c r="S38" s="36">
        <f t="shared" si="10"/>
        <v>0</v>
      </c>
      <c r="T38" s="37">
        <f t="shared" si="2"/>
        <v>0</v>
      </c>
      <c r="U38" s="37">
        <f t="shared" si="2"/>
        <v>0</v>
      </c>
      <c r="V38" s="37">
        <f t="shared" si="2"/>
        <v>0</v>
      </c>
      <c r="W38" s="37">
        <f t="shared" si="2"/>
        <v>0</v>
      </c>
      <c r="X38" s="37">
        <f t="shared" si="2"/>
        <v>0</v>
      </c>
      <c r="Y38" s="37">
        <f t="shared" si="2"/>
        <v>0</v>
      </c>
      <c r="Z38" s="37">
        <f t="shared" si="2"/>
        <v>0</v>
      </c>
      <c r="AA38" s="2" t="s">
        <v>29</v>
      </c>
    </row>
    <row r="39" spans="1:27" ht="31.5" x14ac:dyDescent="0.25">
      <c r="A39" s="34" t="s">
        <v>63</v>
      </c>
      <c r="B39" s="35" t="s">
        <v>64</v>
      </c>
      <c r="C39" s="34" t="s">
        <v>28</v>
      </c>
      <c r="D39" s="2" t="s">
        <v>29</v>
      </c>
      <c r="E39" s="36">
        <f>E263</f>
        <v>0</v>
      </c>
      <c r="F39" s="36">
        <f t="shared" ref="F39:S39" si="11">F263</f>
        <v>0</v>
      </c>
      <c r="G39" s="36">
        <f t="shared" si="11"/>
        <v>0</v>
      </c>
      <c r="H39" s="36">
        <f t="shared" si="11"/>
        <v>0</v>
      </c>
      <c r="I39" s="36">
        <f t="shared" si="11"/>
        <v>0</v>
      </c>
      <c r="J39" s="36">
        <f t="shared" si="11"/>
        <v>0</v>
      </c>
      <c r="K39" s="36">
        <f t="shared" si="11"/>
        <v>0</v>
      </c>
      <c r="L39" s="36" t="s">
        <v>29</v>
      </c>
      <c r="M39" s="36">
        <f t="shared" si="11"/>
        <v>0</v>
      </c>
      <c r="N39" s="36">
        <f t="shared" si="11"/>
        <v>0</v>
      </c>
      <c r="O39" s="36">
        <f t="shared" si="11"/>
        <v>0</v>
      </c>
      <c r="P39" s="36">
        <f t="shared" si="11"/>
        <v>0</v>
      </c>
      <c r="Q39" s="36">
        <f t="shared" si="11"/>
        <v>0</v>
      </c>
      <c r="R39" s="36">
        <f t="shared" si="11"/>
        <v>0</v>
      </c>
      <c r="S39" s="36">
        <f t="shared" si="11"/>
        <v>0</v>
      </c>
      <c r="T39" s="37">
        <f t="shared" si="2"/>
        <v>0</v>
      </c>
      <c r="U39" s="37">
        <f t="shared" si="2"/>
        <v>0</v>
      </c>
      <c r="V39" s="37">
        <f t="shared" si="2"/>
        <v>0</v>
      </c>
      <c r="W39" s="37">
        <f t="shared" si="2"/>
        <v>0</v>
      </c>
      <c r="X39" s="37">
        <f t="shared" si="2"/>
        <v>0</v>
      </c>
      <c r="Y39" s="37">
        <f t="shared" si="2"/>
        <v>0</v>
      </c>
      <c r="Z39" s="37">
        <f t="shared" si="2"/>
        <v>0</v>
      </c>
      <c r="AA39" s="2" t="s">
        <v>29</v>
      </c>
    </row>
    <row r="40" spans="1:27" ht="47.25" x14ac:dyDescent="0.25">
      <c r="A40" s="34" t="s">
        <v>65</v>
      </c>
      <c r="B40" s="35" t="s">
        <v>41</v>
      </c>
      <c r="C40" s="34" t="s">
        <v>28</v>
      </c>
      <c r="D40" s="2" t="s">
        <v>29</v>
      </c>
      <c r="E40" s="36">
        <f>E270</f>
        <v>0</v>
      </c>
      <c r="F40" s="36">
        <f t="shared" ref="F40:S41" si="12">F270</f>
        <v>0</v>
      </c>
      <c r="G40" s="36">
        <f t="shared" si="12"/>
        <v>0</v>
      </c>
      <c r="H40" s="36">
        <f t="shared" si="12"/>
        <v>0</v>
      </c>
      <c r="I40" s="36">
        <f t="shared" si="12"/>
        <v>0</v>
      </c>
      <c r="J40" s="36">
        <f t="shared" si="12"/>
        <v>0</v>
      </c>
      <c r="K40" s="36">
        <f t="shared" si="12"/>
        <v>0</v>
      </c>
      <c r="L40" s="36" t="s">
        <v>29</v>
      </c>
      <c r="M40" s="36">
        <f t="shared" si="12"/>
        <v>0</v>
      </c>
      <c r="N40" s="36">
        <f t="shared" si="12"/>
        <v>0</v>
      </c>
      <c r="O40" s="36">
        <f t="shared" si="12"/>
        <v>0</v>
      </c>
      <c r="P40" s="36">
        <f t="shared" si="12"/>
        <v>0</v>
      </c>
      <c r="Q40" s="36">
        <f t="shared" si="12"/>
        <v>0</v>
      </c>
      <c r="R40" s="36">
        <f t="shared" si="12"/>
        <v>0</v>
      </c>
      <c r="S40" s="36">
        <f t="shared" si="12"/>
        <v>0</v>
      </c>
      <c r="T40" s="37">
        <f t="shared" si="2"/>
        <v>0</v>
      </c>
      <c r="U40" s="37">
        <f t="shared" si="2"/>
        <v>0</v>
      </c>
      <c r="V40" s="37">
        <f t="shared" si="2"/>
        <v>0</v>
      </c>
      <c r="W40" s="37">
        <f t="shared" si="2"/>
        <v>0</v>
      </c>
      <c r="X40" s="37">
        <f t="shared" si="2"/>
        <v>0</v>
      </c>
      <c r="Y40" s="37">
        <f t="shared" si="2"/>
        <v>0</v>
      </c>
      <c r="Z40" s="37">
        <f t="shared" si="2"/>
        <v>0</v>
      </c>
      <c r="AA40" s="2" t="s">
        <v>29</v>
      </c>
    </row>
    <row r="41" spans="1:27" ht="31.5" x14ac:dyDescent="0.25">
      <c r="A41" s="34" t="s">
        <v>66</v>
      </c>
      <c r="B41" s="35" t="s">
        <v>43</v>
      </c>
      <c r="C41" s="34" t="s">
        <v>28</v>
      </c>
      <c r="D41" s="2" t="s">
        <v>29</v>
      </c>
      <c r="E41" s="36">
        <f>E271</f>
        <v>0</v>
      </c>
      <c r="F41" s="36">
        <f t="shared" si="12"/>
        <v>0</v>
      </c>
      <c r="G41" s="36">
        <f t="shared" si="12"/>
        <v>0</v>
      </c>
      <c r="H41" s="36">
        <f t="shared" si="12"/>
        <v>0</v>
      </c>
      <c r="I41" s="36">
        <f t="shared" si="12"/>
        <v>0</v>
      </c>
      <c r="J41" s="36">
        <f t="shared" si="12"/>
        <v>0</v>
      </c>
      <c r="K41" s="36">
        <f t="shared" si="12"/>
        <v>2396</v>
      </c>
      <c r="L41" s="36" t="s">
        <v>29</v>
      </c>
      <c r="M41" s="36">
        <f t="shared" si="12"/>
        <v>0</v>
      </c>
      <c r="N41" s="36">
        <f t="shared" si="12"/>
        <v>0</v>
      </c>
      <c r="O41" s="36">
        <f t="shared" si="12"/>
        <v>0</v>
      </c>
      <c r="P41" s="36">
        <f t="shared" si="12"/>
        <v>0</v>
      </c>
      <c r="Q41" s="36">
        <f t="shared" si="12"/>
        <v>0</v>
      </c>
      <c r="R41" s="36">
        <f t="shared" si="12"/>
        <v>0</v>
      </c>
      <c r="S41" s="36">
        <f t="shared" si="12"/>
        <v>0</v>
      </c>
      <c r="T41" s="37">
        <f t="shared" si="2"/>
        <v>0</v>
      </c>
      <c r="U41" s="37">
        <f t="shared" si="2"/>
        <v>0</v>
      </c>
      <c r="V41" s="37">
        <f t="shared" si="2"/>
        <v>0</v>
      </c>
      <c r="W41" s="37">
        <f t="shared" si="2"/>
        <v>0</v>
      </c>
      <c r="X41" s="37">
        <f t="shared" si="2"/>
        <v>0</v>
      </c>
      <c r="Y41" s="37">
        <f t="shared" si="2"/>
        <v>0</v>
      </c>
      <c r="Z41" s="37">
        <f t="shared" si="2"/>
        <v>-2396</v>
      </c>
      <c r="AA41" s="2" t="s">
        <v>29</v>
      </c>
    </row>
    <row r="42" spans="1:27" ht="31.5" x14ac:dyDescent="0.25">
      <c r="A42" s="34" t="s">
        <v>67</v>
      </c>
      <c r="B42" s="35" t="s">
        <v>68</v>
      </c>
      <c r="C42" s="34" t="s">
        <v>28</v>
      </c>
      <c r="D42" s="2" t="s">
        <v>29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 t="s">
        <v>29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7">
        <f t="shared" si="2"/>
        <v>0</v>
      </c>
      <c r="U42" s="37">
        <f t="shared" si="2"/>
        <v>0</v>
      </c>
      <c r="V42" s="37">
        <f t="shared" si="2"/>
        <v>0</v>
      </c>
      <c r="W42" s="37">
        <f t="shared" si="2"/>
        <v>0</v>
      </c>
      <c r="X42" s="37">
        <f t="shared" si="2"/>
        <v>0</v>
      </c>
      <c r="Y42" s="37">
        <f t="shared" si="2"/>
        <v>0</v>
      </c>
      <c r="Z42" s="37">
        <f t="shared" si="2"/>
        <v>0</v>
      </c>
      <c r="AA42" s="2" t="s">
        <v>29</v>
      </c>
    </row>
    <row r="43" spans="1:27" x14ac:dyDescent="0.25">
      <c r="A43" s="34" t="s">
        <v>69</v>
      </c>
      <c r="B43" s="35" t="s">
        <v>70</v>
      </c>
      <c r="C43" s="34" t="s">
        <v>28</v>
      </c>
      <c r="D43" s="2" t="s">
        <v>29</v>
      </c>
      <c r="E43" s="36">
        <f t="shared" ref="E43:S43" si="13">SUM(E44,E210,E249,E275)</f>
        <v>36.87299999999999</v>
      </c>
      <c r="F43" s="36">
        <f t="shared" si="13"/>
        <v>0</v>
      </c>
      <c r="G43" s="36">
        <f t="shared" si="13"/>
        <v>528.56899999999996</v>
      </c>
      <c r="H43" s="36">
        <f t="shared" si="13"/>
        <v>0</v>
      </c>
      <c r="I43" s="36">
        <f t="shared" si="13"/>
        <v>0</v>
      </c>
      <c r="J43" s="36">
        <f t="shared" si="13"/>
        <v>0</v>
      </c>
      <c r="K43" s="36">
        <f t="shared" si="13"/>
        <v>22549</v>
      </c>
      <c r="L43" s="36" t="s">
        <v>29</v>
      </c>
      <c r="M43" s="36">
        <f t="shared" si="13"/>
        <v>36.483000000000004</v>
      </c>
      <c r="N43" s="36">
        <f t="shared" si="13"/>
        <v>0</v>
      </c>
      <c r="O43" s="36">
        <f t="shared" si="13"/>
        <v>545.12599999999998</v>
      </c>
      <c r="P43" s="36">
        <f t="shared" si="13"/>
        <v>0</v>
      </c>
      <c r="Q43" s="36">
        <f t="shared" si="13"/>
        <v>0</v>
      </c>
      <c r="R43" s="36">
        <f t="shared" si="13"/>
        <v>0</v>
      </c>
      <c r="S43" s="36">
        <f t="shared" si="13"/>
        <v>13857</v>
      </c>
      <c r="T43" s="37">
        <f t="shared" si="2"/>
        <v>-0.38999999999998636</v>
      </c>
      <c r="U43" s="37">
        <f t="shared" si="2"/>
        <v>0</v>
      </c>
      <c r="V43" s="37">
        <f t="shared" si="2"/>
        <v>16.557000000000016</v>
      </c>
      <c r="W43" s="37">
        <f t="shared" si="2"/>
        <v>0</v>
      </c>
      <c r="X43" s="37">
        <f t="shared" si="2"/>
        <v>0</v>
      </c>
      <c r="Y43" s="37">
        <f t="shared" si="2"/>
        <v>0</v>
      </c>
      <c r="Z43" s="37">
        <f t="shared" si="2"/>
        <v>-8692</v>
      </c>
      <c r="AA43" s="2" t="s">
        <v>29</v>
      </c>
    </row>
    <row r="44" spans="1:27" ht="78.75" x14ac:dyDescent="0.25">
      <c r="A44" s="34" t="s">
        <v>71</v>
      </c>
      <c r="B44" s="35" t="s">
        <v>72</v>
      </c>
      <c r="C44" s="34" t="s">
        <v>28</v>
      </c>
      <c r="D44" s="2" t="s">
        <v>29</v>
      </c>
      <c r="E44" s="36">
        <f t="shared" ref="E44:S44" si="14">E45+E82+E101+E104+E121+E122</f>
        <v>36.87299999999999</v>
      </c>
      <c r="F44" s="36">
        <f t="shared" si="14"/>
        <v>0</v>
      </c>
      <c r="G44" s="36">
        <f t="shared" si="14"/>
        <v>528.56899999999996</v>
      </c>
      <c r="H44" s="36">
        <f t="shared" si="14"/>
        <v>0</v>
      </c>
      <c r="I44" s="36">
        <f t="shared" si="14"/>
        <v>0</v>
      </c>
      <c r="J44" s="36">
        <f t="shared" si="14"/>
        <v>0</v>
      </c>
      <c r="K44" s="36">
        <f t="shared" si="14"/>
        <v>20153</v>
      </c>
      <c r="L44" s="36" t="s">
        <v>29</v>
      </c>
      <c r="M44" s="36">
        <f t="shared" si="14"/>
        <v>36.483000000000004</v>
      </c>
      <c r="N44" s="36">
        <f t="shared" si="14"/>
        <v>0</v>
      </c>
      <c r="O44" s="36">
        <f t="shared" si="14"/>
        <v>545.12599999999998</v>
      </c>
      <c r="P44" s="36">
        <f t="shared" si="14"/>
        <v>0</v>
      </c>
      <c r="Q44" s="36">
        <f t="shared" si="14"/>
        <v>0</v>
      </c>
      <c r="R44" s="36">
        <f t="shared" si="14"/>
        <v>0</v>
      </c>
      <c r="S44" s="36">
        <f t="shared" si="14"/>
        <v>13857</v>
      </c>
      <c r="T44" s="37">
        <f t="shared" si="2"/>
        <v>-0.38999999999998636</v>
      </c>
      <c r="U44" s="37">
        <f t="shared" si="2"/>
        <v>0</v>
      </c>
      <c r="V44" s="37">
        <f t="shared" si="2"/>
        <v>16.557000000000016</v>
      </c>
      <c r="W44" s="37">
        <f t="shared" si="2"/>
        <v>0</v>
      </c>
      <c r="X44" s="37">
        <f t="shared" si="2"/>
        <v>0</v>
      </c>
      <c r="Y44" s="37">
        <f t="shared" si="2"/>
        <v>0</v>
      </c>
      <c r="Z44" s="37">
        <f t="shared" si="2"/>
        <v>-6296</v>
      </c>
      <c r="AA44" s="2" t="s">
        <v>29</v>
      </c>
    </row>
    <row r="45" spans="1:27" ht="31.5" x14ac:dyDescent="0.25">
      <c r="A45" s="34" t="s">
        <v>73</v>
      </c>
      <c r="B45" s="35" t="s">
        <v>74</v>
      </c>
      <c r="C45" s="34" t="s">
        <v>28</v>
      </c>
      <c r="D45" s="2" t="s">
        <v>29</v>
      </c>
      <c r="E45" s="36">
        <f t="shared" ref="E45:S45" si="15">E46+E59+E62+E71</f>
        <v>0</v>
      </c>
      <c r="F45" s="36">
        <f t="shared" si="15"/>
        <v>0</v>
      </c>
      <c r="G45" s="36">
        <f t="shared" si="15"/>
        <v>1.53</v>
      </c>
      <c r="H45" s="36">
        <f t="shared" si="15"/>
        <v>0</v>
      </c>
      <c r="I45" s="36">
        <f t="shared" si="15"/>
        <v>0</v>
      </c>
      <c r="J45" s="36">
        <f t="shared" si="15"/>
        <v>0</v>
      </c>
      <c r="K45" s="36">
        <f t="shared" si="15"/>
        <v>1054</v>
      </c>
      <c r="L45" s="36" t="s">
        <v>29</v>
      </c>
      <c r="M45" s="36">
        <f t="shared" si="15"/>
        <v>0</v>
      </c>
      <c r="N45" s="36">
        <f t="shared" si="15"/>
        <v>0</v>
      </c>
      <c r="O45" s="36">
        <f t="shared" si="15"/>
        <v>1.4039999999999999</v>
      </c>
      <c r="P45" s="36">
        <f t="shared" si="15"/>
        <v>0</v>
      </c>
      <c r="Q45" s="36">
        <f t="shared" si="15"/>
        <v>0</v>
      </c>
      <c r="R45" s="36">
        <f t="shared" si="15"/>
        <v>0</v>
      </c>
      <c r="S45" s="36">
        <f t="shared" si="15"/>
        <v>1</v>
      </c>
      <c r="T45" s="37">
        <f t="shared" si="2"/>
        <v>0</v>
      </c>
      <c r="U45" s="37">
        <f t="shared" si="2"/>
        <v>0</v>
      </c>
      <c r="V45" s="37">
        <f t="shared" si="2"/>
        <v>-0.12600000000000011</v>
      </c>
      <c r="W45" s="37">
        <f t="shared" si="2"/>
        <v>0</v>
      </c>
      <c r="X45" s="37">
        <f t="shared" si="2"/>
        <v>0</v>
      </c>
      <c r="Y45" s="37">
        <f t="shared" si="2"/>
        <v>0</v>
      </c>
      <c r="Z45" s="37">
        <f t="shared" si="2"/>
        <v>-1053</v>
      </c>
      <c r="AA45" s="2" t="s">
        <v>29</v>
      </c>
    </row>
    <row r="46" spans="1:27" ht="47.25" x14ac:dyDescent="0.25">
      <c r="A46" s="34" t="s">
        <v>75</v>
      </c>
      <c r="B46" s="35" t="s">
        <v>76</v>
      </c>
      <c r="C46" s="34" t="s">
        <v>28</v>
      </c>
      <c r="D46" s="2" t="s">
        <v>29</v>
      </c>
      <c r="E46" s="36">
        <f>SUM(E47,E48,E49)</f>
        <v>0</v>
      </c>
      <c r="F46" s="36">
        <f t="shared" ref="F46:K46" si="16">SUM(F47,F48,F49)</f>
        <v>0</v>
      </c>
      <c r="G46" s="36">
        <f t="shared" si="16"/>
        <v>1.53</v>
      </c>
      <c r="H46" s="36">
        <f t="shared" si="16"/>
        <v>0</v>
      </c>
      <c r="I46" s="36">
        <f t="shared" si="16"/>
        <v>0</v>
      </c>
      <c r="J46" s="36">
        <f t="shared" si="16"/>
        <v>0</v>
      </c>
      <c r="K46" s="36">
        <f t="shared" si="16"/>
        <v>1048</v>
      </c>
      <c r="L46" s="36" t="s">
        <v>29</v>
      </c>
      <c r="M46" s="36">
        <f t="shared" ref="M46:S46" si="17">SUM(M47,M48,M49)</f>
        <v>0</v>
      </c>
      <c r="N46" s="36">
        <f t="shared" si="17"/>
        <v>0</v>
      </c>
      <c r="O46" s="36">
        <f t="shared" si="17"/>
        <v>1.4039999999999999</v>
      </c>
      <c r="P46" s="36">
        <f t="shared" si="17"/>
        <v>0</v>
      </c>
      <c r="Q46" s="36">
        <f t="shared" si="17"/>
        <v>0</v>
      </c>
      <c r="R46" s="36">
        <f t="shared" si="17"/>
        <v>0</v>
      </c>
      <c r="S46" s="36">
        <f t="shared" si="17"/>
        <v>0</v>
      </c>
      <c r="T46" s="37">
        <f t="shared" si="2"/>
        <v>0</v>
      </c>
      <c r="U46" s="37">
        <f t="shared" si="2"/>
        <v>0</v>
      </c>
      <c r="V46" s="37">
        <f t="shared" si="2"/>
        <v>-0.12600000000000011</v>
      </c>
      <c r="W46" s="37">
        <f t="shared" si="2"/>
        <v>0</v>
      </c>
      <c r="X46" s="37">
        <f t="shared" si="2"/>
        <v>0</v>
      </c>
      <c r="Y46" s="37">
        <f t="shared" si="2"/>
        <v>0</v>
      </c>
      <c r="Z46" s="37">
        <f t="shared" si="2"/>
        <v>-1048</v>
      </c>
      <c r="AA46" s="2" t="s">
        <v>29</v>
      </c>
    </row>
    <row r="47" spans="1:27" ht="78.75" x14ac:dyDescent="0.25">
      <c r="A47" s="34" t="s">
        <v>77</v>
      </c>
      <c r="B47" s="35" t="s">
        <v>78</v>
      </c>
      <c r="C47" s="34" t="s">
        <v>77</v>
      </c>
      <c r="D47" s="2" t="s">
        <v>29</v>
      </c>
      <c r="E47" s="38">
        <f>VLOOKUP($C47,'[1]15квВв'!$C:$CF,3,0)</f>
        <v>0</v>
      </c>
      <c r="F47" s="38">
        <f>VLOOKUP($C47,'[1]15квВв'!$C:$CF,4,0)</f>
        <v>0</v>
      </c>
      <c r="G47" s="38">
        <f>VLOOKUP($C47,'[1]15квВв'!$C:$CF,5,0)</f>
        <v>1</v>
      </c>
      <c r="H47" s="38">
        <f>VLOOKUP($C47,'[1]15квВв'!$C:$CF,6,0)</f>
        <v>0</v>
      </c>
      <c r="I47" s="38">
        <f>VLOOKUP($C47,'[1]15квВв'!$C:$CF,7,0)</f>
        <v>0</v>
      </c>
      <c r="J47" s="38">
        <f>VLOOKUP($C47,'[1]15квВв'!$C:$CF,8,0)</f>
        <v>0</v>
      </c>
      <c r="K47" s="38">
        <f>VLOOKUP($C47,'[1]15квВв'!$C:$CF,9,0)</f>
        <v>1009</v>
      </c>
      <c r="L47" s="36" t="s">
        <v>29</v>
      </c>
      <c r="M47" s="38">
        <f>VLOOKUP($C47,'[1]15квВв'!$C:$CF,43,0)</f>
        <v>0</v>
      </c>
      <c r="N47" s="38">
        <f>VLOOKUP($C47,'[1]15квВв'!$C:$CF,44,0)</f>
        <v>0</v>
      </c>
      <c r="O47" s="38">
        <f>VLOOKUP($C47,'[1]15квВв'!$C:$CF,45,0)</f>
        <v>0</v>
      </c>
      <c r="P47" s="38">
        <f>VLOOKUP($C47,'[1]15квВв'!$C:$CF,46,0)</f>
        <v>0</v>
      </c>
      <c r="Q47" s="38">
        <f>VLOOKUP($C47,'[1]15квВв'!$C:$CF,47,0)</f>
        <v>0</v>
      </c>
      <c r="R47" s="38">
        <f>VLOOKUP($C47,'[1]15квВв'!$C:$CF,48,0)</f>
        <v>0</v>
      </c>
      <c r="S47" s="38">
        <f>VLOOKUP($C47,'[1]15квВв'!$C:$CF,49,0)</f>
        <v>0</v>
      </c>
      <c r="T47" s="37">
        <f>IF($E47="нд","нд",(M47)-(E47))</f>
        <v>0</v>
      </c>
      <c r="U47" s="37">
        <f t="shared" ref="U47:Z62" si="18">IF($E47="нд","нд",(N47)-(F47))</f>
        <v>0</v>
      </c>
      <c r="V47" s="37">
        <f t="shared" si="18"/>
        <v>-1</v>
      </c>
      <c r="W47" s="37">
        <f t="shared" si="18"/>
        <v>0</v>
      </c>
      <c r="X47" s="37">
        <f t="shared" si="18"/>
        <v>0</v>
      </c>
      <c r="Y47" s="37">
        <f t="shared" si="18"/>
        <v>0</v>
      </c>
      <c r="Z47" s="37">
        <f t="shared" si="18"/>
        <v>-1009</v>
      </c>
      <c r="AA47" s="38" t="str">
        <f>VLOOKUP($C47,'[1]15квВв'!$C:$CP,91,0)</f>
        <v xml:space="preserve">
Невыполнение плана  обусловлено затянувшейся процедурой оформления актов монтажа счетчиков в рамках реализации ПРИУЭ</v>
      </c>
    </row>
    <row r="48" spans="1:27" ht="78.75" x14ac:dyDescent="0.25">
      <c r="A48" s="34" t="s">
        <v>79</v>
      </c>
      <c r="B48" s="35" t="s">
        <v>80</v>
      </c>
      <c r="C48" s="34" t="s">
        <v>79</v>
      </c>
      <c r="D48" s="2" t="s">
        <v>29</v>
      </c>
      <c r="E48" s="38">
        <f>VLOOKUP($C48,'[1]15квВв'!$C:$CF,3,0)</f>
        <v>0</v>
      </c>
      <c r="F48" s="38">
        <f>VLOOKUP($C48,'[1]15квВв'!$C:$CF,4,0)</f>
        <v>0</v>
      </c>
      <c r="G48" s="38">
        <f>VLOOKUP($C48,'[1]15квВв'!$C:$CF,5,0)</f>
        <v>0</v>
      </c>
      <c r="H48" s="38">
        <f>VLOOKUP($C48,'[1]15квВв'!$C:$CF,6,0)</f>
        <v>0</v>
      </c>
      <c r="I48" s="38">
        <f>VLOOKUP($C48,'[1]15квВв'!$C:$CF,7,0)</f>
        <v>0</v>
      </c>
      <c r="J48" s="38">
        <f>VLOOKUP($C48,'[1]15квВв'!$C:$CF,8,0)</f>
        <v>0</v>
      </c>
      <c r="K48" s="38">
        <f>VLOOKUP($C48,'[1]15квВв'!$C:$CF,9,0)</f>
        <v>39</v>
      </c>
      <c r="L48" s="36" t="s">
        <v>29</v>
      </c>
      <c r="M48" s="38">
        <f>VLOOKUP($C48,'[1]15квВв'!$C:$CF,43,0)</f>
        <v>0</v>
      </c>
      <c r="N48" s="38">
        <f>VLOOKUP($C48,'[1]15квВв'!$C:$CF,44,0)</f>
        <v>0</v>
      </c>
      <c r="O48" s="38">
        <f>VLOOKUP($C48,'[1]15квВв'!$C:$CF,45,0)</f>
        <v>0</v>
      </c>
      <c r="P48" s="38">
        <f>VLOOKUP($C48,'[1]15квВв'!$C:$CF,46,0)</f>
        <v>0</v>
      </c>
      <c r="Q48" s="38">
        <f>VLOOKUP($C48,'[1]15квВв'!$C:$CF,47,0)</f>
        <v>0</v>
      </c>
      <c r="R48" s="38">
        <f>VLOOKUP($C48,'[1]15квВв'!$C:$CF,48,0)</f>
        <v>0</v>
      </c>
      <c r="S48" s="38">
        <f>VLOOKUP($C48,'[1]15квВв'!$C:$CF,49,0)</f>
        <v>0</v>
      </c>
      <c r="T48" s="37">
        <f t="shared" ref="T48:Z111" si="19">IF($E48="нд","нд",(M48)-(E48))</f>
        <v>0</v>
      </c>
      <c r="U48" s="37">
        <f t="shared" si="18"/>
        <v>0</v>
      </c>
      <c r="V48" s="37">
        <f t="shared" si="18"/>
        <v>0</v>
      </c>
      <c r="W48" s="37">
        <f t="shared" si="18"/>
        <v>0</v>
      </c>
      <c r="X48" s="37">
        <f t="shared" si="18"/>
        <v>0</v>
      </c>
      <c r="Y48" s="37">
        <f t="shared" si="18"/>
        <v>0</v>
      </c>
      <c r="Z48" s="37">
        <f t="shared" si="18"/>
        <v>-39</v>
      </c>
      <c r="AA48" s="38" t="str">
        <f>VLOOKUP($C48,'[1]15квВв'!$C:$CP,91,0)</f>
        <v>Невыполнение плана обусловлено затянувшейся процедурой оформления актов монтажа счетчиков в рамках реализации ПРИУЭ</v>
      </c>
    </row>
    <row r="49" spans="1:27" ht="63" x14ac:dyDescent="0.25">
      <c r="A49" s="34" t="s">
        <v>81</v>
      </c>
      <c r="B49" s="35" t="s">
        <v>82</v>
      </c>
      <c r="C49" s="34" t="s">
        <v>28</v>
      </c>
      <c r="D49" s="2" t="s">
        <v>29</v>
      </c>
      <c r="E49" s="36">
        <f>SUM(E50:E58)</f>
        <v>0</v>
      </c>
      <c r="F49" s="36">
        <f t="shared" ref="F49:S49" si="20">SUM(F50:F58)</f>
        <v>0</v>
      </c>
      <c r="G49" s="36">
        <f t="shared" si="20"/>
        <v>0.53</v>
      </c>
      <c r="H49" s="36">
        <f t="shared" si="20"/>
        <v>0</v>
      </c>
      <c r="I49" s="36">
        <f t="shared" si="20"/>
        <v>0</v>
      </c>
      <c r="J49" s="36">
        <f t="shared" si="20"/>
        <v>0</v>
      </c>
      <c r="K49" s="36">
        <f t="shared" si="20"/>
        <v>0</v>
      </c>
      <c r="L49" s="36" t="s">
        <v>29</v>
      </c>
      <c r="M49" s="36">
        <f t="shared" si="20"/>
        <v>0</v>
      </c>
      <c r="N49" s="36">
        <f t="shared" si="20"/>
        <v>0</v>
      </c>
      <c r="O49" s="36">
        <f t="shared" si="20"/>
        <v>1.4039999999999999</v>
      </c>
      <c r="P49" s="36">
        <f t="shared" si="20"/>
        <v>0</v>
      </c>
      <c r="Q49" s="36">
        <f t="shared" si="20"/>
        <v>0</v>
      </c>
      <c r="R49" s="36">
        <f t="shared" si="20"/>
        <v>0</v>
      </c>
      <c r="S49" s="36">
        <f t="shared" si="20"/>
        <v>0</v>
      </c>
      <c r="T49" s="37">
        <f t="shared" si="19"/>
        <v>0</v>
      </c>
      <c r="U49" s="37">
        <f t="shared" si="18"/>
        <v>0</v>
      </c>
      <c r="V49" s="37">
        <f t="shared" si="18"/>
        <v>0.87399999999999989</v>
      </c>
      <c r="W49" s="37">
        <f t="shared" si="18"/>
        <v>0</v>
      </c>
      <c r="X49" s="37">
        <f t="shared" si="18"/>
        <v>0</v>
      </c>
      <c r="Y49" s="37">
        <f t="shared" si="18"/>
        <v>0</v>
      </c>
      <c r="Z49" s="37">
        <f t="shared" si="18"/>
        <v>0</v>
      </c>
      <c r="AA49" s="2" t="s">
        <v>29</v>
      </c>
    </row>
    <row r="50" spans="1:27" ht="330.75" x14ac:dyDescent="0.25">
      <c r="A50" s="34" t="s">
        <v>81</v>
      </c>
      <c r="B50" s="35" t="s">
        <v>83</v>
      </c>
      <c r="C50" s="34" t="s">
        <v>84</v>
      </c>
      <c r="D50" s="2" t="s">
        <v>29</v>
      </c>
      <c r="E50" s="38">
        <f>VLOOKUP($C50,'[1]15квВв'!$C:$CF,3,0)</f>
        <v>0</v>
      </c>
      <c r="F50" s="38">
        <f>VLOOKUP($C50,'[1]15квВв'!$C:$CF,4,0)</f>
        <v>0</v>
      </c>
      <c r="G50" s="38">
        <f>VLOOKUP($C50,'[1]15квВв'!$C:$CF,5,0)</f>
        <v>0</v>
      </c>
      <c r="H50" s="38">
        <f>VLOOKUP($C50,'[1]15квВв'!$C:$CF,6,0)</f>
        <v>0</v>
      </c>
      <c r="I50" s="38">
        <f>VLOOKUP($C50,'[1]15квВв'!$C:$CF,7,0)</f>
        <v>0</v>
      </c>
      <c r="J50" s="38">
        <f>VLOOKUP($C50,'[1]15квВв'!$C:$CF,8,0)</f>
        <v>0</v>
      </c>
      <c r="K50" s="38">
        <f>VLOOKUP($C50,'[1]15квВв'!$C:$CF,9,0)</f>
        <v>0</v>
      </c>
      <c r="L50" s="36" t="s">
        <v>29</v>
      </c>
      <c r="M50" s="38">
        <f>VLOOKUP($C50,'[1]15квВв'!$C:$CF,43,0)</f>
        <v>0</v>
      </c>
      <c r="N50" s="38">
        <f>VLOOKUP($C50,'[1]15квВв'!$C:$CF,44,0)</f>
        <v>0</v>
      </c>
      <c r="O50" s="38">
        <f>VLOOKUP($C50,'[1]15квВв'!$C:$CF,45,0)</f>
        <v>0</v>
      </c>
      <c r="P50" s="38">
        <f>VLOOKUP($C50,'[1]15квВв'!$C:$CF,46,0)</f>
        <v>0</v>
      </c>
      <c r="Q50" s="38">
        <f>VLOOKUP($C50,'[1]15квВв'!$C:$CF,47,0)</f>
        <v>0</v>
      </c>
      <c r="R50" s="38">
        <f>VLOOKUP($C50,'[1]15квВв'!$C:$CF,48,0)</f>
        <v>0</v>
      </c>
      <c r="S50" s="38">
        <f>VLOOKUP($C50,'[1]15квВв'!$C:$CF,49,0)</f>
        <v>0</v>
      </c>
      <c r="T50" s="37">
        <f t="shared" si="19"/>
        <v>0</v>
      </c>
      <c r="U50" s="37">
        <f t="shared" si="18"/>
        <v>0</v>
      </c>
      <c r="V50" s="37">
        <f t="shared" si="18"/>
        <v>0</v>
      </c>
      <c r="W50" s="37">
        <f t="shared" si="18"/>
        <v>0</v>
      </c>
      <c r="X50" s="37">
        <f t="shared" si="18"/>
        <v>0</v>
      </c>
      <c r="Y50" s="37">
        <f t="shared" si="18"/>
        <v>0</v>
      </c>
      <c r="Z50" s="37">
        <f t="shared" si="18"/>
        <v>0</v>
      </c>
      <c r="AA50" s="38" t="str">
        <f>VLOOKUP($C50,'[1]15квВв'!$C:$CP,91,0)</f>
        <v>нд</v>
      </c>
    </row>
    <row r="51" spans="1:27" ht="267.75" x14ac:dyDescent="0.25">
      <c r="A51" s="34" t="s">
        <v>81</v>
      </c>
      <c r="B51" s="35" t="s">
        <v>85</v>
      </c>
      <c r="C51" s="34" t="s">
        <v>86</v>
      </c>
      <c r="D51" s="2" t="s">
        <v>29</v>
      </c>
      <c r="E51" s="38">
        <f>VLOOKUP($C51,'[1]15квВв'!$C:$CF,3,0)</f>
        <v>0</v>
      </c>
      <c r="F51" s="38">
        <f>VLOOKUP($C51,'[1]15квВв'!$C:$CF,4,0)</f>
        <v>0</v>
      </c>
      <c r="G51" s="38">
        <f>VLOOKUP($C51,'[1]15квВв'!$C:$CF,5,0)</f>
        <v>0.53</v>
      </c>
      <c r="H51" s="38">
        <f>VLOOKUP($C51,'[1]15квВв'!$C:$CF,6,0)</f>
        <v>0</v>
      </c>
      <c r="I51" s="38">
        <f>VLOOKUP($C51,'[1]15квВв'!$C:$CF,7,0)</f>
        <v>0</v>
      </c>
      <c r="J51" s="38">
        <f>VLOOKUP($C51,'[1]15квВв'!$C:$CF,8,0)</f>
        <v>0</v>
      </c>
      <c r="K51" s="38">
        <f>VLOOKUP($C51,'[1]15квВв'!$C:$CF,9,0)</f>
        <v>0</v>
      </c>
      <c r="L51" s="36" t="s">
        <v>29</v>
      </c>
      <c r="M51" s="38">
        <f>VLOOKUP($C51,'[1]15квВв'!$C:$CF,43,0)</f>
        <v>0</v>
      </c>
      <c r="N51" s="38">
        <f>VLOOKUP($C51,'[1]15квВв'!$C:$CF,44,0)</f>
        <v>0</v>
      </c>
      <c r="O51" s="38">
        <f>VLOOKUP($C51,'[1]15квВв'!$C:$CF,45,0)</f>
        <v>0</v>
      </c>
      <c r="P51" s="38">
        <f>VLOOKUP($C51,'[1]15квВв'!$C:$CF,46,0)</f>
        <v>0</v>
      </c>
      <c r="Q51" s="38">
        <f>VLOOKUP($C51,'[1]15квВв'!$C:$CF,47,0)</f>
        <v>0</v>
      </c>
      <c r="R51" s="38">
        <f>VLOOKUP($C51,'[1]15квВв'!$C:$CF,48,0)</f>
        <v>0</v>
      </c>
      <c r="S51" s="38">
        <f>VLOOKUP($C51,'[1]15квВв'!$C:$CF,49,0)</f>
        <v>0</v>
      </c>
      <c r="T51" s="37">
        <f t="shared" si="19"/>
        <v>0</v>
      </c>
      <c r="U51" s="37">
        <f t="shared" si="18"/>
        <v>0</v>
      </c>
      <c r="V51" s="37">
        <f t="shared" si="18"/>
        <v>-0.53</v>
      </c>
      <c r="W51" s="37">
        <f t="shared" si="18"/>
        <v>0</v>
      </c>
      <c r="X51" s="37">
        <f t="shared" si="18"/>
        <v>0</v>
      </c>
      <c r="Y51" s="37">
        <f t="shared" si="18"/>
        <v>0</v>
      </c>
      <c r="Z51" s="37">
        <f t="shared" si="18"/>
        <v>0</v>
      </c>
      <c r="AA51" s="38" t="str">
        <f>VLOOKUP($C51,'[1]15квВв'!$C:$CP,91,0)</f>
        <v>Невыполнение плана  ввода обусловлено невыполнением тех условий со стороны заявителя</v>
      </c>
    </row>
    <row r="52" spans="1:27" ht="299.25" x14ac:dyDescent="0.25">
      <c r="A52" s="34" t="s">
        <v>81</v>
      </c>
      <c r="B52" s="35" t="s">
        <v>87</v>
      </c>
      <c r="C52" s="34" t="s">
        <v>88</v>
      </c>
      <c r="D52" s="2" t="s">
        <v>29</v>
      </c>
      <c r="E52" s="38">
        <f>VLOOKUP($C52,'[1]15квВв'!$C:$CF,3,0)</f>
        <v>0</v>
      </c>
      <c r="F52" s="38">
        <f>VLOOKUP($C52,'[1]15квВв'!$C:$CF,4,0)</f>
        <v>0</v>
      </c>
      <c r="G52" s="38">
        <f>VLOOKUP($C52,'[1]15квВв'!$C:$CF,5,0)</f>
        <v>0</v>
      </c>
      <c r="H52" s="38">
        <f>VLOOKUP($C52,'[1]15квВв'!$C:$CF,6,0)</f>
        <v>0</v>
      </c>
      <c r="I52" s="38">
        <f>VLOOKUP($C52,'[1]15квВв'!$C:$CF,7,0)</f>
        <v>0</v>
      </c>
      <c r="J52" s="38">
        <f>VLOOKUP($C52,'[1]15квВв'!$C:$CF,8,0)</f>
        <v>0</v>
      </c>
      <c r="K52" s="38">
        <f>VLOOKUP($C52,'[1]15квВв'!$C:$CF,9,0)</f>
        <v>0</v>
      </c>
      <c r="L52" s="36" t="s">
        <v>29</v>
      </c>
      <c r="M52" s="38">
        <f>VLOOKUP($C52,'[1]15квВв'!$C:$CF,43,0)</f>
        <v>0</v>
      </c>
      <c r="N52" s="38">
        <f>VLOOKUP($C52,'[1]15квВв'!$C:$CF,44,0)</f>
        <v>0</v>
      </c>
      <c r="O52" s="38">
        <f>VLOOKUP($C52,'[1]15квВв'!$C:$CF,45,0)</f>
        <v>0</v>
      </c>
      <c r="P52" s="38">
        <f>VLOOKUP($C52,'[1]15квВв'!$C:$CF,46,0)</f>
        <v>0</v>
      </c>
      <c r="Q52" s="38">
        <f>VLOOKUP($C52,'[1]15квВв'!$C:$CF,47,0)</f>
        <v>0</v>
      </c>
      <c r="R52" s="38">
        <f>VLOOKUP($C52,'[1]15квВв'!$C:$CF,48,0)</f>
        <v>0</v>
      </c>
      <c r="S52" s="38">
        <f>VLOOKUP($C52,'[1]15квВв'!$C:$CF,49,0)</f>
        <v>0</v>
      </c>
      <c r="T52" s="37">
        <f t="shared" si="19"/>
        <v>0</v>
      </c>
      <c r="U52" s="37">
        <f t="shared" si="18"/>
        <v>0</v>
      </c>
      <c r="V52" s="37">
        <f t="shared" si="18"/>
        <v>0</v>
      </c>
      <c r="W52" s="37">
        <f t="shared" si="18"/>
        <v>0</v>
      </c>
      <c r="X52" s="37">
        <f t="shared" si="18"/>
        <v>0</v>
      </c>
      <c r="Y52" s="37">
        <f t="shared" si="18"/>
        <v>0</v>
      </c>
      <c r="Z52" s="37">
        <f t="shared" si="18"/>
        <v>0</v>
      </c>
      <c r="AA52" s="38" t="str">
        <f>VLOOKUP($C52,'[1]15квВв'!$C:$CP,91,0)</f>
        <v>нд</v>
      </c>
    </row>
    <row r="53" spans="1:27" ht="173.25" x14ac:dyDescent="0.25">
      <c r="A53" s="34" t="s">
        <v>81</v>
      </c>
      <c r="B53" s="35" t="s">
        <v>89</v>
      </c>
      <c r="C53" s="34" t="s">
        <v>90</v>
      </c>
      <c r="D53" s="2" t="s">
        <v>29</v>
      </c>
      <c r="E53" s="38" t="str">
        <f>VLOOKUP($C53,'[1]15квВв'!$C:$CF,3,0)</f>
        <v>нд</v>
      </c>
      <c r="F53" s="38" t="str">
        <f>VLOOKUP($C53,'[1]15квВв'!$C:$CF,4,0)</f>
        <v>нд</v>
      </c>
      <c r="G53" s="38" t="str">
        <f>VLOOKUP($C53,'[1]15квВв'!$C:$CF,5,0)</f>
        <v>нд</v>
      </c>
      <c r="H53" s="38" t="str">
        <f>VLOOKUP($C53,'[1]15квВв'!$C:$CF,6,0)</f>
        <v>нд</v>
      </c>
      <c r="I53" s="38" t="str">
        <f>VLOOKUP($C53,'[1]15квВв'!$C:$CF,7,0)</f>
        <v>нд</v>
      </c>
      <c r="J53" s="38" t="str">
        <f>VLOOKUP($C53,'[1]15квВв'!$C:$CF,8,0)</f>
        <v>нд</v>
      </c>
      <c r="K53" s="38" t="str">
        <f>VLOOKUP($C53,'[1]15квВв'!$C:$CF,9,0)</f>
        <v>нд</v>
      </c>
      <c r="L53" s="39">
        <v>44740</v>
      </c>
      <c r="M53" s="38">
        <f>VLOOKUP($C53,'[1]15квВв'!$C:$CF,43,0)</f>
        <v>0</v>
      </c>
      <c r="N53" s="38">
        <f>VLOOKUP($C53,'[1]15квВв'!$C:$CF,44,0)</f>
        <v>0</v>
      </c>
      <c r="O53" s="38">
        <f>VLOOKUP($C53,'[1]15квВв'!$C:$CF,45,0)</f>
        <v>1.4039999999999999</v>
      </c>
      <c r="P53" s="38">
        <f>VLOOKUP($C53,'[1]15квВв'!$C:$CF,46,0)</f>
        <v>0</v>
      </c>
      <c r="Q53" s="38">
        <f>VLOOKUP($C53,'[1]15квВв'!$C:$CF,47,0)</f>
        <v>0</v>
      </c>
      <c r="R53" s="38">
        <f>VLOOKUP($C53,'[1]15квВв'!$C:$CF,48,0)</f>
        <v>0</v>
      </c>
      <c r="S53" s="38">
        <f>VLOOKUP($C53,'[1]15квВв'!$C:$CF,49,0)</f>
        <v>0</v>
      </c>
      <c r="T53" s="37" t="str">
        <f t="shared" si="19"/>
        <v>нд</v>
      </c>
      <c r="U53" s="37" t="str">
        <f t="shared" si="18"/>
        <v>нд</v>
      </c>
      <c r="V53" s="37" t="str">
        <f t="shared" si="18"/>
        <v>нд</v>
      </c>
      <c r="W53" s="37" t="str">
        <f t="shared" si="18"/>
        <v>нд</v>
      </c>
      <c r="X53" s="37" t="str">
        <f t="shared" si="18"/>
        <v>нд</v>
      </c>
      <c r="Y53" s="37" t="str">
        <f t="shared" si="18"/>
        <v>нд</v>
      </c>
      <c r="Z53" s="37" t="str">
        <f t="shared" si="18"/>
        <v>нд</v>
      </c>
      <c r="AA53" s="38" t="str">
        <f>VLOOKUP($C53,'[1]15квВв'!$C:$CP,91,0)</f>
        <v>Ввод в эксплуатацию  в 2022 году линий, запланированных к вводу, но не введеннных в 2021 году.</v>
      </c>
    </row>
    <row r="54" spans="1:27" ht="110.25" x14ac:dyDescent="0.25">
      <c r="A54" s="34" t="s">
        <v>81</v>
      </c>
      <c r="B54" s="35" t="s">
        <v>91</v>
      </c>
      <c r="C54" s="34" t="s">
        <v>92</v>
      </c>
      <c r="D54" s="2" t="s">
        <v>29</v>
      </c>
      <c r="E54" s="38">
        <f>VLOOKUP($C54,'[1]15квВв'!$C:$CF,3,0)</f>
        <v>0</v>
      </c>
      <c r="F54" s="38">
        <f>VLOOKUP($C54,'[1]15квВв'!$C:$CF,4,0)</f>
        <v>0</v>
      </c>
      <c r="G54" s="38">
        <f>VLOOKUP($C54,'[1]15квВв'!$C:$CF,5,0)</f>
        <v>0</v>
      </c>
      <c r="H54" s="38">
        <f>VLOOKUP($C54,'[1]15квВв'!$C:$CF,6,0)</f>
        <v>0</v>
      </c>
      <c r="I54" s="38">
        <f>VLOOKUP($C54,'[1]15квВв'!$C:$CF,7,0)</f>
        <v>0</v>
      </c>
      <c r="J54" s="38">
        <f>VLOOKUP($C54,'[1]15квВв'!$C:$CF,8,0)</f>
        <v>0</v>
      </c>
      <c r="K54" s="38">
        <f>VLOOKUP($C54,'[1]15квВв'!$C:$CF,9,0)</f>
        <v>0</v>
      </c>
      <c r="L54" s="36" t="s">
        <v>29</v>
      </c>
      <c r="M54" s="38">
        <f>VLOOKUP($C54,'[1]15квВв'!$C:$CF,43,0)</f>
        <v>0</v>
      </c>
      <c r="N54" s="38">
        <f>VLOOKUP($C54,'[1]15квВв'!$C:$CF,44,0)</f>
        <v>0</v>
      </c>
      <c r="O54" s="38">
        <f>VLOOKUP($C54,'[1]15квВв'!$C:$CF,45,0)</f>
        <v>0</v>
      </c>
      <c r="P54" s="38">
        <f>VLOOKUP($C54,'[1]15квВв'!$C:$CF,46,0)</f>
        <v>0</v>
      </c>
      <c r="Q54" s="38">
        <f>VLOOKUP($C54,'[1]15квВв'!$C:$CF,47,0)</f>
        <v>0</v>
      </c>
      <c r="R54" s="38">
        <f>VLOOKUP($C54,'[1]15квВв'!$C:$CF,48,0)</f>
        <v>0</v>
      </c>
      <c r="S54" s="38">
        <f>VLOOKUP($C54,'[1]15квВв'!$C:$CF,49,0)</f>
        <v>0</v>
      </c>
      <c r="T54" s="37">
        <f t="shared" si="19"/>
        <v>0</v>
      </c>
      <c r="U54" s="37">
        <f t="shared" si="18"/>
        <v>0</v>
      </c>
      <c r="V54" s="37">
        <f t="shared" si="18"/>
        <v>0</v>
      </c>
      <c r="W54" s="37">
        <f t="shared" si="18"/>
        <v>0</v>
      </c>
      <c r="X54" s="37">
        <f t="shared" si="18"/>
        <v>0</v>
      </c>
      <c r="Y54" s="37">
        <f t="shared" si="18"/>
        <v>0</v>
      </c>
      <c r="Z54" s="37">
        <f t="shared" si="18"/>
        <v>0</v>
      </c>
      <c r="AA54" s="38" t="str">
        <f>VLOOKUP($C54,'[1]15квВв'!$C:$CP,91,0)</f>
        <v>нд</v>
      </c>
    </row>
    <row r="55" spans="1:27" ht="141.75" x14ac:dyDescent="0.25">
      <c r="A55" s="34" t="s">
        <v>81</v>
      </c>
      <c r="B55" s="35" t="s">
        <v>93</v>
      </c>
      <c r="C55" s="34" t="s">
        <v>94</v>
      </c>
      <c r="D55" s="2" t="s">
        <v>29</v>
      </c>
      <c r="E55" s="38">
        <f>VLOOKUP($C55,'[1]15квВв'!$C:$CF,3,0)</f>
        <v>0</v>
      </c>
      <c r="F55" s="38">
        <f>VLOOKUP($C55,'[1]15квВв'!$C:$CF,4,0)</f>
        <v>0</v>
      </c>
      <c r="G55" s="38">
        <f>VLOOKUP($C55,'[1]15квВв'!$C:$CF,5,0)</f>
        <v>0</v>
      </c>
      <c r="H55" s="38">
        <f>VLOOKUP($C55,'[1]15квВв'!$C:$CF,6,0)</f>
        <v>0</v>
      </c>
      <c r="I55" s="38">
        <f>VLOOKUP($C55,'[1]15квВв'!$C:$CF,7,0)</f>
        <v>0</v>
      </c>
      <c r="J55" s="38">
        <f>VLOOKUP($C55,'[1]15квВв'!$C:$CF,8,0)</f>
        <v>0</v>
      </c>
      <c r="K55" s="38">
        <f>VLOOKUP($C55,'[1]15квВв'!$C:$CF,9,0)</f>
        <v>0</v>
      </c>
      <c r="L55" s="36" t="s">
        <v>29</v>
      </c>
      <c r="M55" s="38">
        <f>VLOOKUP($C55,'[1]15квВв'!$C:$CF,43,0)</f>
        <v>0</v>
      </c>
      <c r="N55" s="38">
        <f>VLOOKUP($C55,'[1]15квВв'!$C:$CF,44,0)</f>
        <v>0</v>
      </c>
      <c r="O55" s="38">
        <f>VLOOKUP($C55,'[1]15квВв'!$C:$CF,45,0)</f>
        <v>0</v>
      </c>
      <c r="P55" s="38">
        <f>VLOOKUP($C55,'[1]15квВв'!$C:$CF,46,0)</f>
        <v>0</v>
      </c>
      <c r="Q55" s="38">
        <f>VLOOKUP($C55,'[1]15квВв'!$C:$CF,47,0)</f>
        <v>0</v>
      </c>
      <c r="R55" s="38">
        <f>VLOOKUP($C55,'[1]15квВв'!$C:$CF,48,0)</f>
        <v>0</v>
      </c>
      <c r="S55" s="38">
        <f>VLOOKUP($C55,'[1]15квВв'!$C:$CF,49,0)</f>
        <v>0</v>
      </c>
      <c r="T55" s="37">
        <f t="shared" si="19"/>
        <v>0</v>
      </c>
      <c r="U55" s="37">
        <f t="shared" si="18"/>
        <v>0</v>
      </c>
      <c r="V55" s="37">
        <f t="shared" si="18"/>
        <v>0</v>
      </c>
      <c r="W55" s="37">
        <f t="shared" si="18"/>
        <v>0</v>
      </c>
      <c r="X55" s="37">
        <f t="shared" si="18"/>
        <v>0</v>
      </c>
      <c r="Y55" s="37">
        <f t="shared" si="18"/>
        <v>0</v>
      </c>
      <c r="Z55" s="37">
        <f t="shared" si="18"/>
        <v>0</v>
      </c>
      <c r="AA55" s="38" t="str">
        <f>VLOOKUP($C55,'[1]15квВв'!$C:$CP,91,0)</f>
        <v>нд</v>
      </c>
    </row>
    <row r="56" spans="1:27" ht="141.75" x14ac:dyDescent="0.25">
      <c r="A56" s="34" t="s">
        <v>81</v>
      </c>
      <c r="B56" s="35" t="s">
        <v>95</v>
      </c>
      <c r="C56" s="34" t="s">
        <v>96</v>
      </c>
      <c r="D56" s="2" t="s">
        <v>29</v>
      </c>
      <c r="E56" s="38">
        <f>VLOOKUP($C56,'[1]15квВв'!$C:$CF,3,0)</f>
        <v>0</v>
      </c>
      <c r="F56" s="38">
        <f>VLOOKUP($C56,'[1]15квВв'!$C:$CF,4,0)</f>
        <v>0</v>
      </c>
      <c r="G56" s="38">
        <f>VLOOKUP($C56,'[1]15квВв'!$C:$CF,5,0)</f>
        <v>0</v>
      </c>
      <c r="H56" s="38">
        <f>VLOOKUP($C56,'[1]15квВв'!$C:$CF,6,0)</f>
        <v>0</v>
      </c>
      <c r="I56" s="38">
        <f>VLOOKUP($C56,'[1]15квВв'!$C:$CF,7,0)</f>
        <v>0</v>
      </c>
      <c r="J56" s="38">
        <f>VLOOKUP($C56,'[1]15квВв'!$C:$CF,8,0)</f>
        <v>0</v>
      </c>
      <c r="K56" s="38">
        <f>VLOOKUP($C56,'[1]15квВв'!$C:$CF,9,0)</f>
        <v>0</v>
      </c>
      <c r="L56" s="36" t="s">
        <v>29</v>
      </c>
      <c r="M56" s="38">
        <f>VLOOKUP($C56,'[1]15квВв'!$C:$CF,43,0)</f>
        <v>0</v>
      </c>
      <c r="N56" s="38">
        <f>VLOOKUP($C56,'[1]15квВв'!$C:$CF,44,0)</f>
        <v>0</v>
      </c>
      <c r="O56" s="38">
        <f>VLOOKUP($C56,'[1]15квВв'!$C:$CF,45,0)</f>
        <v>0</v>
      </c>
      <c r="P56" s="38">
        <f>VLOOKUP($C56,'[1]15квВв'!$C:$CF,46,0)</f>
        <v>0</v>
      </c>
      <c r="Q56" s="38">
        <f>VLOOKUP($C56,'[1]15квВв'!$C:$CF,47,0)</f>
        <v>0</v>
      </c>
      <c r="R56" s="38">
        <f>VLOOKUP($C56,'[1]15квВв'!$C:$CF,48,0)</f>
        <v>0</v>
      </c>
      <c r="S56" s="38">
        <f>VLOOKUP($C56,'[1]15квВв'!$C:$CF,49,0)</f>
        <v>0</v>
      </c>
      <c r="T56" s="37">
        <f t="shared" si="19"/>
        <v>0</v>
      </c>
      <c r="U56" s="37">
        <f t="shared" si="18"/>
        <v>0</v>
      </c>
      <c r="V56" s="37">
        <f t="shared" si="18"/>
        <v>0</v>
      </c>
      <c r="W56" s="37">
        <f t="shared" si="18"/>
        <v>0</v>
      </c>
      <c r="X56" s="37">
        <f t="shared" si="18"/>
        <v>0</v>
      </c>
      <c r="Y56" s="37">
        <f t="shared" si="18"/>
        <v>0</v>
      </c>
      <c r="Z56" s="37">
        <f t="shared" si="18"/>
        <v>0</v>
      </c>
      <c r="AA56" s="38" t="str">
        <f>VLOOKUP($C56,'[1]15квВв'!$C:$CP,91,0)</f>
        <v>нд</v>
      </c>
    </row>
    <row r="57" spans="1:27" ht="157.5" x14ac:dyDescent="0.25">
      <c r="A57" s="34" t="s">
        <v>81</v>
      </c>
      <c r="B57" s="35" t="s">
        <v>97</v>
      </c>
      <c r="C57" s="34" t="s">
        <v>98</v>
      </c>
      <c r="D57" s="2" t="s">
        <v>29</v>
      </c>
      <c r="E57" s="38">
        <f>VLOOKUP($C57,'[1]15квВв'!$C:$CF,3,0)</f>
        <v>0</v>
      </c>
      <c r="F57" s="38">
        <f>VLOOKUP($C57,'[1]15квВв'!$C:$CF,4,0)</f>
        <v>0</v>
      </c>
      <c r="G57" s="38">
        <f>VLOOKUP($C57,'[1]15квВв'!$C:$CF,5,0)</f>
        <v>0</v>
      </c>
      <c r="H57" s="38">
        <f>VLOOKUP($C57,'[1]15квВв'!$C:$CF,6,0)</f>
        <v>0</v>
      </c>
      <c r="I57" s="38">
        <f>VLOOKUP($C57,'[1]15квВв'!$C:$CF,7,0)</f>
        <v>0</v>
      </c>
      <c r="J57" s="38">
        <f>VLOOKUP($C57,'[1]15квВв'!$C:$CF,8,0)</f>
        <v>0</v>
      </c>
      <c r="K57" s="38">
        <f>VLOOKUP($C57,'[1]15квВв'!$C:$CF,9,0)</f>
        <v>0</v>
      </c>
      <c r="L57" s="36" t="s">
        <v>29</v>
      </c>
      <c r="M57" s="38">
        <f>VLOOKUP($C57,'[1]15квВв'!$C:$CF,43,0)</f>
        <v>0</v>
      </c>
      <c r="N57" s="38">
        <f>VLOOKUP($C57,'[1]15квВв'!$C:$CF,44,0)</f>
        <v>0</v>
      </c>
      <c r="O57" s="38">
        <f>VLOOKUP($C57,'[1]15квВв'!$C:$CF,45,0)</f>
        <v>0</v>
      </c>
      <c r="P57" s="38">
        <f>VLOOKUP($C57,'[1]15квВв'!$C:$CF,46,0)</f>
        <v>0</v>
      </c>
      <c r="Q57" s="38">
        <f>VLOOKUP($C57,'[1]15квВв'!$C:$CF,47,0)</f>
        <v>0</v>
      </c>
      <c r="R57" s="38">
        <f>VLOOKUP($C57,'[1]15квВв'!$C:$CF,48,0)</f>
        <v>0</v>
      </c>
      <c r="S57" s="38">
        <f>VLOOKUP($C57,'[1]15квВв'!$C:$CF,49,0)</f>
        <v>0</v>
      </c>
      <c r="T57" s="37">
        <f t="shared" si="19"/>
        <v>0</v>
      </c>
      <c r="U57" s="37">
        <f t="shared" si="18"/>
        <v>0</v>
      </c>
      <c r="V57" s="37">
        <f t="shared" si="18"/>
        <v>0</v>
      </c>
      <c r="W57" s="37">
        <f t="shared" si="18"/>
        <v>0</v>
      </c>
      <c r="X57" s="37">
        <f t="shared" si="18"/>
        <v>0</v>
      </c>
      <c r="Y57" s="37">
        <f t="shared" si="18"/>
        <v>0</v>
      </c>
      <c r="Z57" s="37">
        <f t="shared" si="18"/>
        <v>0</v>
      </c>
      <c r="AA57" s="38" t="str">
        <f>VLOOKUP($C57,'[1]15квВв'!$C:$CP,91,0)</f>
        <v>нд</v>
      </c>
    </row>
    <row r="58" spans="1:27" ht="126" x14ac:dyDescent="0.25">
      <c r="A58" s="34" t="s">
        <v>81</v>
      </c>
      <c r="B58" s="35" t="s">
        <v>99</v>
      </c>
      <c r="C58" s="34" t="s">
        <v>100</v>
      </c>
      <c r="D58" s="2" t="s">
        <v>29</v>
      </c>
      <c r="E58" s="38">
        <f>VLOOKUP($C58,'[1]15квВв'!$C:$CF,3,0)</f>
        <v>0</v>
      </c>
      <c r="F58" s="38">
        <f>VLOOKUP($C58,'[1]15квВв'!$C:$CF,4,0)</f>
        <v>0</v>
      </c>
      <c r="G58" s="38">
        <f>VLOOKUP($C58,'[1]15квВв'!$C:$CF,5,0)</f>
        <v>0</v>
      </c>
      <c r="H58" s="38">
        <f>VLOOKUP($C58,'[1]15квВв'!$C:$CF,6,0)</f>
        <v>0</v>
      </c>
      <c r="I58" s="38">
        <f>VLOOKUP($C58,'[1]15квВв'!$C:$CF,7,0)</f>
        <v>0</v>
      </c>
      <c r="J58" s="38">
        <f>VLOOKUP($C58,'[1]15квВв'!$C:$CF,8,0)</f>
        <v>0</v>
      </c>
      <c r="K58" s="38">
        <f>VLOOKUP($C58,'[1]15квВв'!$C:$CF,9,0)</f>
        <v>0</v>
      </c>
      <c r="L58" s="36" t="s">
        <v>29</v>
      </c>
      <c r="M58" s="38">
        <f>VLOOKUP($C58,'[1]15квВв'!$C:$CF,43,0)</f>
        <v>0</v>
      </c>
      <c r="N58" s="38">
        <f>VLOOKUP($C58,'[1]15квВв'!$C:$CF,44,0)</f>
        <v>0</v>
      </c>
      <c r="O58" s="38">
        <f>VLOOKUP($C58,'[1]15квВв'!$C:$CF,45,0)</f>
        <v>0</v>
      </c>
      <c r="P58" s="38">
        <f>VLOOKUP($C58,'[1]15квВв'!$C:$CF,46,0)</f>
        <v>0</v>
      </c>
      <c r="Q58" s="38">
        <f>VLOOKUP($C58,'[1]15квВв'!$C:$CF,47,0)</f>
        <v>0</v>
      </c>
      <c r="R58" s="38">
        <f>VLOOKUP($C58,'[1]15квВв'!$C:$CF,48,0)</f>
        <v>0</v>
      </c>
      <c r="S58" s="38">
        <f>VLOOKUP($C58,'[1]15квВв'!$C:$CF,49,0)</f>
        <v>0</v>
      </c>
      <c r="T58" s="37">
        <f t="shared" si="19"/>
        <v>0</v>
      </c>
      <c r="U58" s="37">
        <f t="shared" si="18"/>
        <v>0</v>
      </c>
      <c r="V58" s="37">
        <f t="shared" si="18"/>
        <v>0</v>
      </c>
      <c r="W58" s="37">
        <f t="shared" si="18"/>
        <v>0</v>
      </c>
      <c r="X58" s="37">
        <f t="shared" si="18"/>
        <v>0</v>
      </c>
      <c r="Y58" s="37">
        <f t="shared" si="18"/>
        <v>0</v>
      </c>
      <c r="Z58" s="37">
        <f t="shared" si="18"/>
        <v>0</v>
      </c>
      <c r="AA58" s="38" t="str">
        <f>VLOOKUP($C58,'[1]15квВв'!$C:$CP,91,0)</f>
        <v>нд</v>
      </c>
    </row>
    <row r="59" spans="1:27" ht="47.25" x14ac:dyDescent="0.25">
      <c r="A59" s="34" t="s">
        <v>101</v>
      </c>
      <c r="B59" s="35" t="s">
        <v>102</v>
      </c>
      <c r="C59" s="34" t="s">
        <v>28</v>
      </c>
      <c r="D59" s="2" t="s">
        <v>29</v>
      </c>
      <c r="E59" s="38">
        <f t="shared" ref="E59:S59" si="21">E60+E61</f>
        <v>0</v>
      </c>
      <c r="F59" s="38">
        <f t="shared" si="21"/>
        <v>0</v>
      </c>
      <c r="G59" s="38">
        <f t="shared" si="21"/>
        <v>0</v>
      </c>
      <c r="H59" s="38">
        <f t="shared" si="21"/>
        <v>0</v>
      </c>
      <c r="I59" s="38">
        <f t="shared" si="21"/>
        <v>0</v>
      </c>
      <c r="J59" s="38">
        <f t="shared" si="21"/>
        <v>0</v>
      </c>
      <c r="K59" s="38">
        <f t="shared" si="21"/>
        <v>0</v>
      </c>
      <c r="L59" s="36" t="s">
        <v>29</v>
      </c>
      <c r="M59" s="38">
        <f t="shared" si="21"/>
        <v>0</v>
      </c>
      <c r="N59" s="38">
        <f t="shared" si="21"/>
        <v>0</v>
      </c>
      <c r="O59" s="38">
        <f t="shared" si="21"/>
        <v>0</v>
      </c>
      <c r="P59" s="38">
        <f t="shared" si="21"/>
        <v>0</v>
      </c>
      <c r="Q59" s="38">
        <f t="shared" si="21"/>
        <v>0</v>
      </c>
      <c r="R59" s="38">
        <f t="shared" si="21"/>
        <v>0</v>
      </c>
      <c r="S59" s="38">
        <f t="shared" si="21"/>
        <v>0</v>
      </c>
      <c r="T59" s="37">
        <f t="shared" si="19"/>
        <v>0</v>
      </c>
      <c r="U59" s="37">
        <f t="shared" si="18"/>
        <v>0</v>
      </c>
      <c r="V59" s="37">
        <f t="shared" si="18"/>
        <v>0</v>
      </c>
      <c r="W59" s="37">
        <f t="shared" si="18"/>
        <v>0</v>
      </c>
      <c r="X59" s="37">
        <f t="shared" si="18"/>
        <v>0</v>
      </c>
      <c r="Y59" s="37">
        <f t="shared" si="18"/>
        <v>0</v>
      </c>
      <c r="Z59" s="37">
        <f t="shared" si="18"/>
        <v>0</v>
      </c>
      <c r="AA59" s="2" t="s">
        <v>29</v>
      </c>
    </row>
    <row r="60" spans="1:27" ht="78.75" x14ac:dyDescent="0.25">
      <c r="A60" s="34" t="s">
        <v>103</v>
      </c>
      <c r="B60" s="35" t="s">
        <v>104</v>
      </c>
      <c r="C60" s="34" t="s">
        <v>28</v>
      </c>
      <c r="D60" s="2" t="s">
        <v>29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6" t="s">
        <v>29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7">
        <f t="shared" si="19"/>
        <v>0</v>
      </c>
      <c r="U60" s="37">
        <f t="shared" si="18"/>
        <v>0</v>
      </c>
      <c r="V60" s="37">
        <f t="shared" si="18"/>
        <v>0</v>
      </c>
      <c r="W60" s="37">
        <f t="shared" si="18"/>
        <v>0</v>
      </c>
      <c r="X60" s="37">
        <f t="shared" si="18"/>
        <v>0</v>
      </c>
      <c r="Y60" s="37">
        <f t="shared" si="18"/>
        <v>0</v>
      </c>
      <c r="Z60" s="37">
        <f t="shared" si="18"/>
        <v>0</v>
      </c>
      <c r="AA60" s="2" t="s">
        <v>29</v>
      </c>
    </row>
    <row r="61" spans="1:27" ht="47.25" x14ac:dyDescent="0.25">
      <c r="A61" s="34" t="s">
        <v>105</v>
      </c>
      <c r="B61" s="35" t="s">
        <v>106</v>
      </c>
      <c r="C61" s="34" t="s">
        <v>28</v>
      </c>
      <c r="D61" s="2" t="s">
        <v>29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6" t="s">
        <v>29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7">
        <f t="shared" si="19"/>
        <v>0</v>
      </c>
      <c r="U61" s="37">
        <f t="shared" si="18"/>
        <v>0</v>
      </c>
      <c r="V61" s="37">
        <f t="shared" si="18"/>
        <v>0</v>
      </c>
      <c r="W61" s="37">
        <f t="shared" si="18"/>
        <v>0</v>
      </c>
      <c r="X61" s="37">
        <f t="shared" si="18"/>
        <v>0</v>
      </c>
      <c r="Y61" s="37">
        <f t="shared" si="18"/>
        <v>0</v>
      </c>
      <c r="Z61" s="37">
        <f t="shared" si="18"/>
        <v>0</v>
      </c>
      <c r="AA61" s="2" t="s">
        <v>29</v>
      </c>
    </row>
    <row r="62" spans="1:27" ht="63" x14ac:dyDescent="0.25">
      <c r="A62" s="34" t="s">
        <v>107</v>
      </c>
      <c r="B62" s="35" t="s">
        <v>108</v>
      </c>
      <c r="C62" s="34" t="s">
        <v>28</v>
      </c>
      <c r="D62" s="2" t="s">
        <v>29</v>
      </c>
      <c r="E62" s="38">
        <f t="shared" ref="E62:S62" si="22">E63+E67</f>
        <v>0</v>
      </c>
      <c r="F62" s="38">
        <f t="shared" si="22"/>
        <v>0</v>
      </c>
      <c r="G62" s="38">
        <f t="shared" si="22"/>
        <v>0</v>
      </c>
      <c r="H62" s="38">
        <f t="shared" si="22"/>
        <v>0</v>
      </c>
      <c r="I62" s="38">
        <f t="shared" si="22"/>
        <v>0</v>
      </c>
      <c r="J62" s="38">
        <f t="shared" si="22"/>
        <v>0</v>
      </c>
      <c r="K62" s="38">
        <f t="shared" si="22"/>
        <v>0</v>
      </c>
      <c r="L62" s="36" t="s">
        <v>29</v>
      </c>
      <c r="M62" s="38">
        <f t="shared" si="22"/>
        <v>0</v>
      </c>
      <c r="N62" s="38">
        <f t="shared" si="22"/>
        <v>0</v>
      </c>
      <c r="O62" s="38">
        <f t="shared" si="22"/>
        <v>0</v>
      </c>
      <c r="P62" s="38">
        <f t="shared" si="22"/>
        <v>0</v>
      </c>
      <c r="Q62" s="38">
        <f t="shared" si="22"/>
        <v>0</v>
      </c>
      <c r="R62" s="38">
        <f t="shared" si="22"/>
        <v>0</v>
      </c>
      <c r="S62" s="38">
        <f t="shared" si="22"/>
        <v>0</v>
      </c>
      <c r="T62" s="37">
        <f t="shared" si="19"/>
        <v>0</v>
      </c>
      <c r="U62" s="37">
        <f t="shared" si="18"/>
        <v>0</v>
      </c>
      <c r="V62" s="37">
        <f t="shared" si="18"/>
        <v>0</v>
      </c>
      <c r="W62" s="37">
        <f t="shared" si="18"/>
        <v>0</v>
      </c>
      <c r="X62" s="37">
        <f t="shared" si="18"/>
        <v>0</v>
      </c>
      <c r="Y62" s="37">
        <f t="shared" si="18"/>
        <v>0</v>
      </c>
      <c r="Z62" s="37">
        <f t="shared" si="18"/>
        <v>0</v>
      </c>
      <c r="AA62" s="2" t="s">
        <v>29</v>
      </c>
    </row>
    <row r="63" spans="1:27" ht="47.25" x14ac:dyDescent="0.25">
      <c r="A63" s="34" t="s">
        <v>109</v>
      </c>
      <c r="B63" s="35" t="s">
        <v>110</v>
      </c>
      <c r="C63" s="34" t="s">
        <v>28</v>
      </c>
      <c r="D63" s="2" t="s">
        <v>29</v>
      </c>
      <c r="E63" s="38">
        <f t="shared" ref="E63:S63" si="23">E64+E65+E66</f>
        <v>0</v>
      </c>
      <c r="F63" s="38">
        <f t="shared" si="23"/>
        <v>0</v>
      </c>
      <c r="G63" s="38">
        <f t="shared" si="23"/>
        <v>0</v>
      </c>
      <c r="H63" s="38">
        <f t="shared" si="23"/>
        <v>0</v>
      </c>
      <c r="I63" s="38">
        <f t="shared" si="23"/>
        <v>0</v>
      </c>
      <c r="J63" s="38">
        <f t="shared" si="23"/>
        <v>0</v>
      </c>
      <c r="K63" s="38">
        <f t="shared" si="23"/>
        <v>0</v>
      </c>
      <c r="L63" s="36" t="s">
        <v>29</v>
      </c>
      <c r="M63" s="38">
        <f t="shared" si="23"/>
        <v>0</v>
      </c>
      <c r="N63" s="38">
        <f t="shared" si="23"/>
        <v>0</v>
      </c>
      <c r="O63" s="38">
        <f t="shared" si="23"/>
        <v>0</v>
      </c>
      <c r="P63" s="38">
        <f t="shared" si="23"/>
        <v>0</v>
      </c>
      <c r="Q63" s="38">
        <f t="shared" si="23"/>
        <v>0</v>
      </c>
      <c r="R63" s="38">
        <f t="shared" si="23"/>
        <v>0</v>
      </c>
      <c r="S63" s="38">
        <f t="shared" si="23"/>
        <v>0</v>
      </c>
      <c r="T63" s="37">
        <f t="shared" si="19"/>
        <v>0</v>
      </c>
      <c r="U63" s="37">
        <f t="shared" si="19"/>
        <v>0</v>
      </c>
      <c r="V63" s="37">
        <f t="shared" si="19"/>
        <v>0</v>
      </c>
      <c r="W63" s="37">
        <f t="shared" si="19"/>
        <v>0</v>
      </c>
      <c r="X63" s="37">
        <f t="shared" si="19"/>
        <v>0</v>
      </c>
      <c r="Y63" s="37">
        <f t="shared" si="19"/>
        <v>0</v>
      </c>
      <c r="Z63" s="37">
        <f t="shared" si="19"/>
        <v>0</v>
      </c>
      <c r="AA63" s="2" t="s">
        <v>29</v>
      </c>
    </row>
    <row r="64" spans="1:27" ht="141.75" x14ac:dyDescent="0.25">
      <c r="A64" s="34" t="s">
        <v>109</v>
      </c>
      <c r="B64" s="35" t="s">
        <v>111</v>
      </c>
      <c r="C64" s="34" t="s">
        <v>28</v>
      </c>
      <c r="D64" s="2" t="s">
        <v>29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6" t="s">
        <v>29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7">
        <f t="shared" si="19"/>
        <v>0</v>
      </c>
      <c r="U64" s="37">
        <f t="shared" si="19"/>
        <v>0</v>
      </c>
      <c r="V64" s="37">
        <f t="shared" si="19"/>
        <v>0</v>
      </c>
      <c r="W64" s="37">
        <f t="shared" si="19"/>
        <v>0</v>
      </c>
      <c r="X64" s="37">
        <f t="shared" si="19"/>
        <v>0</v>
      </c>
      <c r="Y64" s="37">
        <f t="shared" si="19"/>
        <v>0</v>
      </c>
      <c r="Z64" s="37">
        <f t="shared" si="19"/>
        <v>0</v>
      </c>
      <c r="AA64" s="2" t="s">
        <v>29</v>
      </c>
    </row>
    <row r="65" spans="1:27" ht="110.25" x14ac:dyDescent="0.25">
      <c r="A65" s="34" t="s">
        <v>109</v>
      </c>
      <c r="B65" s="35" t="s">
        <v>112</v>
      </c>
      <c r="C65" s="34" t="s">
        <v>28</v>
      </c>
      <c r="D65" s="2" t="s">
        <v>29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6" t="s">
        <v>29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7">
        <f t="shared" si="19"/>
        <v>0</v>
      </c>
      <c r="U65" s="37">
        <f t="shared" si="19"/>
        <v>0</v>
      </c>
      <c r="V65" s="37">
        <f t="shared" si="19"/>
        <v>0</v>
      </c>
      <c r="W65" s="37">
        <f t="shared" si="19"/>
        <v>0</v>
      </c>
      <c r="X65" s="37">
        <f t="shared" si="19"/>
        <v>0</v>
      </c>
      <c r="Y65" s="37">
        <f t="shared" si="19"/>
        <v>0</v>
      </c>
      <c r="Z65" s="37">
        <f t="shared" si="19"/>
        <v>0</v>
      </c>
      <c r="AA65" s="2" t="s">
        <v>29</v>
      </c>
    </row>
    <row r="66" spans="1:27" ht="126" x14ac:dyDescent="0.25">
      <c r="A66" s="34" t="s">
        <v>109</v>
      </c>
      <c r="B66" s="35" t="s">
        <v>113</v>
      </c>
      <c r="C66" s="34" t="s">
        <v>28</v>
      </c>
      <c r="D66" s="2" t="s">
        <v>29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6" t="s">
        <v>29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7">
        <f t="shared" si="19"/>
        <v>0</v>
      </c>
      <c r="U66" s="37">
        <f t="shared" si="19"/>
        <v>0</v>
      </c>
      <c r="V66" s="37">
        <f t="shared" si="19"/>
        <v>0</v>
      </c>
      <c r="W66" s="37">
        <f t="shared" si="19"/>
        <v>0</v>
      </c>
      <c r="X66" s="37">
        <f t="shared" si="19"/>
        <v>0</v>
      </c>
      <c r="Y66" s="37">
        <f t="shared" si="19"/>
        <v>0</v>
      </c>
      <c r="Z66" s="37">
        <f t="shared" si="19"/>
        <v>0</v>
      </c>
      <c r="AA66" s="2" t="s">
        <v>29</v>
      </c>
    </row>
    <row r="67" spans="1:27" ht="47.25" x14ac:dyDescent="0.25">
      <c r="A67" s="34" t="s">
        <v>114</v>
      </c>
      <c r="B67" s="35" t="s">
        <v>115</v>
      </c>
      <c r="C67" s="34" t="s">
        <v>28</v>
      </c>
      <c r="D67" s="2" t="s">
        <v>29</v>
      </c>
      <c r="E67" s="38">
        <f t="shared" ref="E67:S67" si="24">E68+E69+E70</f>
        <v>0</v>
      </c>
      <c r="F67" s="38">
        <f t="shared" si="24"/>
        <v>0</v>
      </c>
      <c r="G67" s="38">
        <f t="shared" si="24"/>
        <v>0</v>
      </c>
      <c r="H67" s="38">
        <f t="shared" si="24"/>
        <v>0</v>
      </c>
      <c r="I67" s="38">
        <f t="shared" si="24"/>
        <v>0</v>
      </c>
      <c r="J67" s="38">
        <f t="shared" si="24"/>
        <v>0</v>
      </c>
      <c r="K67" s="38">
        <f t="shared" si="24"/>
        <v>0</v>
      </c>
      <c r="L67" s="36" t="s">
        <v>29</v>
      </c>
      <c r="M67" s="38">
        <f t="shared" si="24"/>
        <v>0</v>
      </c>
      <c r="N67" s="38">
        <f t="shared" si="24"/>
        <v>0</v>
      </c>
      <c r="O67" s="38">
        <f t="shared" si="24"/>
        <v>0</v>
      </c>
      <c r="P67" s="38">
        <f t="shared" si="24"/>
        <v>0</v>
      </c>
      <c r="Q67" s="38">
        <f t="shared" si="24"/>
        <v>0</v>
      </c>
      <c r="R67" s="38">
        <f t="shared" si="24"/>
        <v>0</v>
      </c>
      <c r="S67" s="38">
        <f t="shared" si="24"/>
        <v>0</v>
      </c>
      <c r="T67" s="37">
        <f t="shared" si="19"/>
        <v>0</v>
      </c>
      <c r="U67" s="37">
        <f t="shared" si="19"/>
        <v>0</v>
      </c>
      <c r="V67" s="37">
        <f t="shared" si="19"/>
        <v>0</v>
      </c>
      <c r="W67" s="37">
        <f t="shared" si="19"/>
        <v>0</v>
      </c>
      <c r="X67" s="37">
        <f t="shared" si="19"/>
        <v>0</v>
      </c>
      <c r="Y67" s="37">
        <f t="shared" si="19"/>
        <v>0</v>
      </c>
      <c r="Z67" s="37">
        <f t="shared" si="19"/>
        <v>0</v>
      </c>
      <c r="AA67" s="2" t="s">
        <v>29</v>
      </c>
    </row>
    <row r="68" spans="1:27" ht="141.75" x14ac:dyDescent="0.25">
      <c r="A68" s="34" t="s">
        <v>114</v>
      </c>
      <c r="B68" s="35" t="s">
        <v>111</v>
      </c>
      <c r="C68" s="34" t="s">
        <v>28</v>
      </c>
      <c r="D68" s="2" t="s">
        <v>29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 t="s">
        <v>29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7">
        <f t="shared" si="19"/>
        <v>0</v>
      </c>
      <c r="U68" s="37">
        <f t="shared" si="19"/>
        <v>0</v>
      </c>
      <c r="V68" s="37">
        <f t="shared" si="19"/>
        <v>0</v>
      </c>
      <c r="W68" s="37">
        <f t="shared" si="19"/>
        <v>0</v>
      </c>
      <c r="X68" s="37">
        <f t="shared" si="19"/>
        <v>0</v>
      </c>
      <c r="Y68" s="37">
        <f t="shared" si="19"/>
        <v>0</v>
      </c>
      <c r="Z68" s="37">
        <f t="shared" si="19"/>
        <v>0</v>
      </c>
      <c r="AA68" s="2" t="s">
        <v>29</v>
      </c>
    </row>
    <row r="69" spans="1:27" ht="110.25" x14ac:dyDescent="0.25">
      <c r="A69" s="34" t="s">
        <v>114</v>
      </c>
      <c r="B69" s="35" t="s">
        <v>112</v>
      </c>
      <c r="C69" s="34" t="s">
        <v>28</v>
      </c>
      <c r="D69" s="2" t="s">
        <v>29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 t="s">
        <v>29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6">
        <v>0</v>
      </c>
      <c r="T69" s="37">
        <f t="shared" si="19"/>
        <v>0</v>
      </c>
      <c r="U69" s="37">
        <f t="shared" si="19"/>
        <v>0</v>
      </c>
      <c r="V69" s="37">
        <f t="shared" si="19"/>
        <v>0</v>
      </c>
      <c r="W69" s="37">
        <f t="shared" si="19"/>
        <v>0</v>
      </c>
      <c r="X69" s="37">
        <f t="shared" si="19"/>
        <v>0</v>
      </c>
      <c r="Y69" s="37">
        <f t="shared" si="19"/>
        <v>0</v>
      </c>
      <c r="Z69" s="37">
        <f t="shared" si="19"/>
        <v>0</v>
      </c>
      <c r="AA69" s="2" t="s">
        <v>29</v>
      </c>
    </row>
    <row r="70" spans="1:27" ht="126" x14ac:dyDescent="0.25">
      <c r="A70" s="34" t="s">
        <v>114</v>
      </c>
      <c r="B70" s="35" t="s">
        <v>116</v>
      </c>
      <c r="C70" s="34" t="s">
        <v>28</v>
      </c>
      <c r="D70" s="2" t="s">
        <v>29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6" t="s">
        <v>29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7">
        <f t="shared" si="19"/>
        <v>0</v>
      </c>
      <c r="U70" s="37">
        <f t="shared" si="19"/>
        <v>0</v>
      </c>
      <c r="V70" s="37">
        <f t="shared" si="19"/>
        <v>0</v>
      </c>
      <c r="W70" s="37">
        <f t="shared" si="19"/>
        <v>0</v>
      </c>
      <c r="X70" s="37">
        <f t="shared" si="19"/>
        <v>0</v>
      </c>
      <c r="Y70" s="37">
        <f t="shared" si="19"/>
        <v>0</v>
      </c>
      <c r="Z70" s="37">
        <f t="shared" si="19"/>
        <v>0</v>
      </c>
      <c r="AA70" s="2" t="s">
        <v>29</v>
      </c>
    </row>
    <row r="71" spans="1:27" ht="94.5" x14ac:dyDescent="0.25">
      <c r="A71" s="34" t="s">
        <v>117</v>
      </c>
      <c r="B71" s="35" t="s">
        <v>118</v>
      </c>
      <c r="C71" s="34" t="s">
        <v>28</v>
      </c>
      <c r="D71" s="2" t="s">
        <v>29</v>
      </c>
      <c r="E71" s="38">
        <f t="shared" ref="E71:S71" si="25">E72+E73</f>
        <v>0</v>
      </c>
      <c r="F71" s="38">
        <f t="shared" si="25"/>
        <v>0</v>
      </c>
      <c r="G71" s="38">
        <f t="shared" si="25"/>
        <v>0</v>
      </c>
      <c r="H71" s="38">
        <f t="shared" si="25"/>
        <v>0</v>
      </c>
      <c r="I71" s="38">
        <f t="shared" si="25"/>
        <v>0</v>
      </c>
      <c r="J71" s="38">
        <f t="shared" si="25"/>
        <v>0</v>
      </c>
      <c r="K71" s="38">
        <f t="shared" si="25"/>
        <v>6</v>
      </c>
      <c r="L71" s="36" t="s">
        <v>29</v>
      </c>
      <c r="M71" s="38">
        <f t="shared" si="25"/>
        <v>0</v>
      </c>
      <c r="N71" s="38">
        <f t="shared" si="25"/>
        <v>0</v>
      </c>
      <c r="O71" s="38">
        <f t="shared" si="25"/>
        <v>0</v>
      </c>
      <c r="P71" s="38">
        <f t="shared" si="25"/>
        <v>0</v>
      </c>
      <c r="Q71" s="38">
        <f t="shared" si="25"/>
        <v>0</v>
      </c>
      <c r="R71" s="38">
        <f t="shared" si="25"/>
        <v>0</v>
      </c>
      <c r="S71" s="38">
        <f t="shared" si="25"/>
        <v>1</v>
      </c>
      <c r="T71" s="37">
        <f t="shared" si="19"/>
        <v>0</v>
      </c>
      <c r="U71" s="37">
        <f t="shared" si="19"/>
        <v>0</v>
      </c>
      <c r="V71" s="37">
        <f t="shared" si="19"/>
        <v>0</v>
      </c>
      <c r="W71" s="37">
        <f t="shared" si="19"/>
        <v>0</v>
      </c>
      <c r="X71" s="37">
        <f t="shared" si="19"/>
        <v>0</v>
      </c>
      <c r="Y71" s="37">
        <f t="shared" si="19"/>
        <v>0</v>
      </c>
      <c r="Z71" s="37">
        <f t="shared" si="19"/>
        <v>-5</v>
      </c>
      <c r="AA71" s="2" t="s">
        <v>29</v>
      </c>
    </row>
    <row r="72" spans="1:27" ht="78.75" x14ac:dyDescent="0.25">
      <c r="A72" s="34" t="s">
        <v>119</v>
      </c>
      <c r="B72" s="35" t="s">
        <v>120</v>
      </c>
      <c r="C72" s="34" t="s">
        <v>28</v>
      </c>
      <c r="D72" s="2" t="s">
        <v>29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  <c r="L72" s="36" t="s">
        <v>29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7">
        <f t="shared" si="19"/>
        <v>0</v>
      </c>
      <c r="U72" s="37">
        <f t="shared" si="19"/>
        <v>0</v>
      </c>
      <c r="V72" s="37">
        <f t="shared" si="19"/>
        <v>0</v>
      </c>
      <c r="W72" s="37">
        <f t="shared" si="19"/>
        <v>0</v>
      </c>
      <c r="X72" s="37">
        <f t="shared" si="19"/>
        <v>0</v>
      </c>
      <c r="Y72" s="37">
        <f t="shared" si="19"/>
        <v>0</v>
      </c>
      <c r="Z72" s="37">
        <f t="shared" si="19"/>
        <v>0</v>
      </c>
      <c r="AA72" s="2" t="s">
        <v>29</v>
      </c>
    </row>
    <row r="73" spans="1:27" ht="94.5" x14ac:dyDescent="0.25">
      <c r="A73" s="34" t="s">
        <v>121</v>
      </c>
      <c r="B73" s="35" t="s">
        <v>122</v>
      </c>
      <c r="C73" s="34" t="s">
        <v>28</v>
      </c>
      <c r="D73" s="2" t="s">
        <v>29</v>
      </c>
      <c r="E73" s="38">
        <f>SUM(E74:E81)</f>
        <v>0</v>
      </c>
      <c r="F73" s="38">
        <f t="shared" ref="F73:S73" si="26">SUM(F74:F81)</f>
        <v>0</v>
      </c>
      <c r="G73" s="38">
        <f t="shared" si="26"/>
        <v>0</v>
      </c>
      <c r="H73" s="38">
        <f t="shared" si="26"/>
        <v>0</v>
      </c>
      <c r="I73" s="38">
        <f t="shared" si="26"/>
        <v>0</v>
      </c>
      <c r="J73" s="38">
        <f t="shared" si="26"/>
        <v>0</v>
      </c>
      <c r="K73" s="38">
        <f t="shared" si="26"/>
        <v>6</v>
      </c>
      <c r="L73" s="36" t="s">
        <v>29</v>
      </c>
      <c r="M73" s="38">
        <f t="shared" si="26"/>
        <v>0</v>
      </c>
      <c r="N73" s="38">
        <f t="shared" si="26"/>
        <v>0</v>
      </c>
      <c r="O73" s="38">
        <f t="shared" si="26"/>
        <v>0</v>
      </c>
      <c r="P73" s="38">
        <f t="shared" si="26"/>
        <v>0</v>
      </c>
      <c r="Q73" s="38">
        <f t="shared" si="26"/>
        <v>0</v>
      </c>
      <c r="R73" s="38">
        <f t="shared" si="26"/>
        <v>0</v>
      </c>
      <c r="S73" s="38">
        <f t="shared" si="26"/>
        <v>1</v>
      </c>
      <c r="T73" s="37">
        <f t="shared" si="19"/>
        <v>0</v>
      </c>
      <c r="U73" s="37">
        <f t="shared" si="19"/>
        <v>0</v>
      </c>
      <c r="V73" s="37">
        <f t="shared" si="19"/>
        <v>0</v>
      </c>
      <c r="W73" s="37">
        <f t="shared" si="19"/>
        <v>0</v>
      </c>
      <c r="X73" s="37">
        <f t="shared" si="19"/>
        <v>0</v>
      </c>
      <c r="Y73" s="37">
        <f t="shared" si="19"/>
        <v>0</v>
      </c>
      <c r="Z73" s="37">
        <f t="shared" si="19"/>
        <v>-5</v>
      </c>
      <c r="AA73" s="2" t="s">
        <v>29</v>
      </c>
    </row>
    <row r="74" spans="1:27" ht="252" x14ac:dyDescent="0.25">
      <c r="A74" s="34" t="s">
        <v>121</v>
      </c>
      <c r="B74" s="35" t="s">
        <v>123</v>
      </c>
      <c r="C74" s="34" t="s">
        <v>124</v>
      </c>
      <c r="D74" s="2" t="s">
        <v>29</v>
      </c>
      <c r="E74" s="38">
        <f>VLOOKUP($C74,'[1]15квВв'!$C:$CF,3,0)</f>
        <v>0</v>
      </c>
      <c r="F74" s="38">
        <f>VLOOKUP($C74,'[1]15квВв'!$C:$CF,4,0)</f>
        <v>0</v>
      </c>
      <c r="G74" s="38">
        <f>VLOOKUP($C74,'[1]15квВв'!$C:$CF,5,0)</f>
        <v>0</v>
      </c>
      <c r="H74" s="38">
        <f>VLOOKUP($C74,'[1]15квВв'!$C:$CF,6,0)</f>
        <v>0</v>
      </c>
      <c r="I74" s="38">
        <f>VLOOKUP($C74,'[1]15квВв'!$C:$CF,7,0)</f>
        <v>0</v>
      </c>
      <c r="J74" s="38">
        <f>VLOOKUP($C74,'[1]15квВв'!$C:$CF,8,0)</f>
        <v>0</v>
      </c>
      <c r="K74" s="38">
        <f>VLOOKUP($C74,'[1]15квВв'!$C:$CF,9,0)</f>
        <v>0</v>
      </c>
      <c r="L74" s="36" t="s">
        <v>29</v>
      </c>
      <c r="M74" s="38">
        <f>VLOOKUP($C74,'[1]15квВв'!$C:$CF,43,0)</f>
        <v>0</v>
      </c>
      <c r="N74" s="38">
        <f>VLOOKUP($C74,'[1]15квВв'!$C:$CF,44,0)</f>
        <v>0</v>
      </c>
      <c r="O74" s="38">
        <f>VLOOKUP($C74,'[1]15квВв'!$C:$CF,45,0)</f>
        <v>0</v>
      </c>
      <c r="P74" s="38">
        <f>VLOOKUP($C74,'[1]15квВв'!$C:$CF,46,0)</f>
        <v>0</v>
      </c>
      <c r="Q74" s="38">
        <f>VLOOKUP($C74,'[1]15квВв'!$C:$CF,47,0)</f>
        <v>0</v>
      </c>
      <c r="R74" s="38">
        <f>VLOOKUP($C74,'[1]15квВв'!$C:$CF,48,0)</f>
        <v>0</v>
      </c>
      <c r="S74" s="38">
        <f>VLOOKUP($C74,'[1]15квВв'!$C:$CF,49,0)</f>
        <v>0</v>
      </c>
      <c r="T74" s="37">
        <f t="shared" si="19"/>
        <v>0</v>
      </c>
      <c r="U74" s="37">
        <f t="shared" si="19"/>
        <v>0</v>
      </c>
      <c r="V74" s="37">
        <f t="shared" si="19"/>
        <v>0</v>
      </c>
      <c r="W74" s="37">
        <f t="shared" si="19"/>
        <v>0</v>
      </c>
      <c r="X74" s="37">
        <f t="shared" si="19"/>
        <v>0</v>
      </c>
      <c r="Y74" s="37">
        <f t="shared" si="19"/>
        <v>0</v>
      </c>
      <c r="Z74" s="37">
        <f t="shared" si="19"/>
        <v>0</v>
      </c>
      <c r="AA74" s="38" t="str">
        <f>VLOOKUP($C74,'[1]15квВв'!$C:$CP,91,0)</f>
        <v>нд</v>
      </c>
    </row>
    <row r="75" spans="1:27" ht="141.75" x14ac:dyDescent="0.25">
      <c r="A75" s="34" t="s">
        <v>121</v>
      </c>
      <c r="B75" s="35" t="s">
        <v>125</v>
      </c>
      <c r="C75" s="34" t="s">
        <v>126</v>
      </c>
      <c r="D75" s="2" t="s">
        <v>29</v>
      </c>
      <c r="E75" s="38">
        <f>VLOOKUP($C75,'[1]15квВв'!$C:$CF,3,0)</f>
        <v>0</v>
      </c>
      <c r="F75" s="38">
        <f>VLOOKUP($C75,'[1]15квВв'!$C:$CF,4,0)</f>
        <v>0</v>
      </c>
      <c r="G75" s="38">
        <f>VLOOKUP($C75,'[1]15квВв'!$C:$CF,5,0)</f>
        <v>0</v>
      </c>
      <c r="H75" s="38">
        <f>VLOOKUP($C75,'[1]15квВв'!$C:$CF,6,0)</f>
        <v>0</v>
      </c>
      <c r="I75" s="38">
        <f>VLOOKUP($C75,'[1]15квВв'!$C:$CF,7,0)</f>
        <v>0</v>
      </c>
      <c r="J75" s="38">
        <f>VLOOKUP($C75,'[1]15квВв'!$C:$CF,8,0)</f>
        <v>0</v>
      </c>
      <c r="K75" s="38">
        <f>VLOOKUP($C75,'[1]15квВв'!$C:$CF,9,0)</f>
        <v>1</v>
      </c>
      <c r="L75" s="36" t="s">
        <v>29</v>
      </c>
      <c r="M75" s="38">
        <f>VLOOKUP($C75,'[1]15квВв'!$C:$CF,43,0)</f>
        <v>0</v>
      </c>
      <c r="N75" s="38">
        <f>VLOOKUP($C75,'[1]15квВв'!$C:$CF,44,0)</f>
        <v>0</v>
      </c>
      <c r="O75" s="38">
        <f>VLOOKUP($C75,'[1]15квВв'!$C:$CF,45,0)</f>
        <v>0</v>
      </c>
      <c r="P75" s="38">
        <f>VLOOKUP($C75,'[1]15квВв'!$C:$CF,46,0)</f>
        <v>0</v>
      </c>
      <c r="Q75" s="38">
        <f>VLOOKUP($C75,'[1]15квВв'!$C:$CF,47,0)</f>
        <v>0</v>
      </c>
      <c r="R75" s="38">
        <f>VLOOKUP($C75,'[1]15квВв'!$C:$CF,48,0)</f>
        <v>0</v>
      </c>
      <c r="S75" s="38">
        <f>VLOOKUP($C75,'[1]15квВв'!$C:$CF,49,0)</f>
        <v>0</v>
      </c>
      <c r="T75" s="37">
        <f t="shared" si="19"/>
        <v>0</v>
      </c>
      <c r="U75" s="37">
        <f t="shared" si="19"/>
        <v>0</v>
      </c>
      <c r="V75" s="37">
        <f t="shared" si="19"/>
        <v>0</v>
      </c>
      <c r="W75" s="37">
        <f t="shared" si="19"/>
        <v>0</v>
      </c>
      <c r="X75" s="37">
        <f t="shared" si="19"/>
        <v>0</v>
      </c>
      <c r="Y75" s="37">
        <f t="shared" si="19"/>
        <v>0</v>
      </c>
      <c r="Z75" s="37">
        <f t="shared" si="19"/>
        <v>-1</v>
      </c>
      <c r="AA75" s="38" t="str">
        <f>VLOOKUP($C75,'[1]15квВв'!$C:$CP,91,0)</f>
        <v>Невыполнение плана  ввода обусловлено невыполнением тех условий со стороны заявителя</v>
      </c>
    </row>
    <row r="76" spans="1:27" ht="110.25" x14ac:dyDescent="0.25">
      <c r="A76" s="34" t="s">
        <v>121</v>
      </c>
      <c r="B76" s="35" t="s">
        <v>127</v>
      </c>
      <c r="C76" s="34" t="s">
        <v>128</v>
      </c>
      <c r="D76" s="2" t="s">
        <v>29</v>
      </c>
      <c r="E76" s="38">
        <f>VLOOKUP($C76,'[1]15квВв'!$C:$CF,3,0)</f>
        <v>0</v>
      </c>
      <c r="F76" s="38">
        <f>VLOOKUP($C76,'[1]15квВв'!$C:$CF,4,0)</f>
        <v>0</v>
      </c>
      <c r="G76" s="38">
        <f>VLOOKUP($C76,'[1]15квВв'!$C:$CF,5,0)</f>
        <v>0</v>
      </c>
      <c r="H76" s="38">
        <f>VLOOKUP($C76,'[1]15квВв'!$C:$CF,6,0)</f>
        <v>0</v>
      </c>
      <c r="I76" s="38">
        <f>VLOOKUP($C76,'[1]15квВв'!$C:$CF,7,0)</f>
        <v>0</v>
      </c>
      <c r="J76" s="38">
        <f>VLOOKUP($C76,'[1]15квВв'!$C:$CF,8,0)</f>
        <v>0</v>
      </c>
      <c r="K76" s="38">
        <f>VLOOKUP($C76,'[1]15квВв'!$C:$CF,9,0)</f>
        <v>0</v>
      </c>
      <c r="L76" s="36" t="s">
        <v>29</v>
      </c>
      <c r="M76" s="38">
        <f>VLOOKUP($C76,'[1]15квВв'!$C:$CF,43,0)</f>
        <v>0</v>
      </c>
      <c r="N76" s="38">
        <f>VLOOKUP($C76,'[1]15квВв'!$C:$CF,44,0)</f>
        <v>0</v>
      </c>
      <c r="O76" s="38">
        <f>VLOOKUP($C76,'[1]15квВв'!$C:$CF,45,0)</f>
        <v>0</v>
      </c>
      <c r="P76" s="38">
        <f>VLOOKUP($C76,'[1]15квВв'!$C:$CF,46,0)</f>
        <v>0</v>
      </c>
      <c r="Q76" s="38">
        <f>VLOOKUP($C76,'[1]15квВв'!$C:$CF,47,0)</f>
        <v>0</v>
      </c>
      <c r="R76" s="38">
        <f>VLOOKUP($C76,'[1]15квВв'!$C:$CF,48,0)</f>
        <v>0</v>
      </c>
      <c r="S76" s="38">
        <f>VLOOKUP($C76,'[1]15квВв'!$C:$CF,49,0)</f>
        <v>0</v>
      </c>
      <c r="T76" s="37">
        <f t="shared" si="19"/>
        <v>0</v>
      </c>
      <c r="U76" s="37">
        <f t="shared" si="19"/>
        <v>0</v>
      </c>
      <c r="V76" s="37">
        <f t="shared" si="19"/>
        <v>0</v>
      </c>
      <c r="W76" s="37">
        <f t="shared" si="19"/>
        <v>0</v>
      </c>
      <c r="X76" s="37">
        <f t="shared" si="19"/>
        <v>0</v>
      </c>
      <c r="Y76" s="37">
        <f t="shared" si="19"/>
        <v>0</v>
      </c>
      <c r="Z76" s="37">
        <f t="shared" si="19"/>
        <v>0</v>
      </c>
      <c r="AA76" s="38" t="str">
        <f>VLOOKUP($C76,'[1]15квВв'!$C:$CP,91,0)</f>
        <v>нд</v>
      </c>
    </row>
    <row r="77" spans="1:27" ht="110.25" x14ac:dyDescent="0.25">
      <c r="A77" s="34" t="s">
        <v>121</v>
      </c>
      <c r="B77" s="35" t="s">
        <v>129</v>
      </c>
      <c r="C77" s="34" t="s">
        <v>130</v>
      </c>
      <c r="D77" s="2" t="s">
        <v>29</v>
      </c>
      <c r="E77" s="38">
        <f>VLOOKUP($C77,'[1]15квВв'!$C:$CF,3,0)</f>
        <v>0</v>
      </c>
      <c r="F77" s="38">
        <f>VLOOKUP($C77,'[1]15квВв'!$C:$CF,4,0)</f>
        <v>0</v>
      </c>
      <c r="G77" s="38">
        <f>VLOOKUP($C77,'[1]15квВв'!$C:$CF,5,0)</f>
        <v>0</v>
      </c>
      <c r="H77" s="38">
        <f>VLOOKUP($C77,'[1]15квВв'!$C:$CF,6,0)</f>
        <v>0</v>
      </c>
      <c r="I77" s="38">
        <f>VLOOKUP($C77,'[1]15квВв'!$C:$CF,7,0)</f>
        <v>0</v>
      </c>
      <c r="J77" s="38">
        <f>VLOOKUP($C77,'[1]15квВв'!$C:$CF,8,0)</f>
        <v>0</v>
      </c>
      <c r="K77" s="38">
        <f>VLOOKUP($C77,'[1]15квВв'!$C:$CF,9,0)</f>
        <v>1</v>
      </c>
      <c r="L77" s="36" t="s">
        <v>29</v>
      </c>
      <c r="M77" s="38">
        <f>VLOOKUP($C77,'[1]15квВв'!$C:$CF,43,0)</f>
        <v>0</v>
      </c>
      <c r="N77" s="38">
        <f>VLOOKUP($C77,'[1]15квВв'!$C:$CF,44,0)</f>
        <v>0</v>
      </c>
      <c r="O77" s="38">
        <f>VLOOKUP($C77,'[1]15квВв'!$C:$CF,45,0)</f>
        <v>0</v>
      </c>
      <c r="P77" s="38">
        <f>VLOOKUP($C77,'[1]15квВв'!$C:$CF,46,0)</f>
        <v>0</v>
      </c>
      <c r="Q77" s="38">
        <f>VLOOKUP($C77,'[1]15квВв'!$C:$CF,47,0)</f>
        <v>0</v>
      </c>
      <c r="R77" s="38">
        <f>VLOOKUP($C77,'[1]15квВв'!$C:$CF,48,0)</f>
        <v>0</v>
      </c>
      <c r="S77" s="38">
        <f>VLOOKUP($C77,'[1]15квВв'!$C:$CF,49,0)</f>
        <v>0</v>
      </c>
      <c r="T77" s="37">
        <f t="shared" si="19"/>
        <v>0</v>
      </c>
      <c r="U77" s="37">
        <f t="shared" si="19"/>
        <v>0</v>
      </c>
      <c r="V77" s="37">
        <f t="shared" si="19"/>
        <v>0</v>
      </c>
      <c r="W77" s="37">
        <f t="shared" si="19"/>
        <v>0</v>
      </c>
      <c r="X77" s="37">
        <f t="shared" si="19"/>
        <v>0</v>
      </c>
      <c r="Y77" s="37">
        <f t="shared" si="19"/>
        <v>0</v>
      </c>
      <c r="Z77" s="37">
        <f t="shared" si="19"/>
        <v>-1</v>
      </c>
      <c r="AA77" s="38" t="str">
        <f>VLOOKUP($C77,'[1]15квВв'!$C:$CP,91,0)</f>
        <v>Реализация объекта перенесена на 2023 год  на основании письма ООО «Империя» от 14.09.2022г.  № 031/22 о продлении срока  действия договора ТП   и доп.соглашения от 27.10.2022 года №1 до 31.12.2023 года.</v>
      </c>
    </row>
    <row r="78" spans="1:27" ht="173.25" x14ac:dyDescent="0.25">
      <c r="A78" s="34" t="s">
        <v>121</v>
      </c>
      <c r="B78" s="35" t="s">
        <v>131</v>
      </c>
      <c r="C78" s="34" t="s">
        <v>132</v>
      </c>
      <c r="D78" s="2" t="s">
        <v>29</v>
      </c>
      <c r="E78" s="38">
        <f>VLOOKUP($C78,'[1]15квВв'!$C:$CF,3,0)</f>
        <v>0</v>
      </c>
      <c r="F78" s="38">
        <f>VLOOKUP($C78,'[1]15квВв'!$C:$CF,4,0)</f>
        <v>0</v>
      </c>
      <c r="G78" s="38">
        <f>VLOOKUP($C78,'[1]15квВв'!$C:$CF,5,0)</f>
        <v>0</v>
      </c>
      <c r="H78" s="38">
        <f>VLOOKUP($C78,'[1]15квВв'!$C:$CF,6,0)</f>
        <v>0</v>
      </c>
      <c r="I78" s="38">
        <f>VLOOKUP($C78,'[1]15квВв'!$C:$CF,7,0)</f>
        <v>0</v>
      </c>
      <c r="J78" s="38">
        <f>VLOOKUP($C78,'[1]15квВв'!$C:$CF,8,0)</f>
        <v>0</v>
      </c>
      <c r="K78" s="38">
        <f>VLOOKUP($C78,'[1]15квВв'!$C:$CF,9,0)</f>
        <v>2</v>
      </c>
      <c r="L78" s="36" t="s">
        <v>29</v>
      </c>
      <c r="M78" s="38">
        <f>VLOOKUP($C78,'[1]15квВв'!$C:$CF,43,0)</f>
        <v>0</v>
      </c>
      <c r="N78" s="38">
        <f>VLOOKUP($C78,'[1]15квВв'!$C:$CF,44,0)</f>
        <v>0</v>
      </c>
      <c r="O78" s="38">
        <f>VLOOKUP($C78,'[1]15квВв'!$C:$CF,45,0)</f>
        <v>0</v>
      </c>
      <c r="P78" s="38">
        <f>VLOOKUP($C78,'[1]15квВв'!$C:$CF,46,0)</f>
        <v>0</v>
      </c>
      <c r="Q78" s="38">
        <f>VLOOKUP($C78,'[1]15квВв'!$C:$CF,47,0)</f>
        <v>0</v>
      </c>
      <c r="R78" s="38">
        <f>VLOOKUP($C78,'[1]15квВв'!$C:$CF,48,0)</f>
        <v>0</v>
      </c>
      <c r="S78" s="38">
        <f>VLOOKUP($C78,'[1]15квВв'!$C:$CF,49,0)</f>
        <v>0</v>
      </c>
      <c r="T78" s="37">
        <f t="shared" si="19"/>
        <v>0</v>
      </c>
      <c r="U78" s="37">
        <f t="shared" si="19"/>
        <v>0</v>
      </c>
      <c r="V78" s="37">
        <f t="shared" si="19"/>
        <v>0</v>
      </c>
      <c r="W78" s="37">
        <f t="shared" si="19"/>
        <v>0</v>
      </c>
      <c r="X78" s="37">
        <f t="shared" si="19"/>
        <v>0</v>
      </c>
      <c r="Y78" s="37">
        <f t="shared" si="19"/>
        <v>0</v>
      </c>
      <c r="Z78" s="37">
        <f t="shared" si="19"/>
        <v>-2</v>
      </c>
      <c r="AA78" s="38" t="str">
        <f>VLOOKUP($C78,'[1]15квВв'!$C:$CP,91,0)</f>
        <v>Позднее внесение заявителем платы за тех.присоединение, вследствиии чего произошла задержка в проведении торгово-закупочных процедур</v>
      </c>
    </row>
    <row r="79" spans="1:27" ht="189" x14ac:dyDescent="0.25">
      <c r="A79" s="34" t="s">
        <v>121</v>
      </c>
      <c r="B79" s="35" t="s">
        <v>133</v>
      </c>
      <c r="C79" s="34" t="s">
        <v>134</v>
      </c>
      <c r="D79" s="2" t="s">
        <v>29</v>
      </c>
      <c r="E79" s="38">
        <f>VLOOKUP($C79,'[1]15квВв'!$C:$CF,3,0)</f>
        <v>0</v>
      </c>
      <c r="F79" s="38">
        <f>VLOOKUP($C79,'[1]15квВв'!$C:$CF,4,0)</f>
        <v>0</v>
      </c>
      <c r="G79" s="38">
        <f>VLOOKUP($C79,'[1]15квВв'!$C:$CF,5,0)</f>
        <v>0</v>
      </c>
      <c r="H79" s="38">
        <f>VLOOKUP($C79,'[1]15квВв'!$C:$CF,6,0)</f>
        <v>0</v>
      </c>
      <c r="I79" s="38">
        <f>VLOOKUP($C79,'[1]15квВв'!$C:$CF,7,0)</f>
        <v>0</v>
      </c>
      <c r="J79" s="38">
        <f>VLOOKUP($C79,'[1]15квВв'!$C:$CF,8,0)</f>
        <v>0</v>
      </c>
      <c r="K79" s="38">
        <f>VLOOKUP($C79,'[1]15квВв'!$C:$CF,9,0)</f>
        <v>2</v>
      </c>
      <c r="L79" s="36" t="s">
        <v>29</v>
      </c>
      <c r="M79" s="38">
        <f>VLOOKUP($C79,'[1]15квВв'!$C:$CF,43,0)</f>
        <v>0</v>
      </c>
      <c r="N79" s="38">
        <f>VLOOKUP($C79,'[1]15квВв'!$C:$CF,44,0)</f>
        <v>0</v>
      </c>
      <c r="O79" s="38">
        <f>VLOOKUP($C79,'[1]15квВв'!$C:$CF,45,0)</f>
        <v>0</v>
      </c>
      <c r="P79" s="38">
        <f>VLOOKUP($C79,'[1]15квВв'!$C:$CF,46,0)</f>
        <v>0</v>
      </c>
      <c r="Q79" s="38">
        <f>VLOOKUP($C79,'[1]15квВв'!$C:$CF,47,0)</f>
        <v>0</v>
      </c>
      <c r="R79" s="38">
        <f>VLOOKUP($C79,'[1]15квВв'!$C:$CF,48,0)</f>
        <v>0</v>
      </c>
      <c r="S79" s="38">
        <f>VLOOKUP($C79,'[1]15квВв'!$C:$CF,49,0)</f>
        <v>0</v>
      </c>
      <c r="T79" s="37">
        <f t="shared" si="19"/>
        <v>0</v>
      </c>
      <c r="U79" s="37">
        <f t="shared" si="19"/>
        <v>0</v>
      </c>
      <c r="V79" s="37">
        <f t="shared" si="19"/>
        <v>0</v>
      </c>
      <c r="W79" s="37">
        <f t="shared" si="19"/>
        <v>0</v>
      </c>
      <c r="X79" s="37">
        <f t="shared" si="19"/>
        <v>0</v>
      </c>
      <c r="Y79" s="37">
        <f t="shared" si="19"/>
        <v>0</v>
      </c>
      <c r="Z79" s="37">
        <f t="shared" si="19"/>
        <v>-2</v>
      </c>
      <c r="AA79" s="38" t="str">
        <f>VLOOKUP($C79,'[1]15квВв'!$C:$CP,91,0)</f>
        <v>Задержка в разработке проектно-сметной документации, которая выполняется  в рамках Программы повышения надежности электросетевого комплекса ЧР на 2020-2024 годы</v>
      </c>
    </row>
    <row r="80" spans="1:27" ht="126" x14ac:dyDescent="0.25">
      <c r="A80" s="34" t="s">
        <v>121</v>
      </c>
      <c r="B80" s="35" t="s">
        <v>135</v>
      </c>
      <c r="C80" s="34" t="s">
        <v>136</v>
      </c>
      <c r="D80" s="2" t="s">
        <v>29</v>
      </c>
      <c r="E80" s="38">
        <f>VLOOKUP($C80,'[1]15квВв'!$C:$CF,3,0)</f>
        <v>0</v>
      </c>
      <c r="F80" s="38">
        <f>VLOOKUP($C80,'[1]15квВв'!$C:$CF,4,0)</f>
        <v>0</v>
      </c>
      <c r="G80" s="38">
        <f>VLOOKUP($C80,'[1]15квВв'!$C:$CF,5,0)</f>
        <v>0</v>
      </c>
      <c r="H80" s="38">
        <f>VLOOKUP($C80,'[1]15квВв'!$C:$CF,6,0)</f>
        <v>0</v>
      </c>
      <c r="I80" s="38">
        <f>VLOOKUP($C80,'[1]15квВв'!$C:$CF,7,0)</f>
        <v>0</v>
      </c>
      <c r="J80" s="38">
        <f>VLOOKUP($C80,'[1]15квВв'!$C:$CF,8,0)</f>
        <v>0</v>
      </c>
      <c r="K80" s="38">
        <f>VLOOKUP($C80,'[1]15квВв'!$C:$CF,9,0)</f>
        <v>0</v>
      </c>
      <c r="L80" s="36" t="s">
        <v>29</v>
      </c>
      <c r="M80" s="38">
        <f>VLOOKUP($C80,'[1]15квВв'!$C:$CF,43,0)</f>
        <v>0</v>
      </c>
      <c r="N80" s="38">
        <f>VLOOKUP($C80,'[1]15квВв'!$C:$CF,44,0)</f>
        <v>0</v>
      </c>
      <c r="O80" s="38">
        <f>VLOOKUP($C80,'[1]15квВв'!$C:$CF,45,0)</f>
        <v>0</v>
      </c>
      <c r="P80" s="38">
        <f>VLOOKUP($C80,'[1]15квВв'!$C:$CF,46,0)</f>
        <v>0</v>
      </c>
      <c r="Q80" s="38">
        <f>VLOOKUP($C80,'[1]15квВв'!$C:$CF,47,0)</f>
        <v>0</v>
      </c>
      <c r="R80" s="38">
        <f>VLOOKUP($C80,'[1]15квВв'!$C:$CF,48,0)</f>
        <v>0</v>
      </c>
      <c r="S80" s="38">
        <f>VLOOKUP($C80,'[1]15квВв'!$C:$CF,49,0)</f>
        <v>0</v>
      </c>
      <c r="T80" s="37">
        <f t="shared" si="19"/>
        <v>0</v>
      </c>
      <c r="U80" s="37">
        <f t="shared" si="19"/>
        <v>0</v>
      </c>
      <c r="V80" s="37">
        <f t="shared" si="19"/>
        <v>0</v>
      </c>
      <c r="W80" s="37">
        <f t="shared" si="19"/>
        <v>0</v>
      </c>
      <c r="X80" s="37">
        <f t="shared" si="19"/>
        <v>0</v>
      </c>
      <c r="Y80" s="37">
        <f t="shared" si="19"/>
        <v>0</v>
      </c>
      <c r="Z80" s="37">
        <f t="shared" si="19"/>
        <v>0</v>
      </c>
      <c r="AA80" s="38" t="str">
        <f>VLOOKUP($C80,'[1]15квВв'!$C:$CP,91,0)</f>
        <v>нд</v>
      </c>
    </row>
    <row r="81" spans="1:27" ht="141.75" x14ac:dyDescent="0.25">
      <c r="A81" s="34" t="s">
        <v>121</v>
      </c>
      <c r="B81" s="35" t="s">
        <v>137</v>
      </c>
      <c r="C81" s="34" t="s">
        <v>138</v>
      </c>
      <c r="D81" s="2" t="s">
        <v>29</v>
      </c>
      <c r="E81" s="38" t="str">
        <f>VLOOKUP($C81,'[1]15квВв'!$C:$CF,3,0)</f>
        <v>нд</v>
      </c>
      <c r="F81" s="38" t="str">
        <f>VLOOKUP($C81,'[1]15квВв'!$C:$CF,4,0)</f>
        <v>нд</v>
      </c>
      <c r="G81" s="38" t="str">
        <f>VLOOKUP($C81,'[1]15квВв'!$C:$CF,5,0)</f>
        <v>нд</v>
      </c>
      <c r="H81" s="38" t="str">
        <f>VLOOKUP($C81,'[1]15квВв'!$C:$CF,6,0)</f>
        <v>нд</v>
      </c>
      <c r="I81" s="38" t="str">
        <f>VLOOKUP($C81,'[1]15квВв'!$C:$CF,7,0)</f>
        <v>нд</v>
      </c>
      <c r="J81" s="38" t="str">
        <f>VLOOKUP($C81,'[1]15квВв'!$C:$CF,8,0)</f>
        <v>нд</v>
      </c>
      <c r="K81" s="38" t="str">
        <f>VLOOKUP($C81,'[1]15квВв'!$C:$CF,9,0)</f>
        <v>нд</v>
      </c>
      <c r="L81" s="39">
        <v>44740</v>
      </c>
      <c r="M81" s="38">
        <f>VLOOKUP($C81,'[1]15квВв'!$C:$CF,43,0)</f>
        <v>0</v>
      </c>
      <c r="N81" s="38">
        <f>VLOOKUP($C81,'[1]15квВв'!$C:$CF,44,0)</f>
        <v>0</v>
      </c>
      <c r="O81" s="38">
        <f>VLOOKUP($C81,'[1]15квВв'!$C:$CF,45,0)</f>
        <v>0</v>
      </c>
      <c r="P81" s="38">
        <f>VLOOKUP($C81,'[1]15квВв'!$C:$CF,46,0)</f>
        <v>0</v>
      </c>
      <c r="Q81" s="38">
        <f>VLOOKUP($C81,'[1]15квВв'!$C:$CF,47,0)</f>
        <v>0</v>
      </c>
      <c r="R81" s="38">
        <f>VLOOKUP($C81,'[1]15квВв'!$C:$CF,48,0)</f>
        <v>0</v>
      </c>
      <c r="S81" s="38">
        <f>VLOOKUP($C81,'[1]15квВв'!$C:$CF,49,0)</f>
        <v>1</v>
      </c>
      <c r="T81" s="37" t="str">
        <f t="shared" si="19"/>
        <v>нд</v>
      </c>
      <c r="U81" s="37" t="str">
        <f t="shared" si="19"/>
        <v>нд</v>
      </c>
      <c r="V81" s="37" t="str">
        <f t="shared" si="19"/>
        <v>нд</v>
      </c>
      <c r="W81" s="37" t="str">
        <f t="shared" si="19"/>
        <v>нд</v>
      </c>
      <c r="X81" s="37" t="str">
        <f t="shared" si="19"/>
        <v>нд</v>
      </c>
      <c r="Y81" s="37" t="str">
        <f t="shared" si="19"/>
        <v>нд</v>
      </c>
      <c r="Z81" s="37" t="str">
        <f t="shared" si="19"/>
        <v>нд</v>
      </c>
      <c r="AA81" s="38" t="str">
        <f>VLOOKUP($C81,'[1]15квВв'!$C:$CP,91,0)</f>
        <v>Ввод в эксплуатацию  в 2022 году линий, запланированных к вводу, но не введеннных в 2021 году.</v>
      </c>
    </row>
    <row r="82" spans="1:27" ht="47.25" x14ac:dyDescent="0.25">
      <c r="A82" s="34" t="s">
        <v>139</v>
      </c>
      <c r="B82" s="35" t="s">
        <v>140</v>
      </c>
      <c r="C82" s="34" t="s">
        <v>28</v>
      </c>
      <c r="D82" s="2" t="s">
        <v>29</v>
      </c>
      <c r="E82" s="38">
        <f t="shared" ref="E82:S82" si="27">E83+E87+E92+E96</f>
        <v>0</v>
      </c>
      <c r="F82" s="38">
        <f t="shared" si="27"/>
        <v>0</v>
      </c>
      <c r="G82" s="38">
        <f t="shared" si="27"/>
        <v>0</v>
      </c>
      <c r="H82" s="38">
        <f t="shared" si="27"/>
        <v>0</v>
      </c>
      <c r="I82" s="38">
        <f t="shared" si="27"/>
        <v>0</v>
      </c>
      <c r="J82" s="38">
        <f t="shared" si="27"/>
        <v>0</v>
      </c>
      <c r="K82" s="38">
        <f t="shared" si="27"/>
        <v>19099</v>
      </c>
      <c r="L82" s="36" t="s">
        <v>29</v>
      </c>
      <c r="M82" s="38">
        <f t="shared" si="27"/>
        <v>0</v>
      </c>
      <c r="N82" s="38">
        <f t="shared" si="27"/>
        <v>0</v>
      </c>
      <c r="O82" s="38">
        <f t="shared" si="27"/>
        <v>22.39</v>
      </c>
      <c r="P82" s="38">
        <f t="shared" si="27"/>
        <v>0</v>
      </c>
      <c r="Q82" s="38">
        <f t="shared" si="27"/>
        <v>0</v>
      </c>
      <c r="R82" s="38">
        <f t="shared" si="27"/>
        <v>0</v>
      </c>
      <c r="S82" s="38">
        <f t="shared" si="27"/>
        <v>13768</v>
      </c>
      <c r="T82" s="37">
        <f t="shared" si="19"/>
        <v>0</v>
      </c>
      <c r="U82" s="37">
        <f t="shared" si="19"/>
        <v>0</v>
      </c>
      <c r="V82" s="37">
        <f t="shared" si="19"/>
        <v>22.39</v>
      </c>
      <c r="W82" s="37">
        <f t="shared" si="19"/>
        <v>0</v>
      </c>
      <c r="X82" s="37">
        <f t="shared" si="19"/>
        <v>0</v>
      </c>
      <c r="Y82" s="37">
        <f t="shared" si="19"/>
        <v>0</v>
      </c>
      <c r="Z82" s="37">
        <f t="shared" si="19"/>
        <v>-5331</v>
      </c>
      <c r="AA82" s="2" t="s">
        <v>29</v>
      </c>
    </row>
    <row r="83" spans="1:27" ht="78.75" x14ac:dyDescent="0.25">
      <c r="A83" s="34" t="s">
        <v>141</v>
      </c>
      <c r="B83" s="35" t="s">
        <v>142</v>
      </c>
      <c r="C83" s="34" t="s">
        <v>28</v>
      </c>
      <c r="D83" s="2" t="s">
        <v>29</v>
      </c>
      <c r="E83" s="38">
        <f t="shared" ref="E83:S83" si="28">E84+E85</f>
        <v>0</v>
      </c>
      <c r="F83" s="38">
        <f t="shared" si="28"/>
        <v>0</v>
      </c>
      <c r="G83" s="38">
        <f t="shared" si="28"/>
        <v>0</v>
      </c>
      <c r="H83" s="38">
        <f t="shared" si="28"/>
        <v>0</v>
      </c>
      <c r="I83" s="38">
        <f t="shared" si="28"/>
        <v>0</v>
      </c>
      <c r="J83" s="38">
        <f t="shared" si="28"/>
        <v>0</v>
      </c>
      <c r="K83" s="38">
        <f t="shared" si="28"/>
        <v>0</v>
      </c>
      <c r="L83" s="36" t="s">
        <v>29</v>
      </c>
      <c r="M83" s="38">
        <f t="shared" si="28"/>
        <v>0</v>
      </c>
      <c r="N83" s="38">
        <f t="shared" si="28"/>
        <v>0</v>
      </c>
      <c r="O83" s="38">
        <f t="shared" si="28"/>
        <v>0</v>
      </c>
      <c r="P83" s="38">
        <f t="shared" si="28"/>
        <v>0</v>
      </c>
      <c r="Q83" s="38">
        <f t="shared" si="28"/>
        <v>0</v>
      </c>
      <c r="R83" s="38">
        <f t="shared" si="28"/>
        <v>0</v>
      </c>
      <c r="S83" s="38">
        <f t="shared" si="28"/>
        <v>0</v>
      </c>
      <c r="T83" s="37">
        <f t="shared" si="19"/>
        <v>0</v>
      </c>
      <c r="U83" s="37">
        <f t="shared" si="19"/>
        <v>0</v>
      </c>
      <c r="V83" s="37">
        <f t="shared" si="19"/>
        <v>0</v>
      </c>
      <c r="W83" s="37">
        <f t="shared" si="19"/>
        <v>0</v>
      </c>
      <c r="X83" s="37">
        <f t="shared" si="19"/>
        <v>0</v>
      </c>
      <c r="Y83" s="37">
        <f t="shared" si="19"/>
        <v>0</v>
      </c>
      <c r="Z83" s="37">
        <f t="shared" si="19"/>
        <v>0</v>
      </c>
      <c r="AA83" s="2" t="s">
        <v>29</v>
      </c>
    </row>
    <row r="84" spans="1:27" ht="31.5" x14ac:dyDescent="0.25">
      <c r="A84" s="34" t="s">
        <v>143</v>
      </c>
      <c r="B84" s="35" t="s">
        <v>144</v>
      </c>
      <c r="C84" s="34" t="s">
        <v>28</v>
      </c>
      <c r="D84" s="2" t="s">
        <v>29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  <c r="L84" s="36" t="s">
        <v>29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0</v>
      </c>
      <c r="S84" s="38">
        <v>0</v>
      </c>
      <c r="T84" s="37">
        <f t="shared" si="19"/>
        <v>0</v>
      </c>
      <c r="U84" s="37">
        <f t="shared" si="19"/>
        <v>0</v>
      </c>
      <c r="V84" s="37">
        <f t="shared" si="19"/>
        <v>0</v>
      </c>
      <c r="W84" s="37">
        <f t="shared" si="19"/>
        <v>0</v>
      </c>
      <c r="X84" s="37">
        <f t="shared" si="19"/>
        <v>0</v>
      </c>
      <c r="Y84" s="37">
        <f t="shared" si="19"/>
        <v>0</v>
      </c>
      <c r="Z84" s="37">
        <f t="shared" si="19"/>
        <v>0</v>
      </c>
      <c r="AA84" s="2" t="s">
        <v>29</v>
      </c>
    </row>
    <row r="85" spans="1:27" ht="78.75" x14ac:dyDescent="0.25">
      <c r="A85" s="34" t="s">
        <v>145</v>
      </c>
      <c r="B85" s="35" t="s">
        <v>146</v>
      </c>
      <c r="C85" s="34" t="s">
        <v>28</v>
      </c>
      <c r="D85" s="2" t="s">
        <v>29</v>
      </c>
      <c r="E85" s="36">
        <f>SUM(E86)</f>
        <v>0</v>
      </c>
      <c r="F85" s="36">
        <f t="shared" ref="F85:S85" si="29">SUM(F86)</f>
        <v>0</v>
      </c>
      <c r="G85" s="36">
        <f t="shared" si="29"/>
        <v>0</v>
      </c>
      <c r="H85" s="36">
        <f t="shared" si="29"/>
        <v>0</v>
      </c>
      <c r="I85" s="36">
        <f t="shared" si="29"/>
        <v>0</v>
      </c>
      <c r="J85" s="36">
        <f t="shared" si="29"/>
        <v>0</v>
      </c>
      <c r="K85" s="36">
        <f t="shared" si="29"/>
        <v>0</v>
      </c>
      <c r="L85" s="36" t="s">
        <v>29</v>
      </c>
      <c r="M85" s="36">
        <f t="shared" si="29"/>
        <v>0</v>
      </c>
      <c r="N85" s="36">
        <f t="shared" si="29"/>
        <v>0</v>
      </c>
      <c r="O85" s="36">
        <f t="shared" si="29"/>
        <v>0</v>
      </c>
      <c r="P85" s="36">
        <f t="shared" si="29"/>
        <v>0</v>
      </c>
      <c r="Q85" s="36">
        <f t="shared" si="29"/>
        <v>0</v>
      </c>
      <c r="R85" s="36">
        <f t="shared" si="29"/>
        <v>0</v>
      </c>
      <c r="S85" s="36">
        <f t="shared" si="29"/>
        <v>0</v>
      </c>
      <c r="T85" s="37">
        <f t="shared" si="19"/>
        <v>0</v>
      </c>
      <c r="U85" s="37">
        <f t="shared" si="19"/>
        <v>0</v>
      </c>
      <c r="V85" s="37">
        <f t="shared" si="19"/>
        <v>0</v>
      </c>
      <c r="W85" s="37">
        <f t="shared" si="19"/>
        <v>0</v>
      </c>
      <c r="X85" s="37">
        <f t="shared" si="19"/>
        <v>0</v>
      </c>
      <c r="Y85" s="37">
        <f t="shared" si="19"/>
        <v>0</v>
      </c>
      <c r="Z85" s="37">
        <f t="shared" si="19"/>
        <v>0</v>
      </c>
      <c r="AA85" s="2" t="s">
        <v>29</v>
      </c>
    </row>
    <row r="86" spans="1:27" ht="78.75" x14ac:dyDescent="0.25">
      <c r="A86" s="34" t="s">
        <v>145</v>
      </c>
      <c r="B86" s="35" t="s">
        <v>147</v>
      </c>
      <c r="C86" s="34" t="s">
        <v>148</v>
      </c>
      <c r="D86" s="2" t="s">
        <v>29</v>
      </c>
      <c r="E86" s="38" t="str">
        <f>VLOOKUP($C86,'[1]15квВв'!$C:$CF,3,0)</f>
        <v>нд</v>
      </c>
      <c r="F86" s="38" t="str">
        <f>VLOOKUP($C86,'[1]15квВв'!$C:$CF,4,0)</f>
        <v>нд</v>
      </c>
      <c r="G86" s="38" t="str">
        <f>VLOOKUP($C86,'[1]15квВв'!$C:$CF,5,0)</f>
        <v>нд</v>
      </c>
      <c r="H86" s="38" t="str">
        <f>VLOOKUP($C86,'[1]15квВв'!$C:$CF,6,0)</f>
        <v>нд</v>
      </c>
      <c r="I86" s="38" t="str">
        <f>VLOOKUP($C86,'[1]15квВв'!$C:$CF,7,0)</f>
        <v>нд</v>
      </c>
      <c r="J86" s="38" t="str">
        <f>VLOOKUP($C86,'[1]15квВв'!$C:$CF,8,0)</f>
        <v>нд</v>
      </c>
      <c r="K86" s="38" t="str">
        <f>VLOOKUP($C86,'[1]15квВв'!$C:$CF,9,0)</f>
        <v>нд</v>
      </c>
      <c r="L86" s="36" t="s">
        <v>29</v>
      </c>
      <c r="M86" s="38">
        <f>VLOOKUP($C86,'[1]15квВв'!$C:$CF,43,0)</f>
        <v>0</v>
      </c>
      <c r="N86" s="38">
        <f>VLOOKUP($C86,'[1]15квВв'!$C:$CF,44,0)</f>
        <v>0</v>
      </c>
      <c r="O86" s="38">
        <f>VLOOKUP($C86,'[1]15квВв'!$C:$CF,45,0)</f>
        <v>0</v>
      </c>
      <c r="P86" s="38">
        <f>VLOOKUP($C86,'[1]15квВв'!$C:$CF,46,0)</f>
        <v>0</v>
      </c>
      <c r="Q86" s="38">
        <f>VLOOKUP($C86,'[1]15квВв'!$C:$CF,47,0)</f>
        <v>0</v>
      </c>
      <c r="R86" s="38">
        <f>VLOOKUP($C86,'[1]15квВв'!$C:$CF,48,0)</f>
        <v>0</v>
      </c>
      <c r="S86" s="38">
        <f>VLOOKUP($C86,'[1]15квВв'!$C:$CF,49,0)</f>
        <v>0</v>
      </c>
      <c r="T86" s="37" t="str">
        <f t="shared" si="19"/>
        <v>нд</v>
      </c>
      <c r="U86" s="37" t="str">
        <f t="shared" si="19"/>
        <v>нд</v>
      </c>
      <c r="V86" s="37" t="str">
        <f t="shared" si="19"/>
        <v>нд</v>
      </c>
      <c r="W86" s="37" t="str">
        <f t="shared" si="19"/>
        <v>нд</v>
      </c>
      <c r="X86" s="37" t="str">
        <f t="shared" si="19"/>
        <v>нд</v>
      </c>
      <c r="Y86" s="37" t="str">
        <f t="shared" si="19"/>
        <v>нд</v>
      </c>
      <c r="Z86" s="37" t="str">
        <f t="shared" si="19"/>
        <v>нд</v>
      </c>
      <c r="AA86" s="38" t="str">
        <f>VLOOKUP($C86,'[1]15квВв'!$C:$CP,91,0)</f>
        <v>нд</v>
      </c>
    </row>
    <row r="87" spans="1:27" ht="47.25" x14ac:dyDescent="0.25">
      <c r="A87" s="34" t="s">
        <v>149</v>
      </c>
      <c r="B87" s="35" t="s">
        <v>150</v>
      </c>
      <c r="C87" s="34" t="s">
        <v>28</v>
      </c>
      <c r="D87" s="2" t="s">
        <v>29</v>
      </c>
      <c r="E87" s="36">
        <f t="shared" ref="E87:S87" si="30">E88+E91</f>
        <v>0</v>
      </c>
      <c r="F87" s="36">
        <f t="shared" si="30"/>
        <v>0</v>
      </c>
      <c r="G87" s="36">
        <f t="shared" si="30"/>
        <v>0</v>
      </c>
      <c r="H87" s="36">
        <f t="shared" si="30"/>
        <v>0</v>
      </c>
      <c r="I87" s="36">
        <f t="shared" si="30"/>
        <v>0</v>
      </c>
      <c r="J87" s="36">
        <f t="shared" si="30"/>
        <v>0</v>
      </c>
      <c r="K87" s="36">
        <f t="shared" si="30"/>
        <v>0</v>
      </c>
      <c r="L87" s="36" t="s">
        <v>29</v>
      </c>
      <c r="M87" s="36">
        <f t="shared" si="30"/>
        <v>0</v>
      </c>
      <c r="N87" s="36">
        <f t="shared" si="30"/>
        <v>0</v>
      </c>
      <c r="O87" s="36">
        <f t="shared" si="30"/>
        <v>22.39</v>
      </c>
      <c r="P87" s="36">
        <f t="shared" si="30"/>
        <v>0</v>
      </c>
      <c r="Q87" s="36">
        <f t="shared" si="30"/>
        <v>0</v>
      </c>
      <c r="R87" s="36">
        <f t="shared" si="30"/>
        <v>0</v>
      </c>
      <c r="S87" s="36">
        <f t="shared" si="30"/>
        <v>0</v>
      </c>
      <c r="T87" s="37">
        <f t="shared" si="19"/>
        <v>0</v>
      </c>
      <c r="U87" s="37">
        <f t="shared" si="19"/>
        <v>0</v>
      </c>
      <c r="V87" s="37">
        <f t="shared" si="19"/>
        <v>22.39</v>
      </c>
      <c r="W87" s="37">
        <f t="shared" si="19"/>
        <v>0</v>
      </c>
      <c r="X87" s="37">
        <f t="shared" si="19"/>
        <v>0</v>
      </c>
      <c r="Y87" s="37">
        <f t="shared" si="19"/>
        <v>0</v>
      </c>
      <c r="Z87" s="37">
        <f t="shared" si="19"/>
        <v>0</v>
      </c>
      <c r="AA87" s="2" t="s">
        <v>29</v>
      </c>
    </row>
    <row r="88" spans="1:27" ht="31.5" x14ac:dyDescent="0.25">
      <c r="A88" s="34" t="s">
        <v>151</v>
      </c>
      <c r="B88" s="35" t="s">
        <v>152</v>
      </c>
      <c r="C88" s="34" t="s">
        <v>28</v>
      </c>
      <c r="D88" s="2" t="s">
        <v>29</v>
      </c>
      <c r="E88" s="36">
        <f>SUM(E89:E90)</f>
        <v>0</v>
      </c>
      <c r="F88" s="36">
        <f t="shared" ref="F88:S88" si="31">SUM(F89:F90)</f>
        <v>0</v>
      </c>
      <c r="G88" s="36">
        <f t="shared" si="31"/>
        <v>0</v>
      </c>
      <c r="H88" s="36">
        <f t="shared" si="31"/>
        <v>0</v>
      </c>
      <c r="I88" s="36">
        <f t="shared" si="31"/>
        <v>0</v>
      </c>
      <c r="J88" s="36">
        <f t="shared" si="31"/>
        <v>0</v>
      </c>
      <c r="K88" s="36">
        <f t="shared" si="31"/>
        <v>0</v>
      </c>
      <c r="L88" s="36" t="s">
        <v>29</v>
      </c>
      <c r="M88" s="36">
        <f t="shared" si="31"/>
        <v>0</v>
      </c>
      <c r="N88" s="36">
        <f t="shared" si="31"/>
        <v>0</v>
      </c>
      <c r="O88" s="36">
        <f t="shared" si="31"/>
        <v>22.39</v>
      </c>
      <c r="P88" s="36">
        <f t="shared" si="31"/>
        <v>0</v>
      </c>
      <c r="Q88" s="36">
        <f t="shared" si="31"/>
        <v>0</v>
      </c>
      <c r="R88" s="36">
        <f t="shared" si="31"/>
        <v>0</v>
      </c>
      <c r="S88" s="36">
        <f t="shared" si="31"/>
        <v>0</v>
      </c>
      <c r="T88" s="37">
        <f t="shared" si="19"/>
        <v>0</v>
      </c>
      <c r="U88" s="37">
        <f t="shared" si="19"/>
        <v>0</v>
      </c>
      <c r="V88" s="37">
        <f t="shared" si="19"/>
        <v>22.39</v>
      </c>
      <c r="W88" s="37">
        <f t="shared" si="19"/>
        <v>0</v>
      </c>
      <c r="X88" s="37">
        <f t="shared" si="19"/>
        <v>0</v>
      </c>
      <c r="Y88" s="37">
        <f t="shared" si="19"/>
        <v>0</v>
      </c>
      <c r="Z88" s="37">
        <f t="shared" si="19"/>
        <v>0</v>
      </c>
      <c r="AA88" s="2" t="s">
        <v>29</v>
      </c>
    </row>
    <row r="89" spans="1:27" ht="78.75" x14ac:dyDescent="0.25">
      <c r="A89" s="34" t="s">
        <v>151</v>
      </c>
      <c r="B89" s="35" t="s">
        <v>153</v>
      </c>
      <c r="C89" s="34" t="s">
        <v>154</v>
      </c>
      <c r="D89" s="2" t="s">
        <v>29</v>
      </c>
      <c r="E89" s="38">
        <f>VLOOKUP($C89,'[1]15квВв'!$C:$CF,3,0)</f>
        <v>0</v>
      </c>
      <c r="F89" s="38">
        <f>VLOOKUP($C89,'[1]15квВв'!$C:$CF,4,0)</f>
        <v>0</v>
      </c>
      <c r="G89" s="38">
        <f>VLOOKUP($C89,'[1]15квВв'!$C:$CF,5,0)</f>
        <v>0</v>
      </c>
      <c r="H89" s="38">
        <f>VLOOKUP($C89,'[1]15квВв'!$C:$CF,6,0)</f>
        <v>0</v>
      </c>
      <c r="I89" s="38">
        <f>VLOOKUP($C89,'[1]15квВв'!$C:$CF,7,0)</f>
        <v>0</v>
      </c>
      <c r="J89" s="38">
        <f>VLOOKUP($C89,'[1]15квВв'!$C:$CF,8,0)</f>
        <v>0</v>
      </c>
      <c r="K89" s="38">
        <f>VLOOKUP($C89,'[1]15квВв'!$C:$CF,9,0)</f>
        <v>0</v>
      </c>
      <c r="L89" s="36" t="s">
        <v>29</v>
      </c>
      <c r="M89" s="38">
        <f>VLOOKUP($C89,'[1]15квВв'!$C:$CF,43,0)</f>
        <v>0</v>
      </c>
      <c r="N89" s="38">
        <f>VLOOKUP($C89,'[1]15квВв'!$C:$CF,44,0)</f>
        <v>0</v>
      </c>
      <c r="O89" s="38">
        <f>VLOOKUP($C89,'[1]15квВв'!$C:$CF,45,0)</f>
        <v>0</v>
      </c>
      <c r="P89" s="38">
        <f>VLOOKUP($C89,'[1]15квВв'!$C:$CF,46,0)</f>
        <v>0</v>
      </c>
      <c r="Q89" s="38">
        <f>VLOOKUP($C89,'[1]15квВв'!$C:$CF,47,0)</f>
        <v>0</v>
      </c>
      <c r="R89" s="38">
        <f>VLOOKUP($C89,'[1]15квВв'!$C:$CF,48,0)</f>
        <v>0</v>
      </c>
      <c r="S89" s="38">
        <f>VLOOKUP($C89,'[1]15квВв'!$C:$CF,49,0)</f>
        <v>0</v>
      </c>
      <c r="T89" s="37">
        <f t="shared" si="19"/>
        <v>0</v>
      </c>
      <c r="U89" s="37">
        <f t="shared" si="19"/>
        <v>0</v>
      </c>
      <c r="V89" s="37">
        <f t="shared" si="19"/>
        <v>0</v>
      </c>
      <c r="W89" s="37">
        <f t="shared" si="19"/>
        <v>0</v>
      </c>
      <c r="X89" s="37">
        <f t="shared" si="19"/>
        <v>0</v>
      </c>
      <c r="Y89" s="37">
        <f t="shared" si="19"/>
        <v>0</v>
      </c>
      <c r="Z89" s="37">
        <f t="shared" si="19"/>
        <v>0</v>
      </c>
      <c r="AA89" s="38" t="str">
        <f>VLOOKUP($C89,'[1]15квВв'!$C:$CP,91,0)</f>
        <v>нд</v>
      </c>
    </row>
    <row r="90" spans="1:27" ht="78.75" x14ac:dyDescent="0.25">
      <c r="A90" s="34" t="s">
        <v>151</v>
      </c>
      <c r="B90" s="35" t="s">
        <v>155</v>
      </c>
      <c r="C90" s="34" t="s">
        <v>156</v>
      </c>
      <c r="D90" s="2" t="s">
        <v>29</v>
      </c>
      <c r="E90" s="38">
        <f>VLOOKUP($C90,'[1]15квВв'!$C:$CF,3,0)</f>
        <v>0</v>
      </c>
      <c r="F90" s="38">
        <f>VLOOKUP($C90,'[1]15квВв'!$C:$CF,4,0)</f>
        <v>0</v>
      </c>
      <c r="G90" s="38">
        <f>VLOOKUP($C90,'[1]15квВв'!$C:$CF,5,0)</f>
        <v>0</v>
      </c>
      <c r="H90" s="38">
        <f>VLOOKUP($C90,'[1]15квВв'!$C:$CF,6,0)</f>
        <v>0</v>
      </c>
      <c r="I90" s="38">
        <f>VLOOKUP($C90,'[1]15квВв'!$C:$CF,7,0)</f>
        <v>0</v>
      </c>
      <c r="J90" s="38">
        <f>VLOOKUP($C90,'[1]15квВв'!$C:$CF,8,0)</f>
        <v>0</v>
      </c>
      <c r="K90" s="38">
        <f>VLOOKUP($C90,'[1]15квВв'!$C:$CF,9,0)</f>
        <v>0</v>
      </c>
      <c r="L90" s="40">
        <v>44923</v>
      </c>
      <c r="M90" s="38">
        <f>VLOOKUP($C90,'[1]15квВв'!$C:$CF,43,0)</f>
        <v>0</v>
      </c>
      <c r="N90" s="38">
        <f>VLOOKUP($C90,'[1]15квВв'!$C:$CF,44,0)</f>
        <v>0</v>
      </c>
      <c r="O90" s="38">
        <f>VLOOKUP($C90,'[1]15квВв'!$C:$CF,45,0)</f>
        <v>22.39</v>
      </c>
      <c r="P90" s="38">
        <f>VLOOKUP($C90,'[1]15квВв'!$C:$CF,46,0)</f>
        <v>0</v>
      </c>
      <c r="Q90" s="38">
        <f>VLOOKUP($C90,'[1]15квВв'!$C:$CF,47,0)</f>
        <v>0</v>
      </c>
      <c r="R90" s="38">
        <f>VLOOKUP($C90,'[1]15квВв'!$C:$CF,48,0)</f>
        <v>0</v>
      </c>
      <c r="S90" s="38">
        <f>VLOOKUP($C90,'[1]15квВв'!$C:$CF,49,0)</f>
        <v>0</v>
      </c>
      <c r="T90" s="37">
        <f t="shared" si="19"/>
        <v>0</v>
      </c>
      <c r="U90" s="37">
        <f t="shared" si="19"/>
        <v>0</v>
      </c>
      <c r="V90" s="37">
        <f t="shared" si="19"/>
        <v>22.39</v>
      </c>
      <c r="W90" s="37">
        <f t="shared" si="19"/>
        <v>0</v>
      </c>
      <c r="X90" s="37">
        <f t="shared" si="19"/>
        <v>0</v>
      </c>
      <c r="Y90" s="37">
        <f t="shared" si="19"/>
        <v>0</v>
      </c>
      <c r="Z90" s="37">
        <f t="shared" si="19"/>
        <v>0</v>
      </c>
      <c r="AA90" s="38" t="str">
        <f>VLOOKUP($C90,'[1]15квВв'!$C:$CP,91,0)</f>
        <v>Ввод на основные фонды по факту выполненных работ</v>
      </c>
    </row>
    <row r="91" spans="1:27" ht="47.25" x14ac:dyDescent="0.25">
      <c r="A91" s="34" t="s">
        <v>157</v>
      </c>
      <c r="B91" s="35" t="s">
        <v>158</v>
      </c>
      <c r="C91" s="34" t="s">
        <v>28</v>
      </c>
      <c r="D91" s="2" t="s">
        <v>29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  <c r="L91" s="36" t="s">
        <v>29</v>
      </c>
      <c r="M91" s="36">
        <v>0</v>
      </c>
      <c r="N91" s="36">
        <v>0</v>
      </c>
      <c r="O91" s="36">
        <v>0</v>
      </c>
      <c r="P91" s="36">
        <v>0</v>
      </c>
      <c r="Q91" s="36">
        <v>0</v>
      </c>
      <c r="R91" s="36">
        <v>0</v>
      </c>
      <c r="S91" s="36">
        <v>0</v>
      </c>
      <c r="T91" s="37">
        <f t="shared" si="19"/>
        <v>0</v>
      </c>
      <c r="U91" s="37">
        <f t="shared" si="19"/>
        <v>0</v>
      </c>
      <c r="V91" s="37">
        <f t="shared" si="19"/>
        <v>0</v>
      </c>
      <c r="W91" s="37">
        <f t="shared" si="19"/>
        <v>0</v>
      </c>
      <c r="X91" s="37">
        <f t="shared" si="19"/>
        <v>0</v>
      </c>
      <c r="Y91" s="37">
        <f t="shared" si="19"/>
        <v>0</v>
      </c>
      <c r="Z91" s="37">
        <f t="shared" si="19"/>
        <v>0</v>
      </c>
      <c r="AA91" s="2" t="s">
        <v>29</v>
      </c>
    </row>
    <row r="92" spans="1:27" ht="47.25" x14ac:dyDescent="0.25">
      <c r="A92" s="34" t="s">
        <v>159</v>
      </c>
      <c r="B92" s="35" t="s">
        <v>160</v>
      </c>
      <c r="C92" s="34" t="s">
        <v>28</v>
      </c>
      <c r="D92" s="2" t="s">
        <v>29</v>
      </c>
      <c r="E92" s="36">
        <f>SUM(E93:E95)</f>
        <v>0</v>
      </c>
      <c r="F92" s="36">
        <f t="shared" ref="F92:S92" si="32">SUM(F93:F95)</f>
        <v>0</v>
      </c>
      <c r="G92" s="36">
        <f t="shared" si="32"/>
        <v>0</v>
      </c>
      <c r="H92" s="36">
        <f t="shared" si="32"/>
        <v>0</v>
      </c>
      <c r="I92" s="36">
        <f t="shared" si="32"/>
        <v>0</v>
      </c>
      <c r="J92" s="36">
        <f t="shared" si="32"/>
        <v>0</v>
      </c>
      <c r="K92" s="36">
        <f t="shared" si="32"/>
        <v>19099</v>
      </c>
      <c r="L92" s="36" t="s">
        <v>29</v>
      </c>
      <c r="M92" s="36">
        <f t="shared" si="32"/>
        <v>0</v>
      </c>
      <c r="N92" s="36">
        <f t="shared" si="32"/>
        <v>0</v>
      </c>
      <c r="O92" s="36">
        <f t="shared" si="32"/>
        <v>0</v>
      </c>
      <c r="P92" s="36">
        <f t="shared" si="32"/>
        <v>0</v>
      </c>
      <c r="Q92" s="36">
        <f t="shared" si="32"/>
        <v>0</v>
      </c>
      <c r="R92" s="36">
        <f t="shared" si="32"/>
        <v>0</v>
      </c>
      <c r="S92" s="36">
        <f t="shared" si="32"/>
        <v>13768</v>
      </c>
      <c r="T92" s="37">
        <f t="shared" si="19"/>
        <v>0</v>
      </c>
      <c r="U92" s="37">
        <f t="shared" si="19"/>
        <v>0</v>
      </c>
      <c r="V92" s="37">
        <f t="shared" si="19"/>
        <v>0</v>
      </c>
      <c r="W92" s="37">
        <f t="shared" si="19"/>
        <v>0</v>
      </c>
      <c r="X92" s="37">
        <f t="shared" si="19"/>
        <v>0</v>
      </c>
      <c r="Y92" s="37">
        <f t="shared" si="19"/>
        <v>0</v>
      </c>
      <c r="Z92" s="37">
        <f t="shared" si="19"/>
        <v>-5331</v>
      </c>
      <c r="AA92" s="2" t="s">
        <v>29</v>
      </c>
    </row>
    <row r="93" spans="1:27" ht="110.25" x14ac:dyDescent="0.25">
      <c r="A93" s="34" t="s">
        <v>159</v>
      </c>
      <c r="B93" s="35" t="s">
        <v>161</v>
      </c>
      <c r="C93" s="34" t="s">
        <v>162</v>
      </c>
      <c r="D93" s="2" t="s">
        <v>29</v>
      </c>
      <c r="E93" s="38">
        <f>VLOOKUP($C93,'[1]15квВв'!$C:$CF,3,0)</f>
        <v>0</v>
      </c>
      <c r="F93" s="38">
        <f>VLOOKUP($C93,'[1]15квВв'!$C:$CF,4,0)</f>
        <v>0</v>
      </c>
      <c r="G93" s="38">
        <f>VLOOKUP($C93,'[1]15квВв'!$C:$CF,5,0)</f>
        <v>0</v>
      </c>
      <c r="H93" s="38">
        <f>VLOOKUP($C93,'[1]15квВв'!$C:$CF,6,0)</f>
        <v>0</v>
      </c>
      <c r="I93" s="38">
        <f>VLOOKUP($C93,'[1]15квВв'!$C:$CF,7,0)</f>
        <v>0</v>
      </c>
      <c r="J93" s="38">
        <f>VLOOKUP($C93,'[1]15квВв'!$C:$CF,8,0)</f>
        <v>0</v>
      </c>
      <c r="K93" s="38">
        <f>VLOOKUP($C93,'[1]15квВв'!$C:$CF,9,0)</f>
        <v>6115</v>
      </c>
      <c r="L93" s="40">
        <v>44925</v>
      </c>
      <c r="M93" s="38">
        <f>VLOOKUP($C93,'[1]15квВв'!$C:$CF,43,0)</f>
        <v>0</v>
      </c>
      <c r="N93" s="38">
        <f>VLOOKUP($C93,'[1]15квВв'!$C:$CF,44,0)</f>
        <v>0</v>
      </c>
      <c r="O93" s="38">
        <f>VLOOKUP($C93,'[1]15квВв'!$C:$CF,45,0)</f>
        <v>0</v>
      </c>
      <c r="P93" s="38">
        <f>VLOOKUP($C93,'[1]15квВв'!$C:$CF,46,0)</f>
        <v>0</v>
      </c>
      <c r="Q93" s="38">
        <f>VLOOKUP($C93,'[1]15квВв'!$C:$CF,47,0)</f>
        <v>0</v>
      </c>
      <c r="R93" s="38">
        <f>VLOOKUP($C93,'[1]15квВв'!$C:$CF,48,0)</f>
        <v>0</v>
      </c>
      <c r="S93" s="38">
        <f>VLOOKUP($C93,'[1]15квВв'!$C:$CF,49,0)</f>
        <v>6124</v>
      </c>
      <c r="T93" s="37">
        <f t="shared" si="19"/>
        <v>0</v>
      </c>
      <c r="U93" s="37">
        <f t="shared" si="19"/>
        <v>0</v>
      </c>
      <c r="V93" s="37">
        <f t="shared" si="19"/>
        <v>0</v>
      </c>
      <c r="W93" s="37">
        <f t="shared" si="19"/>
        <v>0</v>
      </c>
      <c r="X93" s="37">
        <f t="shared" si="19"/>
        <v>0</v>
      </c>
      <c r="Y93" s="37">
        <f t="shared" si="19"/>
        <v>0</v>
      </c>
      <c r="Z93" s="37">
        <f t="shared" si="19"/>
        <v>9</v>
      </c>
      <c r="AA93" s="38" t="str">
        <f>VLOOKUP($C93,'[1]15квВв'!$C:$CP,91,0)</f>
        <v>нд</v>
      </c>
    </row>
    <row r="94" spans="1:27" ht="110.25" x14ac:dyDescent="0.25">
      <c r="A94" s="34" t="s">
        <v>159</v>
      </c>
      <c r="B94" s="35" t="s">
        <v>163</v>
      </c>
      <c r="C94" s="34" t="s">
        <v>164</v>
      </c>
      <c r="D94" s="2" t="s">
        <v>29</v>
      </c>
      <c r="E94" s="38">
        <f>VLOOKUP($C94,'[1]15квВв'!$C:$CF,3,0)</f>
        <v>0</v>
      </c>
      <c r="F94" s="38">
        <f>VLOOKUP($C94,'[1]15квВв'!$C:$CF,4,0)</f>
        <v>0</v>
      </c>
      <c r="G94" s="38">
        <f>VLOOKUP($C94,'[1]15квВв'!$C:$CF,5,0)</f>
        <v>0</v>
      </c>
      <c r="H94" s="38">
        <f>VLOOKUP($C94,'[1]15квВв'!$C:$CF,6,0)</f>
        <v>0</v>
      </c>
      <c r="I94" s="38">
        <f>VLOOKUP($C94,'[1]15квВв'!$C:$CF,7,0)</f>
        <v>0</v>
      </c>
      <c r="J94" s="38">
        <f>VLOOKUP($C94,'[1]15квВв'!$C:$CF,8,0)</f>
        <v>0</v>
      </c>
      <c r="K94" s="38">
        <f>VLOOKUP($C94,'[1]15квВв'!$C:$CF,9,0)</f>
        <v>0</v>
      </c>
      <c r="L94" s="36" t="s">
        <v>29</v>
      </c>
      <c r="M94" s="38">
        <f>VLOOKUP($C94,'[1]15квВв'!$C:$CF,43,0)</f>
        <v>0</v>
      </c>
      <c r="N94" s="38">
        <f>VLOOKUP($C94,'[1]15квВв'!$C:$CF,44,0)</f>
        <v>0</v>
      </c>
      <c r="O94" s="38">
        <f>VLOOKUP($C94,'[1]15квВв'!$C:$CF,45,0)</f>
        <v>0</v>
      </c>
      <c r="P94" s="38">
        <f>VLOOKUP($C94,'[1]15квВв'!$C:$CF,46,0)</f>
        <v>0</v>
      </c>
      <c r="Q94" s="38">
        <f>VLOOKUP($C94,'[1]15квВв'!$C:$CF,47,0)</f>
        <v>0</v>
      </c>
      <c r="R94" s="38">
        <f>VLOOKUP($C94,'[1]15квВв'!$C:$CF,48,0)</f>
        <v>0</v>
      </c>
      <c r="S94" s="38">
        <f>VLOOKUP($C94,'[1]15квВв'!$C:$CF,49,0)</f>
        <v>0</v>
      </c>
      <c r="T94" s="37">
        <f t="shared" si="19"/>
        <v>0</v>
      </c>
      <c r="U94" s="37">
        <f t="shared" si="19"/>
        <v>0</v>
      </c>
      <c r="V94" s="37">
        <f t="shared" si="19"/>
        <v>0</v>
      </c>
      <c r="W94" s="37">
        <f t="shared" si="19"/>
        <v>0</v>
      </c>
      <c r="X94" s="37">
        <f t="shared" si="19"/>
        <v>0</v>
      </c>
      <c r="Y94" s="37">
        <f t="shared" si="19"/>
        <v>0</v>
      </c>
      <c r="Z94" s="37">
        <f t="shared" si="19"/>
        <v>0</v>
      </c>
      <c r="AA94" s="38" t="str">
        <f>VLOOKUP($C94,'[1]15квВв'!$C:$CP,91,0)</f>
        <v>нд</v>
      </c>
    </row>
    <row r="95" spans="1:27" ht="110.25" x14ac:dyDescent="0.25">
      <c r="A95" s="34" t="s">
        <v>159</v>
      </c>
      <c r="B95" s="35" t="s">
        <v>165</v>
      </c>
      <c r="C95" s="34" t="s">
        <v>166</v>
      </c>
      <c r="D95" s="2" t="s">
        <v>29</v>
      </c>
      <c r="E95" s="38">
        <f>VLOOKUP($C95,'[1]15квВв'!$C:$CF,3,0)</f>
        <v>0</v>
      </c>
      <c r="F95" s="38">
        <f>VLOOKUP($C95,'[1]15квВв'!$C:$CF,4,0)</f>
        <v>0</v>
      </c>
      <c r="G95" s="38">
        <f>VLOOKUP($C95,'[1]15квВв'!$C:$CF,5,0)</f>
        <v>0</v>
      </c>
      <c r="H95" s="38">
        <f>VLOOKUP($C95,'[1]15квВв'!$C:$CF,6,0)</f>
        <v>0</v>
      </c>
      <c r="I95" s="38">
        <f>VLOOKUP($C95,'[1]15квВв'!$C:$CF,7,0)</f>
        <v>0</v>
      </c>
      <c r="J95" s="38">
        <f>VLOOKUP($C95,'[1]15квВв'!$C:$CF,8,0)</f>
        <v>0</v>
      </c>
      <c r="K95" s="38">
        <f>VLOOKUP($C95,'[1]15квВв'!$C:$CF,9,0)</f>
        <v>12984</v>
      </c>
      <c r="L95" s="40">
        <v>44925</v>
      </c>
      <c r="M95" s="38">
        <f>VLOOKUP($C95,'[1]15квВв'!$C:$CF,43,0)</f>
        <v>0</v>
      </c>
      <c r="N95" s="38">
        <f>VLOOKUP($C95,'[1]15квВв'!$C:$CF,44,0)</f>
        <v>0</v>
      </c>
      <c r="O95" s="38">
        <f>VLOOKUP($C95,'[1]15квВв'!$C:$CF,45,0)</f>
        <v>0</v>
      </c>
      <c r="P95" s="38">
        <f>VLOOKUP($C95,'[1]15квВв'!$C:$CF,46,0)</f>
        <v>0</v>
      </c>
      <c r="Q95" s="38">
        <f>VLOOKUP($C95,'[1]15квВв'!$C:$CF,47,0)</f>
        <v>0</v>
      </c>
      <c r="R95" s="38">
        <f>VLOOKUP($C95,'[1]15квВв'!$C:$CF,48,0)</f>
        <v>0</v>
      </c>
      <c r="S95" s="38">
        <f>VLOOKUP($C95,'[1]15квВв'!$C:$CF,49,0)</f>
        <v>7644</v>
      </c>
      <c r="T95" s="37">
        <f t="shared" si="19"/>
        <v>0</v>
      </c>
      <c r="U95" s="37">
        <f t="shared" si="19"/>
        <v>0</v>
      </c>
      <c r="V95" s="37">
        <f t="shared" si="19"/>
        <v>0</v>
      </c>
      <c r="W95" s="37">
        <f t="shared" si="19"/>
        <v>0</v>
      </c>
      <c r="X95" s="37">
        <f t="shared" si="19"/>
        <v>0</v>
      </c>
      <c r="Y95" s="37">
        <f t="shared" si="19"/>
        <v>0</v>
      </c>
      <c r="Z95" s="37">
        <f t="shared" si="19"/>
        <v>-5340</v>
      </c>
      <c r="AA95" s="38" t="str">
        <f>VLOOKUP($C95,'[1]15квВв'!$C:$CP,91,0)</f>
        <v xml:space="preserve">В связи с корректировкой разработанной в 2019 году ПСД по причине изменения инфраструктуры населенных пунктов произошло изменение необходимой по факту протяженности линии электропередач и трансформаторной </v>
      </c>
    </row>
    <row r="96" spans="1:27" ht="63" x14ac:dyDescent="0.25">
      <c r="A96" s="34" t="s">
        <v>167</v>
      </c>
      <c r="B96" s="35" t="s">
        <v>168</v>
      </c>
      <c r="C96" s="34" t="s">
        <v>28</v>
      </c>
      <c r="D96" s="2" t="s">
        <v>29</v>
      </c>
      <c r="E96" s="36">
        <f t="shared" ref="E96:S96" si="33">E97+E98</f>
        <v>0</v>
      </c>
      <c r="F96" s="36">
        <f t="shared" si="33"/>
        <v>0</v>
      </c>
      <c r="G96" s="36">
        <f t="shared" si="33"/>
        <v>0</v>
      </c>
      <c r="H96" s="36">
        <f t="shared" si="33"/>
        <v>0</v>
      </c>
      <c r="I96" s="36">
        <f t="shared" si="33"/>
        <v>0</v>
      </c>
      <c r="J96" s="36">
        <f t="shared" si="33"/>
        <v>0</v>
      </c>
      <c r="K96" s="36">
        <f t="shared" si="33"/>
        <v>0</v>
      </c>
      <c r="L96" s="36" t="s">
        <v>29</v>
      </c>
      <c r="M96" s="36">
        <f t="shared" si="33"/>
        <v>0</v>
      </c>
      <c r="N96" s="36">
        <f t="shared" si="33"/>
        <v>0</v>
      </c>
      <c r="O96" s="36">
        <f t="shared" si="33"/>
        <v>0</v>
      </c>
      <c r="P96" s="36">
        <f t="shared" si="33"/>
        <v>0</v>
      </c>
      <c r="Q96" s="36">
        <f t="shared" si="33"/>
        <v>0</v>
      </c>
      <c r="R96" s="36">
        <f t="shared" si="33"/>
        <v>0</v>
      </c>
      <c r="S96" s="36">
        <f t="shared" si="33"/>
        <v>0</v>
      </c>
      <c r="T96" s="37">
        <f t="shared" si="19"/>
        <v>0</v>
      </c>
      <c r="U96" s="37">
        <f t="shared" si="19"/>
        <v>0</v>
      </c>
      <c r="V96" s="37">
        <f t="shared" si="19"/>
        <v>0</v>
      </c>
      <c r="W96" s="37">
        <f t="shared" si="19"/>
        <v>0</v>
      </c>
      <c r="X96" s="37">
        <f t="shared" si="19"/>
        <v>0</v>
      </c>
      <c r="Y96" s="37">
        <f t="shared" si="19"/>
        <v>0</v>
      </c>
      <c r="Z96" s="37">
        <f t="shared" si="19"/>
        <v>0</v>
      </c>
      <c r="AA96" s="2" t="s">
        <v>29</v>
      </c>
    </row>
    <row r="97" spans="1:27" ht="31.5" x14ac:dyDescent="0.25">
      <c r="A97" s="34" t="s">
        <v>169</v>
      </c>
      <c r="B97" s="35" t="s">
        <v>170</v>
      </c>
      <c r="C97" s="34" t="s">
        <v>28</v>
      </c>
      <c r="D97" s="2" t="s">
        <v>29</v>
      </c>
      <c r="E97" s="36">
        <v>0</v>
      </c>
      <c r="F97" s="36">
        <v>0</v>
      </c>
      <c r="G97" s="36">
        <v>0</v>
      </c>
      <c r="H97" s="36">
        <v>0</v>
      </c>
      <c r="I97" s="36">
        <v>0</v>
      </c>
      <c r="J97" s="36">
        <v>0</v>
      </c>
      <c r="K97" s="36">
        <v>0</v>
      </c>
      <c r="L97" s="36" t="s">
        <v>29</v>
      </c>
      <c r="M97" s="36">
        <v>0</v>
      </c>
      <c r="N97" s="36">
        <v>0</v>
      </c>
      <c r="O97" s="36">
        <v>0</v>
      </c>
      <c r="P97" s="36">
        <v>0</v>
      </c>
      <c r="Q97" s="36">
        <v>0</v>
      </c>
      <c r="R97" s="36">
        <v>0</v>
      </c>
      <c r="S97" s="36">
        <v>0</v>
      </c>
      <c r="T97" s="37">
        <f t="shared" si="19"/>
        <v>0</v>
      </c>
      <c r="U97" s="37">
        <f t="shared" si="19"/>
        <v>0</v>
      </c>
      <c r="V97" s="37">
        <f t="shared" ref="V97:Z160" si="34">IF($E97="нд","нд",(O97)-(G97))</f>
        <v>0</v>
      </c>
      <c r="W97" s="37">
        <f t="shared" si="34"/>
        <v>0</v>
      </c>
      <c r="X97" s="37">
        <f t="shared" si="34"/>
        <v>0</v>
      </c>
      <c r="Y97" s="37">
        <f t="shared" si="34"/>
        <v>0</v>
      </c>
      <c r="Z97" s="37">
        <f t="shared" si="34"/>
        <v>0</v>
      </c>
      <c r="AA97" s="2" t="s">
        <v>29</v>
      </c>
    </row>
    <row r="98" spans="1:27" ht="47.25" x14ac:dyDescent="0.25">
      <c r="A98" s="34" t="s">
        <v>171</v>
      </c>
      <c r="B98" s="35" t="s">
        <v>172</v>
      </c>
      <c r="C98" s="34" t="s">
        <v>28</v>
      </c>
      <c r="D98" s="2" t="s">
        <v>29</v>
      </c>
      <c r="E98" s="41">
        <f t="shared" ref="E98:S98" si="35">SUM(E99:E100)</f>
        <v>0</v>
      </c>
      <c r="F98" s="41">
        <f t="shared" si="35"/>
        <v>0</v>
      </c>
      <c r="G98" s="41">
        <f t="shared" si="35"/>
        <v>0</v>
      </c>
      <c r="H98" s="41">
        <f t="shared" si="35"/>
        <v>0</v>
      </c>
      <c r="I98" s="41">
        <f t="shared" si="35"/>
        <v>0</v>
      </c>
      <c r="J98" s="41">
        <f t="shared" si="35"/>
        <v>0</v>
      </c>
      <c r="K98" s="41">
        <f t="shared" si="35"/>
        <v>0</v>
      </c>
      <c r="L98" s="36" t="s">
        <v>29</v>
      </c>
      <c r="M98" s="41">
        <f t="shared" si="35"/>
        <v>0</v>
      </c>
      <c r="N98" s="41">
        <f t="shared" si="35"/>
        <v>0</v>
      </c>
      <c r="O98" s="41">
        <f t="shared" si="35"/>
        <v>0</v>
      </c>
      <c r="P98" s="41">
        <f t="shared" si="35"/>
        <v>0</v>
      </c>
      <c r="Q98" s="41">
        <f t="shared" si="35"/>
        <v>0</v>
      </c>
      <c r="R98" s="41">
        <f t="shared" si="35"/>
        <v>0</v>
      </c>
      <c r="S98" s="41">
        <f t="shared" si="35"/>
        <v>0</v>
      </c>
      <c r="T98" s="37">
        <f t="shared" ref="T98:Z161" si="36">IF($E98="нд","нд",(M98)-(E98))</f>
        <v>0</v>
      </c>
      <c r="U98" s="37">
        <f t="shared" si="36"/>
        <v>0</v>
      </c>
      <c r="V98" s="37">
        <f t="shared" si="34"/>
        <v>0</v>
      </c>
      <c r="W98" s="37">
        <f t="shared" si="34"/>
        <v>0</v>
      </c>
      <c r="X98" s="37">
        <f t="shared" si="34"/>
        <v>0</v>
      </c>
      <c r="Y98" s="37">
        <f t="shared" si="34"/>
        <v>0</v>
      </c>
      <c r="Z98" s="37">
        <f t="shared" si="34"/>
        <v>0</v>
      </c>
      <c r="AA98" s="2" t="s">
        <v>29</v>
      </c>
    </row>
    <row r="99" spans="1:27" ht="110.25" x14ac:dyDescent="0.25">
      <c r="A99" s="34" t="s">
        <v>171</v>
      </c>
      <c r="B99" s="35" t="s">
        <v>173</v>
      </c>
      <c r="C99" s="34" t="s">
        <v>174</v>
      </c>
      <c r="D99" s="2" t="s">
        <v>29</v>
      </c>
      <c r="E99" s="38">
        <f>VLOOKUP($C99,'[1]15квВв'!$C:$CF,3,0)</f>
        <v>0</v>
      </c>
      <c r="F99" s="38">
        <f>VLOOKUP($C99,'[1]15квВв'!$C:$CF,4,0)</f>
        <v>0</v>
      </c>
      <c r="G99" s="38">
        <f>VLOOKUP($C99,'[1]15квВв'!$C:$CF,5,0)</f>
        <v>0</v>
      </c>
      <c r="H99" s="38">
        <f>VLOOKUP($C99,'[1]15квВв'!$C:$CF,6,0)</f>
        <v>0</v>
      </c>
      <c r="I99" s="38">
        <f>VLOOKUP($C99,'[1]15квВв'!$C:$CF,7,0)</f>
        <v>0</v>
      </c>
      <c r="J99" s="38">
        <f>VLOOKUP($C99,'[1]15квВв'!$C:$CF,8,0)</f>
        <v>0</v>
      </c>
      <c r="K99" s="38">
        <f>VLOOKUP($C99,'[1]15квВв'!$C:$CF,9,0)</f>
        <v>0</v>
      </c>
      <c r="L99" s="36" t="s">
        <v>29</v>
      </c>
      <c r="M99" s="38">
        <f>VLOOKUP($C99,'[1]15квВв'!$C:$CF,43,0)</f>
        <v>0</v>
      </c>
      <c r="N99" s="38">
        <f>VLOOKUP($C99,'[1]15квВв'!$C:$CF,44,0)</f>
        <v>0</v>
      </c>
      <c r="O99" s="38">
        <f>VLOOKUP($C99,'[1]15квВв'!$C:$CF,45,0)</f>
        <v>0</v>
      </c>
      <c r="P99" s="38">
        <f>VLOOKUP($C99,'[1]15квВв'!$C:$CF,46,0)</f>
        <v>0</v>
      </c>
      <c r="Q99" s="38">
        <f>VLOOKUP($C99,'[1]15квВв'!$C:$CF,47,0)</f>
        <v>0</v>
      </c>
      <c r="R99" s="38">
        <f>VLOOKUP($C99,'[1]15квВв'!$C:$CF,48,0)</f>
        <v>0</v>
      </c>
      <c r="S99" s="38">
        <f>VLOOKUP($C99,'[1]15квВв'!$C:$CF,49,0)</f>
        <v>0</v>
      </c>
      <c r="T99" s="37">
        <f t="shared" si="36"/>
        <v>0</v>
      </c>
      <c r="U99" s="37">
        <f t="shared" si="36"/>
        <v>0</v>
      </c>
      <c r="V99" s="37">
        <f t="shared" si="34"/>
        <v>0</v>
      </c>
      <c r="W99" s="37">
        <f t="shared" si="34"/>
        <v>0</v>
      </c>
      <c r="X99" s="37">
        <f t="shared" si="34"/>
        <v>0</v>
      </c>
      <c r="Y99" s="37">
        <f t="shared" si="34"/>
        <v>0</v>
      </c>
      <c r="Z99" s="37">
        <f t="shared" si="34"/>
        <v>0</v>
      </c>
      <c r="AA99" s="38" t="str">
        <f>VLOOKUP($C99,'[1]15квВв'!$C:$CP,91,0)</f>
        <v>нд</v>
      </c>
    </row>
    <row r="100" spans="1:27" ht="110.25" x14ac:dyDescent="0.25">
      <c r="A100" s="34" t="s">
        <v>171</v>
      </c>
      <c r="B100" s="35" t="s">
        <v>175</v>
      </c>
      <c r="C100" s="34" t="s">
        <v>176</v>
      </c>
      <c r="D100" s="2" t="s">
        <v>29</v>
      </c>
      <c r="E100" s="38">
        <f>VLOOKUP($C100,'[1]15квВв'!$C:$CF,3,0)</f>
        <v>0</v>
      </c>
      <c r="F100" s="38">
        <f>VLOOKUP($C100,'[1]15квВв'!$C:$CF,4,0)</f>
        <v>0</v>
      </c>
      <c r="G100" s="38">
        <f>VLOOKUP($C100,'[1]15квВв'!$C:$CF,5,0)</f>
        <v>0</v>
      </c>
      <c r="H100" s="38">
        <f>VLOOKUP($C100,'[1]15квВв'!$C:$CF,6,0)</f>
        <v>0</v>
      </c>
      <c r="I100" s="38">
        <f>VLOOKUP($C100,'[1]15квВв'!$C:$CF,7,0)</f>
        <v>0</v>
      </c>
      <c r="J100" s="38">
        <f>VLOOKUP($C100,'[1]15квВв'!$C:$CF,8,0)</f>
        <v>0</v>
      </c>
      <c r="K100" s="38">
        <f>VLOOKUP($C100,'[1]15квВв'!$C:$CF,9,0)</f>
        <v>0</v>
      </c>
      <c r="L100" s="36" t="s">
        <v>29</v>
      </c>
      <c r="M100" s="38">
        <f>VLOOKUP($C100,'[1]15квВв'!$C:$CF,43,0)</f>
        <v>0</v>
      </c>
      <c r="N100" s="38">
        <f>VLOOKUP($C100,'[1]15квВв'!$C:$CF,44,0)</f>
        <v>0</v>
      </c>
      <c r="O100" s="38">
        <f>VLOOKUP($C100,'[1]15квВв'!$C:$CF,45,0)</f>
        <v>0</v>
      </c>
      <c r="P100" s="38">
        <f>VLOOKUP($C100,'[1]15квВв'!$C:$CF,46,0)</f>
        <v>0</v>
      </c>
      <c r="Q100" s="38">
        <f>VLOOKUP($C100,'[1]15квВв'!$C:$CF,47,0)</f>
        <v>0</v>
      </c>
      <c r="R100" s="38">
        <f>VLOOKUP($C100,'[1]15квВв'!$C:$CF,48,0)</f>
        <v>0</v>
      </c>
      <c r="S100" s="38">
        <f>VLOOKUP($C100,'[1]15квВв'!$C:$CF,49,0)</f>
        <v>0</v>
      </c>
      <c r="T100" s="37">
        <f t="shared" si="36"/>
        <v>0</v>
      </c>
      <c r="U100" s="37">
        <f t="shared" si="36"/>
        <v>0</v>
      </c>
      <c r="V100" s="37">
        <f t="shared" si="34"/>
        <v>0</v>
      </c>
      <c r="W100" s="37">
        <f t="shared" si="34"/>
        <v>0</v>
      </c>
      <c r="X100" s="37">
        <f t="shared" si="34"/>
        <v>0</v>
      </c>
      <c r="Y100" s="37">
        <f t="shared" si="34"/>
        <v>0</v>
      </c>
      <c r="Z100" s="37">
        <f t="shared" si="34"/>
        <v>0</v>
      </c>
      <c r="AA100" s="38" t="str">
        <f>VLOOKUP($C100,'[1]15квВв'!$C:$CP,91,0)</f>
        <v>нд</v>
      </c>
    </row>
    <row r="101" spans="1:27" ht="94.5" x14ac:dyDescent="0.25">
      <c r="A101" s="34" t="s">
        <v>177</v>
      </c>
      <c r="B101" s="35" t="s">
        <v>178</v>
      </c>
      <c r="C101" s="34" t="s">
        <v>28</v>
      </c>
      <c r="D101" s="2" t="s">
        <v>29</v>
      </c>
      <c r="E101" s="36">
        <f t="shared" ref="E101:S101" si="37">E102+E103</f>
        <v>0</v>
      </c>
      <c r="F101" s="36">
        <f t="shared" si="37"/>
        <v>0</v>
      </c>
      <c r="G101" s="36">
        <f t="shared" si="37"/>
        <v>0</v>
      </c>
      <c r="H101" s="36">
        <f t="shared" si="37"/>
        <v>0</v>
      </c>
      <c r="I101" s="36">
        <f t="shared" si="37"/>
        <v>0</v>
      </c>
      <c r="J101" s="36">
        <f t="shared" si="37"/>
        <v>0</v>
      </c>
      <c r="K101" s="36">
        <f t="shared" si="37"/>
        <v>0</v>
      </c>
      <c r="L101" s="36" t="s">
        <v>29</v>
      </c>
      <c r="M101" s="36">
        <f t="shared" si="37"/>
        <v>0</v>
      </c>
      <c r="N101" s="36">
        <f t="shared" si="37"/>
        <v>0</v>
      </c>
      <c r="O101" s="36">
        <f t="shared" si="37"/>
        <v>0</v>
      </c>
      <c r="P101" s="36">
        <f t="shared" si="37"/>
        <v>0</v>
      </c>
      <c r="Q101" s="36">
        <f t="shared" si="37"/>
        <v>0</v>
      </c>
      <c r="R101" s="36">
        <f t="shared" si="37"/>
        <v>0</v>
      </c>
      <c r="S101" s="36">
        <f t="shared" si="37"/>
        <v>0</v>
      </c>
      <c r="T101" s="37">
        <f t="shared" si="36"/>
        <v>0</v>
      </c>
      <c r="U101" s="37">
        <f t="shared" si="36"/>
        <v>0</v>
      </c>
      <c r="V101" s="37">
        <f t="shared" si="34"/>
        <v>0</v>
      </c>
      <c r="W101" s="37">
        <f t="shared" si="34"/>
        <v>0</v>
      </c>
      <c r="X101" s="37">
        <f t="shared" si="34"/>
        <v>0</v>
      </c>
      <c r="Y101" s="37">
        <f t="shared" si="34"/>
        <v>0</v>
      </c>
      <c r="Z101" s="37">
        <f t="shared" si="34"/>
        <v>0</v>
      </c>
      <c r="AA101" s="2" t="s">
        <v>29</v>
      </c>
    </row>
    <row r="102" spans="1:27" ht="78.75" x14ac:dyDescent="0.25">
      <c r="A102" s="34" t="s">
        <v>179</v>
      </c>
      <c r="B102" s="35" t="s">
        <v>180</v>
      </c>
      <c r="C102" s="34" t="s">
        <v>28</v>
      </c>
      <c r="D102" s="2" t="s">
        <v>29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  <c r="L102" s="36" t="s">
        <v>29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38">
        <v>0</v>
      </c>
      <c r="S102" s="38">
        <v>0</v>
      </c>
      <c r="T102" s="37">
        <f t="shared" si="36"/>
        <v>0</v>
      </c>
      <c r="U102" s="37">
        <f t="shared" si="36"/>
        <v>0</v>
      </c>
      <c r="V102" s="37">
        <f t="shared" si="34"/>
        <v>0</v>
      </c>
      <c r="W102" s="37">
        <f t="shared" si="34"/>
        <v>0</v>
      </c>
      <c r="X102" s="37">
        <f t="shared" si="34"/>
        <v>0</v>
      </c>
      <c r="Y102" s="37">
        <f t="shared" si="34"/>
        <v>0</v>
      </c>
      <c r="Z102" s="37">
        <f t="shared" si="34"/>
        <v>0</v>
      </c>
      <c r="AA102" s="2" t="s">
        <v>29</v>
      </c>
    </row>
    <row r="103" spans="1:27" ht="78.75" x14ac:dyDescent="0.25">
      <c r="A103" s="34" t="s">
        <v>181</v>
      </c>
      <c r="B103" s="35" t="s">
        <v>182</v>
      </c>
      <c r="C103" s="34" t="s">
        <v>28</v>
      </c>
      <c r="D103" s="2" t="s">
        <v>29</v>
      </c>
      <c r="E103" s="36">
        <v>0</v>
      </c>
      <c r="F103" s="36">
        <v>0</v>
      </c>
      <c r="G103" s="36">
        <v>0</v>
      </c>
      <c r="H103" s="36">
        <v>0</v>
      </c>
      <c r="I103" s="36">
        <v>0</v>
      </c>
      <c r="J103" s="36">
        <v>0</v>
      </c>
      <c r="K103" s="36">
        <v>0</v>
      </c>
      <c r="L103" s="36" t="s">
        <v>29</v>
      </c>
      <c r="M103" s="36">
        <v>0</v>
      </c>
      <c r="N103" s="36">
        <v>0</v>
      </c>
      <c r="O103" s="36">
        <v>0</v>
      </c>
      <c r="P103" s="36">
        <v>0</v>
      </c>
      <c r="Q103" s="36">
        <v>0</v>
      </c>
      <c r="R103" s="36">
        <v>0</v>
      </c>
      <c r="S103" s="36">
        <v>0</v>
      </c>
      <c r="T103" s="37">
        <f t="shared" si="36"/>
        <v>0</v>
      </c>
      <c r="U103" s="37">
        <f t="shared" si="36"/>
        <v>0</v>
      </c>
      <c r="V103" s="37">
        <f t="shared" si="34"/>
        <v>0</v>
      </c>
      <c r="W103" s="37">
        <f t="shared" si="34"/>
        <v>0</v>
      </c>
      <c r="X103" s="37">
        <f t="shared" si="34"/>
        <v>0</v>
      </c>
      <c r="Y103" s="37">
        <f t="shared" si="34"/>
        <v>0</v>
      </c>
      <c r="Z103" s="37">
        <f t="shared" si="34"/>
        <v>0</v>
      </c>
      <c r="AA103" s="2" t="s">
        <v>29</v>
      </c>
    </row>
    <row r="104" spans="1:27" ht="47.25" x14ac:dyDescent="0.25">
      <c r="A104" s="34" t="s">
        <v>183</v>
      </c>
      <c r="B104" s="35" t="s">
        <v>184</v>
      </c>
      <c r="C104" s="34" t="s">
        <v>28</v>
      </c>
      <c r="D104" s="2" t="s">
        <v>29</v>
      </c>
      <c r="E104" s="38">
        <f>SUM(E105:E120)</f>
        <v>36.87299999999999</v>
      </c>
      <c r="F104" s="38">
        <f t="shared" ref="F104:S104" si="38">SUM(F105:F120)</f>
        <v>0</v>
      </c>
      <c r="G104" s="38">
        <f t="shared" si="38"/>
        <v>527.03899999999999</v>
      </c>
      <c r="H104" s="38">
        <f t="shared" si="38"/>
        <v>0</v>
      </c>
      <c r="I104" s="38">
        <f t="shared" si="38"/>
        <v>0</v>
      </c>
      <c r="J104" s="38">
        <f t="shared" si="38"/>
        <v>0</v>
      </c>
      <c r="K104" s="38">
        <f t="shared" si="38"/>
        <v>0</v>
      </c>
      <c r="L104" s="36" t="s">
        <v>29</v>
      </c>
      <c r="M104" s="38">
        <f t="shared" si="38"/>
        <v>36.483000000000004</v>
      </c>
      <c r="N104" s="38">
        <f t="shared" si="38"/>
        <v>0</v>
      </c>
      <c r="O104" s="38">
        <f t="shared" si="38"/>
        <v>521.33199999999999</v>
      </c>
      <c r="P104" s="38">
        <f t="shared" si="38"/>
        <v>0</v>
      </c>
      <c r="Q104" s="38">
        <f t="shared" si="38"/>
        <v>0</v>
      </c>
      <c r="R104" s="38">
        <f t="shared" si="38"/>
        <v>0</v>
      </c>
      <c r="S104" s="38">
        <f t="shared" si="38"/>
        <v>0</v>
      </c>
      <c r="T104" s="37">
        <f t="shared" si="36"/>
        <v>-0.38999999999998636</v>
      </c>
      <c r="U104" s="37">
        <f t="shared" si="36"/>
        <v>0</v>
      </c>
      <c r="V104" s="37">
        <f t="shared" si="34"/>
        <v>-5.7069999999999936</v>
      </c>
      <c r="W104" s="37">
        <f t="shared" si="34"/>
        <v>0</v>
      </c>
      <c r="X104" s="37">
        <f t="shared" si="34"/>
        <v>0</v>
      </c>
      <c r="Y104" s="37">
        <f t="shared" si="34"/>
        <v>0</v>
      </c>
      <c r="Z104" s="37">
        <f t="shared" si="34"/>
        <v>0</v>
      </c>
      <c r="AA104" s="2" t="s">
        <v>29</v>
      </c>
    </row>
    <row r="105" spans="1:27" ht="141.75" x14ac:dyDescent="0.25">
      <c r="A105" s="34" t="s">
        <v>183</v>
      </c>
      <c r="B105" s="35" t="s">
        <v>185</v>
      </c>
      <c r="C105" s="34" t="s">
        <v>186</v>
      </c>
      <c r="D105" s="2" t="s">
        <v>29</v>
      </c>
      <c r="E105" s="38">
        <f>VLOOKUP($C105,'[1]15квВв'!$C:$CF,3,0)</f>
        <v>0</v>
      </c>
      <c r="F105" s="38">
        <f>VLOOKUP($C105,'[1]15квВв'!$C:$CF,4,0)</f>
        <v>0</v>
      </c>
      <c r="G105" s="38">
        <f>VLOOKUP($C105,'[1]15квВв'!$C:$CF,5,0)</f>
        <v>0</v>
      </c>
      <c r="H105" s="38">
        <f>VLOOKUP($C105,'[1]15квВв'!$C:$CF,6,0)</f>
        <v>0</v>
      </c>
      <c r="I105" s="38">
        <f>VLOOKUP($C105,'[1]15квВв'!$C:$CF,7,0)</f>
        <v>0</v>
      </c>
      <c r="J105" s="38">
        <f>VLOOKUP($C105,'[1]15квВв'!$C:$CF,8,0)</f>
        <v>0</v>
      </c>
      <c r="K105" s="38">
        <f>VLOOKUP($C105,'[1]15квВв'!$C:$CF,9,0)</f>
        <v>0</v>
      </c>
      <c r="L105" s="36" t="s">
        <v>29</v>
      </c>
      <c r="M105" s="38">
        <f>VLOOKUP($C105,'[1]15квВв'!$C:$CF,43,0)</f>
        <v>0</v>
      </c>
      <c r="N105" s="38">
        <f>VLOOKUP($C105,'[1]15квВв'!$C:$CF,44,0)</f>
        <v>0</v>
      </c>
      <c r="O105" s="38">
        <f>VLOOKUP($C105,'[1]15квВв'!$C:$CF,45,0)</f>
        <v>0</v>
      </c>
      <c r="P105" s="38">
        <f>VLOOKUP($C105,'[1]15квВв'!$C:$CF,46,0)</f>
        <v>0</v>
      </c>
      <c r="Q105" s="38">
        <f>VLOOKUP($C105,'[1]15квВв'!$C:$CF,47,0)</f>
        <v>0</v>
      </c>
      <c r="R105" s="38">
        <f>VLOOKUP($C105,'[1]15квВв'!$C:$CF,48,0)</f>
        <v>0</v>
      </c>
      <c r="S105" s="38">
        <f>VLOOKUP($C105,'[1]15квВв'!$C:$CF,49,0)</f>
        <v>0</v>
      </c>
      <c r="T105" s="37">
        <f t="shared" si="36"/>
        <v>0</v>
      </c>
      <c r="U105" s="37">
        <f t="shared" si="36"/>
        <v>0</v>
      </c>
      <c r="V105" s="37">
        <f t="shared" si="34"/>
        <v>0</v>
      </c>
      <c r="W105" s="37">
        <f t="shared" si="34"/>
        <v>0</v>
      </c>
      <c r="X105" s="37">
        <f t="shared" si="34"/>
        <v>0</v>
      </c>
      <c r="Y105" s="37">
        <f t="shared" si="34"/>
        <v>0</v>
      </c>
      <c r="Z105" s="37">
        <f t="shared" si="34"/>
        <v>0</v>
      </c>
      <c r="AA105" s="38" t="str">
        <f>VLOOKUP($C105,'[1]15квВв'!$C:$CP,91,0)</f>
        <v>нд</v>
      </c>
    </row>
    <row r="106" spans="1:27" ht="141.75" x14ac:dyDescent="0.25">
      <c r="A106" s="34" t="s">
        <v>183</v>
      </c>
      <c r="B106" s="35" t="s">
        <v>187</v>
      </c>
      <c r="C106" s="34" t="s">
        <v>188</v>
      </c>
      <c r="D106" s="2" t="s">
        <v>29</v>
      </c>
      <c r="E106" s="38">
        <f>VLOOKUP($C106,'[1]15квВв'!$C:$CF,3,0)</f>
        <v>14.69</v>
      </c>
      <c r="F106" s="38">
        <f>VLOOKUP($C106,'[1]15квВв'!$C:$CF,4,0)</f>
        <v>0</v>
      </c>
      <c r="G106" s="38">
        <f>VLOOKUP($C106,'[1]15квВв'!$C:$CF,5,0)</f>
        <v>110.229</v>
      </c>
      <c r="H106" s="38">
        <f>VLOOKUP($C106,'[1]15квВв'!$C:$CF,6,0)</f>
        <v>0</v>
      </c>
      <c r="I106" s="38">
        <f>VLOOKUP($C106,'[1]15квВв'!$C:$CF,7,0)</f>
        <v>0</v>
      </c>
      <c r="J106" s="38">
        <f>VLOOKUP($C106,'[1]15квВв'!$C:$CF,8,0)</f>
        <v>0</v>
      </c>
      <c r="K106" s="38">
        <f>VLOOKUP($C106,'[1]15квВв'!$C:$CF,9,0)</f>
        <v>0</v>
      </c>
      <c r="L106" s="40">
        <v>44859</v>
      </c>
      <c r="M106" s="38">
        <f>VLOOKUP($C106,'[1]15квВв'!$C:$CF,43,0)</f>
        <v>14.6</v>
      </c>
      <c r="N106" s="38">
        <f>VLOOKUP($C106,'[1]15квВв'!$C:$CF,44,0)</f>
        <v>0</v>
      </c>
      <c r="O106" s="38">
        <f>VLOOKUP($C106,'[1]15квВв'!$C:$CF,45,0)</f>
        <v>117.404</v>
      </c>
      <c r="P106" s="38">
        <f>VLOOKUP($C106,'[1]15квВв'!$C:$CF,46,0)</f>
        <v>0</v>
      </c>
      <c r="Q106" s="38">
        <f>VLOOKUP($C106,'[1]15квВв'!$C:$CF,47,0)</f>
        <v>0</v>
      </c>
      <c r="R106" s="38">
        <f>VLOOKUP($C106,'[1]15квВв'!$C:$CF,48,0)</f>
        <v>0</v>
      </c>
      <c r="S106" s="38">
        <f>VLOOKUP($C106,'[1]15квВв'!$C:$CF,49,0)</f>
        <v>0</v>
      </c>
      <c r="T106" s="37">
        <f t="shared" si="36"/>
        <v>-8.9999999999999858E-2</v>
      </c>
      <c r="U106" s="37">
        <f t="shared" si="36"/>
        <v>0</v>
      </c>
      <c r="V106" s="37">
        <f t="shared" si="34"/>
        <v>7.1749999999999972</v>
      </c>
      <c r="W106" s="37">
        <f t="shared" si="34"/>
        <v>0</v>
      </c>
      <c r="X106" s="37">
        <f t="shared" si="34"/>
        <v>0</v>
      </c>
      <c r="Y106" s="37">
        <f t="shared" si="34"/>
        <v>0</v>
      </c>
      <c r="Z106" s="37">
        <f t="shared" si="34"/>
        <v>0</v>
      </c>
      <c r="AA106" s="38" t="str">
        <f>VLOOKUP($C106,'[1]15квВв'!$C:$CP,91,0)</f>
        <v>Ввод основных средств по факту выполненных работ</v>
      </c>
    </row>
    <row r="107" spans="1:27" ht="157.5" x14ac:dyDescent="0.25">
      <c r="A107" s="34" t="s">
        <v>183</v>
      </c>
      <c r="B107" s="35" t="s">
        <v>189</v>
      </c>
      <c r="C107" s="34" t="s">
        <v>190</v>
      </c>
      <c r="D107" s="2" t="s">
        <v>29</v>
      </c>
      <c r="E107" s="38">
        <f>VLOOKUP($C107,'[1]15квВв'!$C:$CF,3,0)</f>
        <v>0</v>
      </c>
      <c r="F107" s="38">
        <f>VLOOKUP($C107,'[1]15квВв'!$C:$CF,4,0)</f>
        <v>0</v>
      </c>
      <c r="G107" s="38">
        <f>VLOOKUP($C107,'[1]15квВв'!$C:$CF,5,0)</f>
        <v>0</v>
      </c>
      <c r="H107" s="38">
        <f>VLOOKUP($C107,'[1]15квВв'!$C:$CF,6,0)</f>
        <v>0</v>
      </c>
      <c r="I107" s="38">
        <f>VLOOKUP($C107,'[1]15квВв'!$C:$CF,7,0)</f>
        <v>0</v>
      </c>
      <c r="J107" s="38">
        <f>VLOOKUP($C107,'[1]15квВв'!$C:$CF,8,0)</f>
        <v>0</v>
      </c>
      <c r="K107" s="38">
        <f>VLOOKUP($C107,'[1]15квВв'!$C:$CF,9,0)</f>
        <v>0</v>
      </c>
      <c r="L107" s="36" t="s">
        <v>29</v>
      </c>
      <c r="M107" s="38">
        <f>VLOOKUP($C107,'[1]15квВв'!$C:$CF,43,0)</f>
        <v>0</v>
      </c>
      <c r="N107" s="38">
        <f>VLOOKUP($C107,'[1]15квВв'!$C:$CF,44,0)</f>
        <v>0</v>
      </c>
      <c r="O107" s="38">
        <f>VLOOKUP($C107,'[1]15квВв'!$C:$CF,45,0)</f>
        <v>0</v>
      </c>
      <c r="P107" s="38">
        <f>VLOOKUP($C107,'[1]15квВв'!$C:$CF,46,0)</f>
        <v>0</v>
      </c>
      <c r="Q107" s="38">
        <f>VLOOKUP($C107,'[1]15квВв'!$C:$CF,47,0)</f>
        <v>0</v>
      </c>
      <c r="R107" s="38">
        <f>VLOOKUP($C107,'[1]15квВв'!$C:$CF,48,0)</f>
        <v>0</v>
      </c>
      <c r="S107" s="38">
        <f>VLOOKUP($C107,'[1]15квВв'!$C:$CF,49,0)</f>
        <v>0</v>
      </c>
      <c r="T107" s="37">
        <f t="shared" si="36"/>
        <v>0</v>
      </c>
      <c r="U107" s="37">
        <f t="shared" si="36"/>
        <v>0</v>
      </c>
      <c r="V107" s="37">
        <f t="shared" si="34"/>
        <v>0</v>
      </c>
      <c r="W107" s="37">
        <f t="shared" si="34"/>
        <v>0</v>
      </c>
      <c r="X107" s="37">
        <f t="shared" si="34"/>
        <v>0</v>
      </c>
      <c r="Y107" s="37">
        <f t="shared" si="34"/>
        <v>0</v>
      </c>
      <c r="Z107" s="37">
        <f t="shared" si="34"/>
        <v>0</v>
      </c>
      <c r="AA107" s="38" t="str">
        <f>VLOOKUP($C107,'[1]15квВв'!$C:$CP,91,0)</f>
        <v>нд</v>
      </c>
    </row>
    <row r="108" spans="1:27" ht="141.75" x14ac:dyDescent="0.25">
      <c r="A108" s="34" t="s">
        <v>183</v>
      </c>
      <c r="B108" s="35" t="s">
        <v>191</v>
      </c>
      <c r="C108" s="34" t="s">
        <v>192</v>
      </c>
      <c r="D108" s="2" t="s">
        <v>29</v>
      </c>
      <c r="E108" s="38">
        <f>VLOOKUP($C108,'[1]15квВв'!$C:$CF,3,0)</f>
        <v>0</v>
      </c>
      <c r="F108" s="38">
        <f>VLOOKUP($C108,'[1]15квВв'!$C:$CF,4,0)</f>
        <v>0</v>
      </c>
      <c r="G108" s="38">
        <f>VLOOKUP($C108,'[1]15квВв'!$C:$CF,5,0)</f>
        <v>0</v>
      </c>
      <c r="H108" s="38">
        <f>VLOOKUP($C108,'[1]15квВв'!$C:$CF,6,0)</f>
        <v>0</v>
      </c>
      <c r="I108" s="38">
        <f>VLOOKUP($C108,'[1]15квВв'!$C:$CF,7,0)</f>
        <v>0</v>
      </c>
      <c r="J108" s="38">
        <f>VLOOKUP($C108,'[1]15квВв'!$C:$CF,8,0)</f>
        <v>0</v>
      </c>
      <c r="K108" s="38">
        <f>VLOOKUP($C108,'[1]15квВв'!$C:$CF,9,0)</f>
        <v>0</v>
      </c>
      <c r="L108" s="36" t="s">
        <v>29</v>
      </c>
      <c r="M108" s="38">
        <f>VLOOKUP($C108,'[1]15квВв'!$C:$CF,43,0)</f>
        <v>0</v>
      </c>
      <c r="N108" s="38">
        <f>VLOOKUP($C108,'[1]15квВв'!$C:$CF,44,0)</f>
        <v>0</v>
      </c>
      <c r="O108" s="38">
        <f>VLOOKUP($C108,'[1]15квВв'!$C:$CF,45,0)</f>
        <v>0</v>
      </c>
      <c r="P108" s="38">
        <f>VLOOKUP($C108,'[1]15квВв'!$C:$CF,46,0)</f>
        <v>0</v>
      </c>
      <c r="Q108" s="38">
        <f>VLOOKUP($C108,'[1]15квВв'!$C:$CF,47,0)</f>
        <v>0</v>
      </c>
      <c r="R108" s="38">
        <f>VLOOKUP($C108,'[1]15квВв'!$C:$CF,48,0)</f>
        <v>0</v>
      </c>
      <c r="S108" s="38">
        <f>VLOOKUP($C108,'[1]15квВв'!$C:$CF,49,0)</f>
        <v>0</v>
      </c>
      <c r="T108" s="37">
        <f t="shared" si="36"/>
        <v>0</v>
      </c>
      <c r="U108" s="37">
        <f t="shared" si="36"/>
        <v>0</v>
      </c>
      <c r="V108" s="37">
        <f t="shared" si="34"/>
        <v>0</v>
      </c>
      <c r="W108" s="37">
        <f t="shared" si="34"/>
        <v>0</v>
      </c>
      <c r="X108" s="37">
        <f t="shared" si="34"/>
        <v>0</v>
      </c>
      <c r="Y108" s="37">
        <f t="shared" si="34"/>
        <v>0</v>
      </c>
      <c r="Z108" s="37">
        <f t="shared" si="34"/>
        <v>0</v>
      </c>
      <c r="AA108" s="38" t="str">
        <f>VLOOKUP($C108,'[1]15квВв'!$C:$CP,91,0)</f>
        <v>нд</v>
      </c>
    </row>
    <row r="109" spans="1:27" ht="157.5" x14ac:dyDescent="0.25">
      <c r="A109" s="34" t="s">
        <v>183</v>
      </c>
      <c r="B109" s="35" t="s">
        <v>193</v>
      </c>
      <c r="C109" s="34" t="s">
        <v>194</v>
      </c>
      <c r="D109" s="2" t="s">
        <v>29</v>
      </c>
      <c r="E109" s="38">
        <f>VLOOKUP($C109,'[1]15квВв'!$C:$CF,3,0)</f>
        <v>0</v>
      </c>
      <c r="F109" s="38">
        <f>VLOOKUP($C109,'[1]15квВв'!$C:$CF,4,0)</f>
        <v>0</v>
      </c>
      <c r="G109" s="38">
        <f>VLOOKUP($C109,'[1]15квВв'!$C:$CF,5,0)</f>
        <v>0</v>
      </c>
      <c r="H109" s="38">
        <f>VLOOKUP($C109,'[1]15квВв'!$C:$CF,6,0)</f>
        <v>0</v>
      </c>
      <c r="I109" s="38">
        <f>VLOOKUP($C109,'[1]15квВв'!$C:$CF,7,0)</f>
        <v>0</v>
      </c>
      <c r="J109" s="38">
        <f>VLOOKUP($C109,'[1]15квВв'!$C:$CF,8,0)</f>
        <v>0</v>
      </c>
      <c r="K109" s="38">
        <f>VLOOKUP($C109,'[1]15квВв'!$C:$CF,9,0)</f>
        <v>0</v>
      </c>
      <c r="L109" s="36" t="s">
        <v>29</v>
      </c>
      <c r="M109" s="38">
        <f>VLOOKUP($C109,'[1]15квВв'!$C:$CF,43,0)</f>
        <v>0</v>
      </c>
      <c r="N109" s="38">
        <f>VLOOKUP($C109,'[1]15квВв'!$C:$CF,44,0)</f>
        <v>0</v>
      </c>
      <c r="O109" s="38">
        <f>VLOOKUP($C109,'[1]15квВв'!$C:$CF,45,0)</f>
        <v>0</v>
      </c>
      <c r="P109" s="38">
        <f>VLOOKUP($C109,'[1]15квВв'!$C:$CF,46,0)</f>
        <v>0</v>
      </c>
      <c r="Q109" s="38">
        <f>VLOOKUP($C109,'[1]15квВв'!$C:$CF,47,0)</f>
        <v>0</v>
      </c>
      <c r="R109" s="38">
        <f>VLOOKUP($C109,'[1]15квВв'!$C:$CF,48,0)</f>
        <v>0</v>
      </c>
      <c r="S109" s="38">
        <f>VLOOKUP($C109,'[1]15квВв'!$C:$CF,49,0)</f>
        <v>0</v>
      </c>
      <c r="T109" s="37">
        <f t="shared" si="36"/>
        <v>0</v>
      </c>
      <c r="U109" s="37">
        <f t="shared" si="36"/>
        <v>0</v>
      </c>
      <c r="V109" s="37">
        <f t="shared" si="34"/>
        <v>0</v>
      </c>
      <c r="W109" s="37">
        <f t="shared" si="34"/>
        <v>0</v>
      </c>
      <c r="X109" s="37">
        <f t="shared" si="34"/>
        <v>0</v>
      </c>
      <c r="Y109" s="37">
        <f t="shared" si="34"/>
        <v>0</v>
      </c>
      <c r="Z109" s="37">
        <f t="shared" si="34"/>
        <v>0</v>
      </c>
      <c r="AA109" s="38" t="str">
        <f>VLOOKUP($C109,'[1]15квВв'!$C:$CP,91,0)</f>
        <v>нд</v>
      </c>
    </row>
    <row r="110" spans="1:27" ht="141.75" x14ac:dyDescent="0.25">
      <c r="A110" s="34" t="s">
        <v>183</v>
      </c>
      <c r="B110" s="35" t="s">
        <v>195</v>
      </c>
      <c r="C110" s="34" t="s">
        <v>196</v>
      </c>
      <c r="D110" s="2" t="s">
        <v>29</v>
      </c>
      <c r="E110" s="38">
        <f>VLOOKUP($C110,'[1]15квВв'!$C:$CF,3,0)</f>
        <v>0</v>
      </c>
      <c r="F110" s="38">
        <f>VLOOKUP($C110,'[1]15квВв'!$C:$CF,4,0)</f>
        <v>0</v>
      </c>
      <c r="G110" s="38">
        <f>VLOOKUP($C110,'[1]15квВв'!$C:$CF,5,0)</f>
        <v>0</v>
      </c>
      <c r="H110" s="38">
        <f>VLOOKUP($C110,'[1]15квВв'!$C:$CF,6,0)</f>
        <v>0</v>
      </c>
      <c r="I110" s="38">
        <f>VLOOKUP($C110,'[1]15квВв'!$C:$CF,7,0)</f>
        <v>0</v>
      </c>
      <c r="J110" s="38">
        <f>VLOOKUP($C110,'[1]15квВв'!$C:$CF,8,0)</f>
        <v>0</v>
      </c>
      <c r="K110" s="38">
        <f>VLOOKUP($C110,'[1]15квВв'!$C:$CF,9,0)</f>
        <v>0</v>
      </c>
      <c r="L110" s="36" t="s">
        <v>29</v>
      </c>
      <c r="M110" s="38">
        <f>VLOOKUP($C110,'[1]15квВв'!$C:$CF,43,0)</f>
        <v>0</v>
      </c>
      <c r="N110" s="38">
        <f>VLOOKUP($C110,'[1]15квВв'!$C:$CF,44,0)</f>
        <v>0</v>
      </c>
      <c r="O110" s="38">
        <f>VLOOKUP($C110,'[1]15квВв'!$C:$CF,45,0)</f>
        <v>0</v>
      </c>
      <c r="P110" s="38">
        <f>VLOOKUP($C110,'[1]15квВв'!$C:$CF,46,0)</f>
        <v>0</v>
      </c>
      <c r="Q110" s="38">
        <f>VLOOKUP($C110,'[1]15квВв'!$C:$CF,47,0)</f>
        <v>0</v>
      </c>
      <c r="R110" s="38">
        <f>VLOOKUP($C110,'[1]15квВв'!$C:$CF,48,0)</f>
        <v>0</v>
      </c>
      <c r="S110" s="38">
        <f>VLOOKUP($C110,'[1]15квВв'!$C:$CF,49,0)</f>
        <v>0</v>
      </c>
      <c r="T110" s="37">
        <f t="shared" si="36"/>
        <v>0</v>
      </c>
      <c r="U110" s="37">
        <f t="shared" si="36"/>
        <v>0</v>
      </c>
      <c r="V110" s="37">
        <f t="shared" si="34"/>
        <v>0</v>
      </c>
      <c r="W110" s="37">
        <f t="shared" si="34"/>
        <v>0</v>
      </c>
      <c r="X110" s="37">
        <f t="shared" si="34"/>
        <v>0</v>
      </c>
      <c r="Y110" s="37">
        <f t="shared" si="34"/>
        <v>0</v>
      </c>
      <c r="Z110" s="37">
        <f t="shared" si="34"/>
        <v>0</v>
      </c>
      <c r="AA110" s="38" t="str">
        <f>VLOOKUP($C110,'[1]15квВв'!$C:$CP,91,0)</f>
        <v>нд</v>
      </c>
    </row>
    <row r="111" spans="1:27" ht="141.75" x14ac:dyDescent="0.25">
      <c r="A111" s="34" t="s">
        <v>183</v>
      </c>
      <c r="B111" s="35" t="s">
        <v>197</v>
      </c>
      <c r="C111" s="34" t="s">
        <v>198</v>
      </c>
      <c r="D111" s="2" t="s">
        <v>29</v>
      </c>
      <c r="E111" s="38">
        <f>VLOOKUP($C111,'[1]15квВв'!$C:$CF,3,0)</f>
        <v>6.64</v>
      </c>
      <c r="F111" s="38">
        <f>VLOOKUP($C111,'[1]15квВв'!$C:$CF,4,0)</f>
        <v>0</v>
      </c>
      <c r="G111" s="38">
        <f>VLOOKUP($C111,'[1]15квВв'!$C:$CF,5,0)</f>
        <v>109.285</v>
      </c>
      <c r="H111" s="38">
        <f>VLOOKUP($C111,'[1]15квВв'!$C:$CF,6,0)</f>
        <v>0</v>
      </c>
      <c r="I111" s="38">
        <f>VLOOKUP($C111,'[1]15квВв'!$C:$CF,7,0)</f>
        <v>0</v>
      </c>
      <c r="J111" s="38">
        <f>VLOOKUP($C111,'[1]15квВв'!$C:$CF,8,0)</f>
        <v>0</v>
      </c>
      <c r="K111" s="38">
        <f>VLOOKUP($C111,'[1]15квВв'!$C:$CF,9,0)</f>
        <v>0</v>
      </c>
      <c r="L111" s="40">
        <v>44925</v>
      </c>
      <c r="M111" s="38">
        <f>VLOOKUP($C111,'[1]15квВв'!$C:$CF,43,0)</f>
        <v>5.74</v>
      </c>
      <c r="N111" s="38">
        <f>VLOOKUP($C111,'[1]15квВв'!$C:$CF,44,0)</f>
        <v>0</v>
      </c>
      <c r="O111" s="38">
        <f>VLOOKUP($C111,'[1]15квВв'!$C:$CF,45,0)</f>
        <v>97.632000000000005</v>
      </c>
      <c r="P111" s="38">
        <f>VLOOKUP($C111,'[1]15квВв'!$C:$CF,46,0)</f>
        <v>0</v>
      </c>
      <c r="Q111" s="38">
        <f>VLOOKUP($C111,'[1]15квВв'!$C:$CF,47,0)</f>
        <v>0</v>
      </c>
      <c r="R111" s="38">
        <f>VLOOKUP($C111,'[1]15квВв'!$C:$CF,48,0)</f>
        <v>0</v>
      </c>
      <c r="S111" s="38">
        <f>VLOOKUP($C111,'[1]15квВв'!$C:$CF,49,0)</f>
        <v>0</v>
      </c>
      <c r="T111" s="37">
        <f t="shared" si="36"/>
        <v>-0.89999999999999947</v>
      </c>
      <c r="U111" s="37">
        <f t="shared" si="36"/>
        <v>0</v>
      </c>
      <c r="V111" s="37">
        <f t="shared" si="34"/>
        <v>-11.652999999999992</v>
      </c>
      <c r="W111" s="37">
        <f t="shared" si="34"/>
        <v>0</v>
      </c>
      <c r="X111" s="37">
        <f t="shared" si="34"/>
        <v>0</v>
      </c>
      <c r="Y111" s="37">
        <f t="shared" si="34"/>
        <v>0</v>
      </c>
      <c r="Z111" s="37">
        <f t="shared" si="34"/>
        <v>0</v>
      </c>
      <c r="AA111" s="38" t="str">
        <f>VLOOKUP($C111,'[1]15квВв'!$C:$CP,91,0)</f>
        <v>Ввод основных средств по факту выполненных работ</v>
      </c>
    </row>
    <row r="112" spans="1:27" ht="141.75" x14ac:dyDescent="0.25">
      <c r="A112" s="34" t="s">
        <v>183</v>
      </c>
      <c r="B112" s="35" t="s">
        <v>199</v>
      </c>
      <c r="C112" s="34" t="s">
        <v>200</v>
      </c>
      <c r="D112" s="2" t="s">
        <v>29</v>
      </c>
      <c r="E112" s="38">
        <f>VLOOKUP($C112,'[1]15квВв'!$C:$CF,3,0)</f>
        <v>0</v>
      </c>
      <c r="F112" s="38">
        <f>VLOOKUP($C112,'[1]15квВв'!$C:$CF,4,0)</f>
        <v>0</v>
      </c>
      <c r="G112" s="38">
        <f>VLOOKUP($C112,'[1]15квВв'!$C:$CF,5,0)</f>
        <v>0</v>
      </c>
      <c r="H112" s="38">
        <f>VLOOKUP($C112,'[1]15квВв'!$C:$CF,6,0)</f>
        <v>0</v>
      </c>
      <c r="I112" s="38">
        <f>VLOOKUP($C112,'[1]15квВв'!$C:$CF,7,0)</f>
        <v>0</v>
      </c>
      <c r="J112" s="38">
        <f>VLOOKUP($C112,'[1]15квВв'!$C:$CF,8,0)</f>
        <v>0</v>
      </c>
      <c r="K112" s="38">
        <f>VLOOKUP($C112,'[1]15квВв'!$C:$CF,9,0)</f>
        <v>0</v>
      </c>
      <c r="L112" s="36" t="s">
        <v>29</v>
      </c>
      <c r="M112" s="38">
        <f>VLOOKUP($C112,'[1]15квВв'!$C:$CF,43,0)</f>
        <v>0</v>
      </c>
      <c r="N112" s="38">
        <f>VLOOKUP($C112,'[1]15квВв'!$C:$CF,44,0)</f>
        <v>0</v>
      </c>
      <c r="O112" s="38">
        <f>VLOOKUP($C112,'[1]15квВв'!$C:$CF,45,0)</f>
        <v>0</v>
      </c>
      <c r="P112" s="38">
        <f>VLOOKUP($C112,'[1]15квВв'!$C:$CF,46,0)</f>
        <v>0</v>
      </c>
      <c r="Q112" s="38">
        <f>VLOOKUP($C112,'[1]15квВв'!$C:$CF,47,0)</f>
        <v>0</v>
      </c>
      <c r="R112" s="38">
        <f>VLOOKUP($C112,'[1]15квВв'!$C:$CF,48,0)</f>
        <v>0</v>
      </c>
      <c r="S112" s="38">
        <f>VLOOKUP($C112,'[1]15квВв'!$C:$CF,49,0)</f>
        <v>0</v>
      </c>
      <c r="T112" s="37">
        <f t="shared" si="36"/>
        <v>0</v>
      </c>
      <c r="U112" s="37">
        <f t="shared" si="36"/>
        <v>0</v>
      </c>
      <c r="V112" s="37">
        <f t="shared" si="34"/>
        <v>0</v>
      </c>
      <c r="W112" s="37">
        <f t="shared" si="34"/>
        <v>0</v>
      </c>
      <c r="X112" s="37">
        <f t="shared" si="34"/>
        <v>0</v>
      </c>
      <c r="Y112" s="37">
        <f t="shared" si="34"/>
        <v>0</v>
      </c>
      <c r="Z112" s="37">
        <f t="shared" si="34"/>
        <v>0</v>
      </c>
      <c r="AA112" s="38" t="str">
        <f>VLOOKUP($C112,'[1]15квВв'!$C:$CP,91,0)</f>
        <v>нд</v>
      </c>
    </row>
    <row r="113" spans="1:27" ht="157.5" x14ac:dyDescent="0.25">
      <c r="A113" s="34" t="s">
        <v>183</v>
      </c>
      <c r="B113" s="35" t="s">
        <v>201</v>
      </c>
      <c r="C113" s="34" t="s">
        <v>202</v>
      </c>
      <c r="D113" s="2" t="s">
        <v>29</v>
      </c>
      <c r="E113" s="38">
        <f>VLOOKUP($C113,'[1]15квВв'!$C:$CF,3,0)</f>
        <v>0</v>
      </c>
      <c r="F113" s="38">
        <f>VLOOKUP($C113,'[1]15квВв'!$C:$CF,4,0)</f>
        <v>0</v>
      </c>
      <c r="G113" s="38">
        <f>VLOOKUP($C113,'[1]15квВв'!$C:$CF,5,0)</f>
        <v>0</v>
      </c>
      <c r="H113" s="38">
        <f>VLOOKUP($C113,'[1]15квВв'!$C:$CF,6,0)</f>
        <v>0</v>
      </c>
      <c r="I113" s="38">
        <f>VLOOKUP($C113,'[1]15квВв'!$C:$CF,7,0)</f>
        <v>0</v>
      </c>
      <c r="J113" s="38">
        <f>VLOOKUP($C113,'[1]15квВв'!$C:$CF,8,0)</f>
        <v>0</v>
      </c>
      <c r="K113" s="38">
        <f>VLOOKUP($C113,'[1]15квВв'!$C:$CF,9,0)</f>
        <v>0</v>
      </c>
      <c r="L113" s="36" t="s">
        <v>29</v>
      </c>
      <c r="M113" s="38">
        <f>VLOOKUP($C113,'[1]15квВв'!$C:$CF,43,0)</f>
        <v>0</v>
      </c>
      <c r="N113" s="38">
        <f>VLOOKUP($C113,'[1]15квВв'!$C:$CF,44,0)</f>
        <v>0</v>
      </c>
      <c r="O113" s="38">
        <f>VLOOKUP($C113,'[1]15квВв'!$C:$CF,45,0)</f>
        <v>0</v>
      </c>
      <c r="P113" s="38">
        <f>VLOOKUP($C113,'[1]15квВв'!$C:$CF,46,0)</f>
        <v>0</v>
      </c>
      <c r="Q113" s="38">
        <f>VLOOKUP($C113,'[1]15квВв'!$C:$CF,47,0)</f>
        <v>0</v>
      </c>
      <c r="R113" s="38">
        <f>VLOOKUP($C113,'[1]15квВв'!$C:$CF,48,0)</f>
        <v>0</v>
      </c>
      <c r="S113" s="38">
        <f>VLOOKUP($C113,'[1]15квВв'!$C:$CF,49,0)</f>
        <v>0</v>
      </c>
      <c r="T113" s="37">
        <f t="shared" si="36"/>
        <v>0</v>
      </c>
      <c r="U113" s="37">
        <f t="shared" si="36"/>
        <v>0</v>
      </c>
      <c r="V113" s="37">
        <f t="shared" si="34"/>
        <v>0</v>
      </c>
      <c r="W113" s="37">
        <f t="shared" si="34"/>
        <v>0</v>
      </c>
      <c r="X113" s="37">
        <f t="shared" si="34"/>
        <v>0</v>
      </c>
      <c r="Y113" s="37">
        <f t="shared" si="34"/>
        <v>0</v>
      </c>
      <c r="Z113" s="37">
        <f t="shared" si="34"/>
        <v>0</v>
      </c>
      <c r="AA113" s="38" t="str">
        <f>VLOOKUP($C113,'[1]15квВв'!$C:$CP,91,0)</f>
        <v>нд</v>
      </c>
    </row>
    <row r="114" spans="1:27" ht="141.75" x14ac:dyDescent="0.25">
      <c r="A114" s="34" t="s">
        <v>183</v>
      </c>
      <c r="B114" s="35" t="s">
        <v>203</v>
      </c>
      <c r="C114" s="34" t="s">
        <v>204</v>
      </c>
      <c r="D114" s="2" t="s">
        <v>29</v>
      </c>
      <c r="E114" s="38">
        <f>VLOOKUP($C114,'[1]15квВв'!$C:$CF,3,0)</f>
        <v>4.7629999999999999</v>
      </c>
      <c r="F114" s="38">
        <f>VLOOKUP($C114,'[1]15квВв'!$C:$CF,4,0)</f>
        <v>0</v>
      </c>
      <c r="G114" s="38">
        <f>VLOOKUP($C114,'[1]15квВв'!$C:$CF,5,0)</f>
        <v>130.74700000000001</v>
      </c>
      <c r="H114" s="38">
        <f>VLOOKUP($C114,'[1]15квВв'!$C:$CF,6,0)</f>
        <v>0</v>
      </c>
      <c r="I114" s="38">
        <f>VLOOKUP($C114,'[1]15квВв'!$C:$CF,7,0)</f>
        <v>0</v>
      </c>
      <c r="J114" s="38">
        <f>VLOOKUP($C114,'[1]15квВв'!$C:$CF,8,0)</f>
        <v>0</v>
      </c>
      <c r="K114" s="38">
        <f>VLOOKUP($C114,'[1]15квВв'!$C:$CF,9,0)</f>
        <v>0</v>
      </c>
      <c r="L114" s="40">
        <v>44925</v>
      </c>
      <c r="M114" s="38">
        <f>VLOOKUP($C114,'[1]15квВв'!$C:$CF,43,0)</f>
        <v>5.093</v>
      </c>
      <c r="N114" s="38">
        <f>VLOOKUP($C114,'[1]15квВв'!$C:$CF,44,0)</f>
        <v>0</v>
      </c>
      <c r="O114" s="38">
        <f>VLOOKUP($C114,'[1]15квВв'!$C:$CF,45,0)</f>
        <v>120.56</v>
      </c>
      <c r="P114" s="38">
        <f>VLOOKUP($C114,'[1]15квВв'!$C:$CF,46,0)</f>
        <v>0</v>
      </c>
      <c r="Q114" s="38">
        <f>VLOOKUP($C114,'[1]15квВв'!$C:$CF,47,0)</f>
        <v>0</v>
      </c>
      <c r="R114" s="38">
        <f>VLOOKUP($C114,'[1]15квВв'!$C:$CF,48,0)</f>
        <v>0</v>
      </c>
      <c r="S114" s="38">
        <f>VLOOKUP($C114,'[1]15квВв'!$C:$CF,49,0)</f>
        <v>0</v>
      </c>
      <c r="T114" s="37">
        <f t="shared" si="36"/>
        <v>0.33000000000000007</v>
      </c>
      <c r="U114" s="37">
        <f t="shared" si="36"/>
        <v>0</v>
      </c>
      <c r="V114" s="37">
        <f t="shared" si="34"/>
        <v>-10.187000000000012</v>
      </c>
      <c r="W114" s="37">
        <f t="shared" si="34"/>
        <v>0</v>
      </c>
      <c r="X114" s="37">
        <f t="shared" si="34"/>
        <v>0</v>
      </c>
      <c r="Y114" s="37">
        <f t="shared" si="34"/>
        <v>0</v>
      </c>
      <c r="Z114" s="37">
        <f t="shared" si="34"/>
        <v>0</v>
      </c>
      <c r="AA114" s="38" t="str">
        <f>VLOOKUP($C114,'[1]15квВв'!$C:$CP,91,0)</f>
        <v>Ввод основных средств по факту выполненных работ</v>
      </c>
    </row>
    <row r="115" spans="1:27" ht="141.75" x14ac:dyDescent="0.25">
      <c r="A115" s="34" t="s">
        <v>183</v>
      </c>
      <c r="B115" s="35" t="s">
        <v>205</v>
      </c>
      <c r="C115" s="34" t="s">
        <v>206</v>
      </c>
      <c r="D115" s="2" t="s">
        <v>29</v>
      </c>
      <c r="E115" s="38">
        <f>VLOOKUP($C115,'[1]15квВв'!$C:$CF,3,0)</f>
        <v>5.94</v>
      </c>
      <c r="F115" s="38">
        <f>VLOOKUP($C115,'[1]15квВв'!$C:$CF,4,0)</f>
        <v>0</v>
      </c>
      <c r="G115" s="38">
        <f>VLOOKUP($C115,'[1]15квВв'!$C:$CF,5,0)</f>
        <v>90.599000000000004</v>
      </c>
      <c r="H115" s="38">
        <f>VLOOKUP($C115,'[1]15квВв'!$C:$CF,6,0)</f>
        <v>0</v>
      </c>
      <c r="I115" s="38">
        <f>VLOOKUP($C115,'[1]15квВв'!$C:$CF,7,0)</f>
        <v>0</v>
      </c>
      <c r="J115" s="38">
        <f>VLOOKUP($C115,'[1]15квВв'!$C:$CF,8,0)</f>
        <v>0</v>
      </c>
      <c r="K115" s="38">
        <f>VLOOKUP($C115,'[1]15квВв'!$C:$CF,9,0)</f>
        <v>0</v>
      </c>
      <c r="L115" s="40">
        <v>44925</v>
      </c>
      <c r="M115" s="38">
        <f>VLOOKUP($C115,'[1]15квВв'!$C:$CF,43,0)</f>
        <v>5.85</v>
      </c>
      <c r="N115" s="38">
        <f>VLOOKUP($C115,'[1]15квВв'!$C:$CF,44,0)</f>
        <v>0</v>
      </c>
      <c r="O115" s="38">
        <f>VLOOKUP($C115,'[1]15квВв'!$C:$CF,45,0)</f>
        <v>95.816999999999993</v>
      </c>
      <c r="P115" s="38">
        <f>VLOOKUP($C115,'[1]15квВв'!$C:$CF,46,0)</f>
        <v>0</v>
      </c>
      <c r="Q115" s="38">
        <f>VLOOKUP($C115,'[1]15квВв'!$C:$CF,47,0)</f>
        <v>0</v>
      </c>
      <c r="R115" s="38">
        <f>VLOOKUP($C115,'[1]15квВв'!$C:$CF,48,0)</f>
        <v>0</v>
      </c>
      <c r="S115" s="38">
        <f>VLOOKUP($C115,'[1]15квВв'!$C:$CF,49,0)</f>
        <v>0</v>
      </c>
      <c r="T115" s="37">
        <f t="shared" si="36"/>
        <v>-9.0000000000000746E-2</v>
      </c>
      <c r="U115" s="37">
        <f t="shared" si="36"/>
        <v>0</v>
      </c>
      <c r="V115" s="37">
        <f t="shared" si="34"/>
        <v>5.2179999999999893</v>
      </c>
      <c r="W115" s="37">
        <f t="shared" si="34"/>
        <v>0</v>
      </c>
      <c r="X115" s="37">
        <f t="shared" si="34"/>
        <v>0</v>
      </c>
      <c r="Y115" s="37">
        <f t="shared" si="34"/>
        <v>0</v>
      </c>
      <c r="Z115" s="37">
        <f t="shared" si="34"/>
        <v>0</v>
      </c>
      <c r="AA115" s="38" t="str">
        <f>VLOOKUP($C115,'[1]15квВв'!$C:$CP,91,0)</f>
        <v>Ввод основных средств по факту выполненных работ</v>
      </c>
    </row>
    <row r="116" spans="1:27" ht="141.75" x14ac:dyDescent="0.25">
      <c r="A116" s="34" t="s">
        <v>183</v>
      </c>
      <c r="B116" s="35" t="s">
        <v>207</v>
      </c>
      <c r="C116" s="34" t="s">
        <v>208</v>
      </c>
      <c r="D116" s="2" t="s">
        <v>29</v>
      </c>
      <c r="E116" s="38">
        <f>VLOOKUP($C116,'[1]15квВв'!$C:$CF,3,0)</f>
        <v>0</v>
      </c>
      <c r="F116" s="38">
        <f>VLOOKUP($C116,'[1]15квВв'!$C:$CF,4,0)</f>
        <v>0</v>
      </c>
      <c r="G116" s="38">
        <f>VLOOKUP($C116,'[1]15квВв'!$C:$CF,5,0)</f>
        <v>0</v>
      </c>
      <c r="H116" s="38">
        <f>VLOOKUP($C116,'[1]15квВв'!$C:$CF,6,0)</f>
        <v>0</v>
      </c>
      <c r="I116" s="38">
        <f>VLOOKUP($C116,'[1]15квВв'!$C:$CF,7,0)</f>
        <v>0</v>
      </c>
      <c r="J116" s="38">
        <f>VLOOKUP($C116,'[1]15квВв'!$C:$CF,8,0)</f>
        <v>0</v>
      </c>
      <c r="K116" s="38">
        <f>VLOOKUP($C116,'[1]15квВв'!$C:$CF,9,0)</f>
        <v>0</v>
      </c>
      <c r="L116" s="36" t="s">
        <v>29</v>
      </c>
      <c r="M116" s="38">
        <f>VLOOKUP($C116,'[1]15квВв'!$C:$CF,43,0)</f>
        <v>0</v>
      </c>
      <c r="N116" s="38">
        <f>VLOOKUP($C116,'[1]15квВв'!$C:$CF,44,0)</f>
        <v>0</v>
      </c>
      <c r="O116" s="38">
        <f>VLOOKUP($C116,'[1]15квВв'!$C:$CF,45,0)</f>
        <v>0</v>
      </c>
      <c r="P116" s="38">
        <f>VLOOKUP($C116,'[1]15квВв'!$C:$CF,46,0)</f>
        <v>0</v>
      </c>
      <c r="Q116" s="38">
        <f>VLOOKUP($C116,'[1]15квВв'!$C:$CF,47,0)</f>
        <v>0</v>
      </c>
      <c r="R116" s="38">
        <f>VLOOKUP($C116,'[1]15квВв'!$C:$CF,48,0)</f>
        <v>0</v>
      </c>
      <c r="S116" s="38">
        <f>VLOOKUP($C116,'[1]15квВв'!$C:$CF,49,0)</f>
        <v>0</v>
      </c>
      <c r="T116" s="37">
        <f t="shared" si="36"/>
        <v>0</v>
      </c>
      <c r="U116" s="37">
        <f t="shared" si="36"/>
        <v>0</v>
      </c>
      <c r="V116" s="37">
        <f t="shared" si="34"/>
        <v>0</v>
      </c>
      <c r="W116" s="37">
        <f t="shared" si="34"/>
        <v>0</v>
      </c>
      <c r="X116" s="37">
        <f t="shared" si="34"/>
        <v>0</v>
      </c>
      <c r="Y116" s="37">
        <f t="shared" si="34"/>
        <v>0</v>
      </c>
      <c r="Z116" s="37">
        <f t="shared" si="34"/>
        <v>0</v>
      </c>
      <c r="AA116" s="38" t="str">
        <f>VLOOKUP($C116,'[1]15квВв'!$C:$CP,91,0)</f>
        <v>нд</v>
      </c>
    </row>
    <row r="117" spans="1:27" ht="157.5" x14ac:dyDescent="0.25">
      <c r="A117" s="34" t="s">
        <v>183</v>
      </c>
      <c r="B117" s="35" t="s">
        <v>209</v>
      </c>
      <c r="C117" s="34" t="s">
        <v>210</v>
      </c>
      <c r="D117" s="2" t="s">
        <v>29</v>
      </c>
      <c r="E117" s="38">
        <f>VLOOKUP($C117,'[1]15квВв'!$C:$CF,3,0)</f>
        <v>0</v>
      </c>
      <c r="F117" s="38">
        <f>VLOOKUP($C117,'[1]15квВв'!$C:$CF,4,0)</f>
        <v>0</v>
      </c>
      <c r="G117" s="38">
        <f>VLOOKUP($C117,'[1]15квВв'!$C:$CF,5,0)</f>
        <v>0</v>
      </c>
      <c r="H117" s="38">
        <f>VLOOKUP($C117,'[1]15квВв'!$C:$CF,6,0)</f>
        <v>0</v>
      </c>
      <c r="I117" s="38">
        <f>VLOOKUP($C117,'[1]15квВв'!$C:$CF,7,0)</f>
        <v>0</v>
      </c>
      <c r="J117" s="38">
        <f>VLOOKUP($C117,'[1]15квВв'!$C:$CF,8,0)</f>
        <v>0</v>
      </c>
      <c r="K117" s="38">
        <f>VLOOKUP($C117,'[1]15квВв'!$C:$CF,9,0)</f>
        <v>0</v>
      </c>
      <c r="L117" s="36" t="s">
        <v>29</v>
      </c>
      <c r="M117" s="38">
        <f>VLOOKUP($C117,'[1]15квВв'!$C:$CF,43,0)</f>
        <v>0</v>
      </c>
      <c r="N117" s="38">
        <f>VLOOKUP($C117,'[1]15квВв'!$C:$CF,44,0)</f>
        <v>0</v>
      </c>
      <c r="O117" s="38">
        <f>VLOOKUP($C117,'[1]15квВв'!$C:$CF,45,0)</f>
        <v>0</v>
      </c>
      <c r="P117" s="38">
        <f>VLOOKUP($C117,'[1]15квВв'!$C:$CF,46,0)</f>
        <v>0</v>
      </c>
      <c r="Q117" s="38">
        <f>VLOOKUP($C117,'[1]15квВв'!$C:$CF,47,0)</f>
        <v>0</v>
      </c>
      <c r="R117" s="38">
        <f>VLOOKUP($C117,'[1]15квВв'!$C:$CF,48,0)</f>
        <v>0</v>
      </c>
      <c r="S117" s="38">
        <f>VLOOKUP($C117,'[1]15квВв'!$C:$CF,49,0)</f>
        <v>0</v>
      </c>
      <c r="T117" s="37">
        <f t="shared" si="36"/>
        <v>0</v>
      </c>
      <c r="U117" s="37">
        <f t="shared" si="36"/>
        <v>0</v>
      </c>
      <c r="V117" s="37">
        <f t="shared" si="34"/>
        <v>0</v>
      </c>
      <c r="W117" s="37">
        <f t="shared" si="34"/>
        <v>0</v>
      </c>
      <c r="X117" s="37">
        <f t="shared" si="34"/>
        <v>0</v>
      </c>
      <c r="Y117" s="37">
        <f t="shared" si="34"/>
        <v>0</v>
      </c>
      <c r="Z117" s="37">
        <f t="shared" si="34"/>
        <v>0</v>
      </c>
      <c r="AA117" s="38" t="str">
        <f>VLOOKUP($C117,'[1]15квВв'!$C:$CP,91,0)</f>
        <v>нд</v>
      </c>
    </row>
    <row r="118" spans="1:27" ht="141.75" x14ac:dyDescent="0.25">
      <c r="A118" s="34" t="s">
        <v>183</v>
      </c>
      <c r="B118" s="35" t="s">
        <v>211</v>
      </c>
      <c r="C118" s="34" t="s">
        <v>212</v>
      </c>
      <c r="D118" s="2" t="s">
        <v>29</v>
      </c>
      <c r="E118" s="38">
        <f>VLOOKUP($C118,'[1]15квВв'!$C:$CF,3,0)</f>
        <v>0</v>
      </c>
      <c r="F118" s="38">
        <f>VLOOKUP($C118,'[1]15квВв'!$C:$CF,4,0)</f>
        <v>0</v>
      </c>
      <c r="G118" s="38">
        <f>VLOOKUP($C118,'[1]15квВв'!$C:$CF,5,0)</f>
        <v>0</v>
      </c>
      <c r="H118" s="38">
        <f>VLOOKUP($C118,'[1]15квВв'!$C:$CF,6,0)</f>
        <v>0</v>
      </c>
      <c r="I118" s="38">
        <f>VLOOKUP($C118,'[1]15квВв'!$C:$CF,7,0)</f>
        <v>0</v>
      </c>
      <c r="J118" s="38">
        <f>VLOOKUP($C118,'[1]15квВв'!$C:$CF,8,0)</f>
        <v>0</v>
      </c>
      <c r="K118" s="38">
        <f>VLOOKUP($C118,'[1]15квВв'!$C:$CF,9,0)</f>
        <v>0</v>
      </c>
      <c r="L118" s="36" t="s">
        <v>29</v>
      </c>
      <c r="M118" s="38">
        <f>VLOOKUP($C118,'[1]15квВв'!$C:$CF,43,0)</f>
        <v>0</v>
      </c>
      <c r="N118" s="38">
        <f>VLOOKUP($C118,'[1]15квВв'!$C:$CF,44,0)</f>
        <v>0</v>
      </c>
      <c r="O118" s="38">
        <f>VLOOKUP($C118,'[1]15квВв'!$C:$CF,45,0)</f>
        <v>0</v>
      </c>
      <c r="P118" s="38">
        <f>VLOOKUP($C118,'[1]15квВв'!$C:$CF,46,0)</f>
        <v>0</v>
      </c>
      <c r="Q118" s="38">
        <f>VLOOKUP($C118,'[1]15квВв'!$C:$CF,47,0)</f>
        <v>0</v>
      </c>
      <c r="R118" s="38">
        <f>VLOOKUP($C118,'[1]15квВв'!$C:$CF,48,0)</f>
        <v>0</v>
      </c>
      <c r="S118" s="38">
        <f>VLOOKUP($C118,'[1]15квВв'!$C:$CF,49,0)</f>
        <v>0</v>
      </c>
      <c r="T118" s="37">
        <f t="shared" si="36"/>
        <v>0</v>
      </c>
      <c r="U118" s="37">
        <f t="shared" si="36"/>
        <v>0</v>
      </c>
      <c r="V118" s="37">
        <f t="shared" si="34"/>
        <v>0</v>
      </c>
      <c r="W118" s="37">
        <f t="shared" si="34"/>
        <v>0</v>
      </c>
      <c r="X118" s="37">
        <f t="shared" si="34"/>
        <v>0</v>
      </c>
      <c r="Y118" s="37">
        <f t="shared" si="34"/>
        <v>0</v>
      </c>
      <c r="Z118" s="37">
        <f t="shared" si="34"/>
        <v>0</v>
      </c>
      <c r="AA118" s="38" t="str">
        <f>VLOOKUP($C118,'[1]15квВв'!$C:$CP,91,0)</f>
        <v>нд</v>
      </c>
    </row>
    <row r="119" spans="1:27" ht="141.75" x14ac:dyDescent="0.25">
      <c r="A119" s="34" t="s">
        <v>183</v>
      </c>
      <c r="B119" s="35" t="s">
        <v>213</v>
      </c>
      <c r="C119" s="34" t="s">
        <v>214</v>
      </c>
      <c r="D119" s="2" t="s">
        <v>29</v>
      </c>
      <c r="E119" s="38">
        <f>VLOOKUP($C119,'[1]15квВв'!$C:$CF,3,0)</f>
        <v>0</v>
      </c>
      <c r="F119" s="38">
        <f>VLOOKUP($C119,'[1]15квВв'!$C:$CF,4,0)</f>
        <v>0</v>
      </c>
      <c r="G119" s="38">
        <f>VLOOKUP($C119,'[1]15квВв'!$C:$CF,5,0)</f>
        <v>0</v>
      </c>
      <c r="H119" s="38">
        <f>VLOOKUP($C119,'[1]15квВв'!$C:$CF,6,0)</f>
        <v>0</v>
      </c>
      <c r="I119" s="38">
        <f>VLOOKUP($C119,'[1]15квВв'!$C:$CF,7,0)</f>
        <v>0</v>
      </c>
      <c r="J119" s="38">
        <f>VLOOKUP($C119,'[1]15квВв'!$C:$CF,8,0)</f>
        <v>0</v>
      </c>
      <c r="K119" s="38">
        <f>VLOOKUP($C119,'[1]15квВв'!$C:$CF,9,0)</f>
        <v>0</v>
      </c>
      <c r="L119" s="36" t="s">
        <v>29</v>
      </c>
      <c r="M119" s="38">
        <f>VLOOKUP($C119,'[1]15квВв'!$C:$CF,43,0)</f>
        <v>0</v>
      </c>
      <c r="N119" s="38">
        <f>VLOOKUP($C119,'[1]15квВв'!$C:$CF,44,0)</f>
        <v>0</v>
      </c>
      <c r="O119" s="38">
        <f>VLOOKUP($C119,'[1]15квВв'!$C:$CF,45,0)</f>
        <v>0</v>
      </c>
      <c r="P119" s="38">
        <f>VLOOKUP($C119,'[1]15квВв'!$C:$CF,46,0)</f>
        <v>0</v>
      </c>
      <c r="Q119" s="38">
        <f>VLOOKUP($C119,'[1]15квВв'!$C:$CF,47,0)</f>
        <v>0</v>
      </c>
      <c r="R119" s="38">
        <f>VLOOKUP($C119,'[1]15квВв'!$C:$CF,48,0)</f>
        <v>0</v>
      </c>
      <c r="S119" s="38">
        <f>VLOOKUP($C119,'[1]15квВв'!$C:$CF,49,0)</f>
        <v>0</v>
      </c>
      <c r="T119" s="37">
        <f t="shared" si="36"/>
        <v>0</v>
      </c>
      <c r="U119" s="37">
        <f t="shared" si="36"/>
        <v>0</v>
      </c>
      <c r="V119" s="37">
        <f t="shared" si="34"/>
        <v>0</v>
      </c>
      <c r="W119" s="37">
        <f t="shared" si="34"/>
        <v>0</v>
      </c>
      <c r="X119" s="37">
        <f t="shared" si="34"/>
        <v>0</v>
      </c>
      <c r="Y119" s="37">
        <f t="shared" si="34"/>
        <v>0</v>
      </c>
      <c r="Z119" s="37">
        <f t="shared" si="34"/>
        <v>0</v>
      </c>
      <c r="AA119" s="38" t="str">
        <f>VLOOKUP($C119,'[1]15квВв'!$C:$CP,91,0)</f>
        <v>нд</v>
      </c>
    </row>
    <row r="120" spans="1:27" ht="141.75" x14ac:dyDescent="0.25">
      <c r="A120" s="34" t="s">
        <v>183</v>
      </c>
      <c r="B120" s="35" t="s">
        <v>215</v>
      </c>
      <c r="C120" s="34" t="s">
        <v>216</v>
      </c>
      <c r="D120" s="2" t="s">
        <v>29</v>
      </c>
      <c r="E120" s="38">
        <f>VLOOKUP($C120,'[1]15квВв'!$C:$CF,3,0)</f>
        <v>4.84</v>
      </c>
      <c r="F120" s="38">
        <f>VLOOKUP($C120,'[1]15квВв'!$C:$CF,4,0)</f>
        <v>0</v>
      </c>
      <c r="G120" s="38">
        <f>VLOOKUP($C120,'[1]15квВв'!$C:$CF,5,0)</f>
        <v>86.179000000000002</v>
      </c>
      <c r="H120" s="38">
        <f>VLOOKUP($C120,'[1]15квВв'!$C:$CF,6,0)</f>
        <v>0</v>
      </c>
      <c r="I120" s="38">
        <f>VLOOKUP($C120,'[1]15квВв'!$C:$CF,7,0)</f>
        <v>0</v>
      </c>
      <c r="J120" s="38">
        <f>VLOOKUP($C120,'[1]15квВв'!$C:$CF,8,0)</f>
        <v>0</v>
      </c>
      <c r="K120" s="38">
        <f>VLOOKUP($C120,'[1]15квВв'!$C:$CF,9,0)</f>
        <v>0</v>
      </c>
      <c r="L120" s="40">
        <v>44925</v>
      </c>
      <c r="M120" s="38">
        <f>VLOOKUP($C120,'[1]15квВв'!$C:$CF,43,0)</f>
        <v>5.2</v>
      </c>
      <c r="N120" s="38">
        <f>VLOOKUP($C120,'[1]15квВв'!$C:$CF,44,0)</f>
        <v>0</v>
      </c>
      <c r="O120" s="38">
        <f>VLOOKUP($C120,'[1]15квВв'!$C:$CF,45,0)</f>
        <v>89.918999999999997</v>
      </c>
      <c r="P120" s="38">
        <f>VLOOKUP($C120,'[1]15квВв'!$C:$CF,46,0)</f>
        <v>0</v>
      </c>
      <c r="Q120" s="38">
        <f>VLOOKUP($C120,'[1]15квВв'!$C:$CF,47,0)</f>
        <v>0</v>
      </c>
      <c r="R120" s="38">
        <f>VLOOKUP($C120,'[1]15квВв'!$C:$CF,48,0)</f>
        <v>0</v>
      </c>
      <c r="S120" s="38">
        <f>VLOOKUP($C120,'[1]15квВв'!$C:$CF,49,0)</f>
        <v>0</v>
      </c>
      <c r="T120" s="37">
        <f t="shared" si="36"/>
        <v>0.36000000000000032</v>
      </c>
      <c r="U120" s="37">
        <f t="shared" si="36"/>
        <v>0</v>
      </c>
      <c r="V120" s="37">
        <f t="shared" si="34"/>
        <v>3.7399999999999949</v>
      </c>
      <c r="W120" s="37">
        <f t="shared" si="34"/>
        <v>0</v>
      </c>
      <c r="X120" s="37">
        <f t="shared" si="34"/>
        <v>0</v>
      </c>
      <c r="Y120" s="37">
        <f t="shared" si="34"/>
        <v>0</v>
      </c>
      <c r="Z120" s="37">
        <f t="shared" si="34"/>
        <v>0</v>
      </c>
      <c r="AA120" s="38" t="str">
        <f>VLOOKUP($C120,'[1]15квВв'!$C:$CP,91,0)</f>
        <v>Ввод основных средств по факту выполненных работ</v>
      </c>
    </row>
    <row r="121" spans="1:27" ht="47.25" x14ac:dyDescent="0.25">
      <c r="A121" s="34" t="s">
        <v>217</v>
      </c>
      <c r="B121" s="35" t="s">
        <v>218</v>
      </c>
      <c r="C121" s="34" t="s">
        <v>28</v>
      </c>
      <c r="D121" s="2" t="s">
        <v>29</v>
      </c>
      <c r="E121" s="38">
        <v>0</v>
      </c>
      <c r="F121" s="38">
        <v>0</v>
      </c>
      <c r="G121" s="38">
        <v>0</v>
      </c>
      <c r="H121" s="38">
        <v>0</v>
      </c>
      <c r="I121" s="38">
        <v>0</v>
      </c>
      <c r="J121" s="38">
        <v>0</v>
      </c>
      <c r="K121" s="38">
        <v>0</v>
      </c>
      <c r="L121" s="36" t="s">
        <v>29</v>
      </c>
      <c r="M121" s="38">
        <v>0</v>
      </c>
      <c r="N121" s="38">
        <v>0</v>
      </c>
      <c r="O121" s="38">
        <v>0</v>
      </c>
      <c r="P121" s="38">
        <v>0</v>
      </c>
      <c r="Q121" s="38">
        <v>0</v>
      </c>
      <c r="R121" s="38">
        <v>0</v>
      </c>
      <c r="S121" s="38">
        <v>0</v>
      </c>
      <c r="T121" s="37">
        <f t="shared" si="36"/>
        <v>0</v>
      </c>
      <c r="U121" s="37">
        <f t="shared" si="36"/>
        <v>0</v>
      </c>
      <c r="V121" s="37">
        <f t="shared" si="34"/>
        <v>0</v>
      </c>
      <c r="W121" s="37">
        <f t="shared" si="34"/>
        <v>0</v>
      </c>
      <c r="X121" s="37">
        <f t="shared" si="34"/>
        <v>0</v>
      </c>
      <c r="Y121" s="37">
        <f t="shared" si="34"/>
        <v>0</v>
      </c>
      <c r="Z121" s="37">
        <f t="shared" si="34"/>
        <v>0</v>
      </c>
      <c r="AA121" s="2" t="s">
        <v>29</v>
      </c>
    </row>
    <row r="122" spans="1:27" ht="31.5" x14ac:dyDescent="0.25">
      <c r="A122" s="34" t="s">
        <v>219</v>
      </c>
      <c r="B122" s="35" t="s">
        <v>220</v>
      </c>
      <c r="C122" s="34" t="s">
        <v>28</v>
      </c>
      <c r="D122" s="2" t="s">
        <v>29</v>
      </c>
      <c r="E122" s="42">
        <f>SUM(E123:E209)</f>
        <v>0</v>
      </c>
      <c r="F122" s="42">
        <f t="shared" ref="F122:S122" si="39">SUM(F123:F209)</f>
        <v>0</v>
      </c>
      <c r="G122" s="42">
        <f t="shared" si="39"/>
        <v>0</v>
      </c>
      <c r="H122" s="42">
        <f t="shared" si="39"/>
        <v>0</v>
      </c>
      <c r="I122" s="42">
        <f t="shared" si="39"/>
        <v>0</v>
      </c>
      <c r="J122" s="42">
        <f t="shared" si="39"/>
        <v>0</v>
      </c>
      <c r="K122" s="42">
        <f t="shared" si="39"/>
        <v>0</v>
      </c>
      <c r="L122" s="36" t="s">
        <v>29</v>
      </c>
      <c r="M122" s="42">
        <f t="shared" si="39"/>
        <v>0</v>
      </c>
      <c r="N122" s="42">
        <f t="shared" si="39"/>
        <v>0</v>
      </c>
      <c r="O122" s="42">
        <f t="shared" si="39"/>
        <v>0</v>
      </c>
      <c r="P122" s="42">
        <f t="shared" si="39"/>
        <v>0</v>
      </c>
      <c r="Q122" s="42">
        <f t="shared" si="39"/>
        <v>0</v>
      </c>
      <c r="R122" s="42">
        <f t="shared" si="39"/>
        <v>0</v>
      </c>
      <c r="S122" s="42">
        <f t="shared" si="39"/>
        <v>88</v>
      </c>
      <c r="T122" s="37">
        <f t="shared" si="36"/>
        <v>0</v>
      </c>
      <c r="U122" s="37">
        <f t="shared" si="36"/>
        <v>0</v>
      </c>
      <c r="V122" s="37">
        <f t="shared" si="34"/>
        <v>0</v>
      </c>
      <c r="W122" s="37">
        <f t="shared" si="34"/>
        <v>0</v>
      </c>
      <c r="X122" s="37">
        <f t="shared" si="34"/>
        <v>0</v>
      </c>
      <c r="Y122" s="37">
        <f t="shared" si="34"/>
        <v>0</v>
      </c>
      <c r="Z122" s="37">
        <f t="shared" si="34"/>
        <v>88</v>
      </c>
      <c r="AA122" s="2" t="s">
        <v>29</v>
      </c>
    </row>
    <row r="123" spans="1:27" ht="157.5" x14ac:dyDescent="0.25">
      <c r="A123" s="34" t="s">
        <v>219</v>
      </c>
      <c r="B123" s="35" t="s">
        <v>221</v>
      </c>
      <c r="C123" s="34" t="s">
        <v>222</v>
      </c>
      <c r="D123" s="2" t="s">
        <v>29</v>
      </c>
      <c r="E123" s="38">
        <f>VLOOKUP($C123,'[1]15квВв'!$C:$CF,3,0)</f>
        <v>0</v>
      </c>
      <c r="F123" s="38">
        <f>VLOOKUP($C123,'[1]15квВв'!$C:$CF,4,0)</f>
        <v>0</v>
      </c>
      <c r="G123" s="38">
        <f>VLOOKUP($C123,'[1]15квВв'!$C:$CF,5,0)</f>
        <v>0</v>
      </c>
      <c r="H123" s="38">
        <f>VLOOKUP($C123,'[1]15квВв'!$C:$CF,6,0)</f>
        <v>0</v>
      </c>
      <c r="I123" s="38">
        <f>VLOOKUP($C123,'[1]15квВв'!$C:$CF,7,0)</f>
        <v>0</v>
      </c>
      <c r="J123" s="38">
        <f>VLOOKUP($C123,'[1]15квВв'!$C:$CF,8,0)</f>
        <v>0</v>
      </c>
      <c r="K123" s="38">
        <f>VLOOKUP($C123,'[1]15квВв'!$C:$CF,9,0)</f>
        <v>0</v>
      </c>
      <c r="L123" s="36" t="s">
        <v>29</v>
      </c>
      <c r="M123" s="38">
        <f>VLOOKUP($C123,'[1]15квВв'!$C:$CF,43,0)</f>
        <v>0</v>
      </c>
      <c r="N123" s="38">
        <f>VLOOKUP($C123,'[1]15квВв'!$C:$CF,44,0)</f>
        <v>0</v>
      </c>
      <c r="O123" s="38">
        <f>VLOOKUP($C123,'[1]15квВв'!$C:$CF,45,0)</f>
        <v>0</v>
      </c>
      <c r="P123" s="38">
        <f>VLOOKUP($C123,'[1]15квВв'!$C:$CF,46,0)</f>
        <v>0</v>
      </c>
      <c r="Q123" s="38">
        <f>VLOOKUP($C123,'[1]15квВв'!$C:$CF,47,0)</f>
        <v>0</v>
      </c>
      <c r="R123" s="38">
        <f>VLOOKUP($C123,'[1]15квВв'!$C:$CF,48,0)</f>
        <v>0</v>
      </c>
      <c r="S123" s="38">
        <f>VLOOKUP($C123,'[1]15квВв'!$C:$CF,49,0)</f>
        <v>0</v>
      </c>
      <c r="T123" s="37">
        <f t="shared" si="36"/>
        <v>0</v>
      </c>
      <c r="U123" s="37">
        <f t="shared" si="36"/>
        <v>0</v>
      </c>
      <c r="V123" s="37">
        <f t="shared" si="34"/>
        <v>0</v>
      </c>
      <c r="W123" s="37">
        <f t="shared" si="34"/>
        <v>0</v>
      </c>
      <c r="X123" s="37">
        <f t="shared" si="34"/>
        <v>0</v>
      </c>
      <c r="Y123" s="37">
        <f t="shared" si="34"/>
        <v>0</v>
      </c>
      <c r="Z123" s="37">
        <f t="shared" si="34"/>
        <v>0</v>
      </c>
      <c r="AA123" s="38" t="str">
        <f>VLOOKUP($C123,'[1]15квВв'!$C:$CP,91,0)</f>
        <v>нд</v>
      </c>
    </row>
    <row r="124" spans="1:27" ht="141.75" x14ac:dyDescent="0.25">
      <c r="A124" s="34" t="s">
        <v>219</v>
      </c>
      <c r="B124" s="35" t="s">
        <v>223</v>
      </c>
      <c r="C124" s="34" t="s">
        <v>224</v>
      </c>
      <c r="D124" s="2" t="s">
        <v>29</v>
      </c>
      <c r="E124" s="38">
        <f>VLOOKUP($C124,'[1]15квВв'!$C:$CF,3,0)</f>
        <v>0</v>
      </c>
      <c r="F124" s="38">
        <f>VLOOKUP($C124,'[1]15квВв'!$C:$CF,4,0)</f>
        <v>0</v>
      </c>
      <c r="G124" s="38">
        <f>VLOOKUP($C124,'[1]15квВв'!$C:$CF,5,0)</f>
        <v>0</v>
      </c>
      <c r="H124" s="38">
        <f>VLOOKUP($C124,'[1]15квВв'!$C:$CF,6,0)</f>
        <v>0</v>
      </c>
      <c r="I124" s="38">
        <f>VLOOKUP($C124,'[1]15квВв'!$C:$CF,7,0)</f>
        <v>0</v>
      </c>
      <c r="J124" s="38">
        <f>VLOOKUP($C124,'[1]15квВв'!$C:$CF,8,0)</f>
        <v>0</v>
      </c>
      <c r="K124" s="38">
        <f>VLOOKUP($C124,'[1]15квВв'!$C:$CF,9,0)</f>
        <v>0</v>
      </c>
      <c r="L124" s="36" t="s">
        <v>29</v>
      </c>
      <c r="M124" s="38">
        <f>VLOOKUP($C124,'[1]15квВв'!$C:$CF,43,0)</f>
        <v>0</v>
      </c>
      <c r="N124" s="38">
        <f>VLOOKUP($C124,'[1]15квВв'!$C:$CF,44,0)</f>
        <v>0</v>
      </c>
      <c r="O124" s="38">
        <f>VLOOKUP($C124,'[1]15квВв'!$C:$CF,45,0)</f>
        <v>0</v>
      </c>
      <c r="P124" s="38">
        <f>VLOOKUP($C124,'[1]15квВв'!$C:$CF,46,0)</f>
        <v>0</v>
      </c>
      <c r="Q124" s="38">
        <f>VLOOKUP($C124,'[1]15квВв'!$C:$CF,47,0)</f>
        <v>0</v>
      </c>
      <c r="R124" s="38">
        <f>VLOOKUP($C124,'[1]15квВв'!$C:$CF,48,0)</f>
        <v>0</v>
      </c>
      <c r="S124" s="38">
        <f>VLOOKUP($C124,'[1]15квВв'!$C:$CF,49,0)</f>
        <v>0</v>
      </c>
      <c r="T124" s="37">
        <f t="shared" si="36"/>
        <v>0</v>
      </c>
      <c r="U124" s="37">
        <f t="shared" si="36"/>
        <v>0</v>
      </c>
      <c r="V124" s="37">
        <f t="shared" si="34"/>
        <v>0</v>
      </c>
      <c r="W124" s="37">
        <f t="shared" si="34"/>
        <v>0</v>
      </c>
      <c r="X124" s="37">
        <f t="shared" si="34"/>
        <v>0</v>
      </c>
      <c r="Y124" s="37">
        <f t="shared" si="34"/>
        <v>0</v>
      </c>
      <c r="Z124" s="37">
        <f t="shared" si="34"/>
        <v>0</v>
      </c>
      <c r="AA124" s="38" t="str">
        <f>VLOOKUP($C124,'[1]15квВв'!$C:$CP,91,0)</f>
        <v>нд</v>
      </c>
    </row>
    <row r="125" spans="1:27" ht="141.75" x14ac:dyDescent="0.25">
      <c r="A125" s="34" t="s">
        <v>219</v>
      </c>
      <c r="B125" s="35" t="s">
        <v>225</v>
      </c>
      <c r="C125" s="34" t="s">
        <v>226</v>
      </c>
      <c r="D125" s="2" t="s">
        <v>29</v>
      </c>
      <c r="E125" s="38">
        <f>VLOOKUP($C125,'[1]15квВв'!$C:$CF,3,0)</f>
        <v>0</v>
      </c>
      <c r="F125" s="38">
        <f>VLOOKUP($C125,'[1]15квВв'!$C:$CF,4,0)</f>
        <v>0</v>
      </c>
      <c r="G125" s="38">
        <f>VLOOKUP($C125,'[1]15квВв'!$C:$CF,5,0)</f>
        <v>0</v>
      </c>
      <c r="H125" s="38">
        <f>VLOOKUP($C125,'[1]15квВв'!$C:$CF,6,0)</f>
        <v>0</v>
      </c>
      <c r="I125" s="38">
        <f>VLOOKUP($C125,'[1]15квВв'!$C:$CF,7,0)</f>
        <v>0</v>
      </c>
      <c r="J125" s="38">
        <f>VLOOKUP($C125,'[1]15квВв'!$C:$CF,8,0)</f>
        <v>0</v>
      </c>
      <c r="K125" s="38">
        <f>VLOOKUP($C125,'[1]15квВв'!$C:$CF,9,0)</f>
        <v>0</v>
      </c>
      <c r="L125" s="36" t="s">
        <v>29</v>
      </c>
      <c r="M125" s="38">
        <f>VLOOKUP($C125,'[1]15квВв'!$C:$CF,43,0)</f>
        <v>0</v>
      </c>
      <c r="N125" s="38">
        <f>VLOOKUP($C125,'[1]15квВв'!$C:$CF,44,0)</f>
        <v>0</v>
      </c>
      <c r="O125" s="38">
        <f>VLOOKUP($C125,'[1]15квВв'!$C:$CF,45,0)</f>
        <v>0</v>
      </c>
      <c r="P125" s="38">
        <f>VLOOKUP($C125,'[1]15квВв'!$C:$CF,46,0)</f>
        <v>0</v>
      </c>
      <c r="Q125" s="38">
        <f>VLOOKUP($C125,'[1]15квВв'!$C:$CF,47,0)</f>
        <v>0</v>
      </c>
      <c r="R125" s="38">
        <f>VLOOKUP($C125,'[1]15квВв'!$C:$CF,48,0)</f>
        <v>0</v>
      </c>
      <c r="S125" s="38">
        <f>VLOOKUP($C125,'[1]15квВв'!$C:$CF,49,0)</f>
        <v>0</v>
      </c>
      <c r="T125" s="37">
        <f t="shared" si="36"/>
        <v>0</v>
      </c>
      <c r="U125" s="37">
        <f t="shared" si="36"/>
        <v>0</v>
      </c>
      <c r="V125" s="37">
        <f t="shared" si="34"/>
        <v>0</v>
      </c>
      <c r="W125" s="37">
        <f t="shared" si="34"/>
        <v>0</v>
      </c>
      <c r="X125" s="37">
        <f t="shared" si="34"/>
        <v>0</v>
      </c>
      <c r="Y125" s="37">
        <f t="shared" si="34"/>
        <v>0</v>
      </c>
      <c r="Z125" s="37">
        <f t="shared" si="34"/>
        <v>0</v>
      </c>
      <c r="AA125" s="38" t="str">
        <f>VLOOKUP($C125,'[1]15квВв'!$C:$CP,91,0)</f>
        <v>нд</v>
      </c>
    </row>
    <row r="126" spans="1:27" ht="141.75" x14ac:dyDescent="0.25">
      <c r="A126" s="34" t="s">
        <v>219</v>
      </c>
      <c r="B126" s="35" t="s">
        <v>227</v>
      </c>
      <c r="C126" s="34" t="s">
        <v>228</v>
      </c>
      <c r="D126" s="2" t="s">
        <v>29</v>
      </c>
      <c r="E126" s="38">
        <f>VLOOKUP($C126,'[1]15квВв'!$C:$CF,3,0)</f>
        <v>0</v>
      </c>
      <c r="F126" s="38">
        <f>VLOOKUP($C126,'[1]15квВв'!$C:$CF,4,0)</f>
        <v>0</v>
      </c>
      <c r="G126" s="38">
        <f>VLOOKUP($C126,'[1]15квВв'!$C:$CF,5,0)</f>
        <v>0</v>
      </c>
      <c r="H126" s="38">
        <f>VLOOKUP($C126,'[1]15квВв'!$C:$CF,6,0)</f>
        <v>0</v>
      </c>
      <c r="I126" s="38">
        <f>VLOOKUP($C126,'[1]15квВв'!$C:$CF,7,0)</f>
        <v>0</v>
      </c>
      <c r="J126" s="38">
        <f>VLOOKUP($C126,'[1]15квВв'!$C:$CF,8,0)</f>
        <v>0</v>
      </c>
      <c r="K126" s="38">
        <f>VLOOKUP($C126,'[1]15квВв'!$C:$CF,9,0)</f>
        <v>0</v>
      </c>
      <c r="L126" s="36" t="s">
        <v>29</v>
      </c>
      <c r="M126" s="38">
        <f>VLOOKUP($C126,'[1]15квВв'!$C:$CF,43,0)</f>
        <v>0</v>
      </c>
      <c r="N126" s="38">
        <f>VLOOKUP($C126,'[1]15квВв'!$C:$CF,44,0)</f>
        <v>0</v>
      </c>
      <c r="O126" s="38">
        <f>VLOOKUP($C126,'[1]15квВв'!$C:$CF,45,0)</f>
        <v>0</v>
      </c>
      <c r="P126" s="38">
        <f>VLOOKUP($C126,'[1]15квВв'!$C:$CF,46,0)</f>
        <v>0</v>
      </c>
      <c r="Q126" s="38">
        <f>VLOOKUP($C126,'[1]15квВв'!$C:$CF,47,0)</f>
        <v>0</v>
      </c>
      <c r="R126" s="38">
        <f>VLOOKUP($C126,'[1]15квВв'!$C:$CF,48,0)</f>
        <v>0</v>
      </c>
      <c r="S126" s="38">
        <f>VLOOKUP($C126,'[1]15квВв'!$C:$CF,49,0)</f>
        <v>0</v>
      </c>
      <c r="T126" s="37">
        <f t="shared" si="36"/>
        <v>0</v>
      </c>
      <c r="U126" s="37">
        <f t="shared" si="36"/>
        <v>0</v>
      </c>
      <c r="V126" s="37">
        <f t="shared" si="34"/>
        <v>0</v>
      </c>
      <c r="W126" s="37">
        <f t="shared" si="34"/>
        <v>0</v>
      </c>
      <c r="X126" s="37">
        <f t="shared" si="34"/>
        <v>0</v>
      </c>
      <c r="Y126" s="37">
        <f t="shared" si="34"/>
        <v>0</v>
      </c>
      <c r="Z126" s="37">
        <f t="shared" si="34"/>
        <v>0</v>
      </c>
      <c r="AA126" s="38" t="str">
        <f>VLOOKUP($C126,'[1]15квВв'!$C:$CP,91,0)</f>
        <v>нд</v>
      </c>
    </row>
    <row r="127" spans="1:27" ht="157.5" x14ac:dyDescent="0.25">
      <c r="A127" s="34" t="s">
        <v>219</v>
      </c>
      <c r="B127" s="35" t="s">
        <v>229</v>
      </c>
      <c r="C127" s="34" t="s">
        <v>230</v>
      </c>
      <c r="D127" s="2" t="s">
        <v>29</v>
      </c>
      <c r="E127" s="38">
        <f>VLOOKUP($C127,'[1]15квВв'!$C:$CF,3,0)</f>
        <v>0</v>
      </c>
      <c r="F127" s="38">
        <f>VLOOKUP($C127,'[1]15квВв'!$C:$CF,4,0)</f>
        <v>0</v>
      </c>
      <c r="G127" s="38">
        <f>VLOOKUP($C127,'[1]15квВв'!$C:$CF,5,0)</f>
        <v>0</v>
      </c>
      <c r="H127" s="38">
        <f>VLOOKUP($C127,'[1]15квВв'!$C:$CF,6,0)</f>
        <v>0</v>
      </c>
      <c r="I127" s="38">
        <f>VLOOKUP($C127,'[1]15квВв'!$C:$CF,7,0)</f>
        <v>0</v>
      </c>
      <c r="J127" s="38">
        <f>VLOOKUP($C127,'[1]15квВв'!$C:$CF,8,0)</f>
        <v>0</v>
      </c>
      <c r="K127" s="38">
        <f>VLOOKUP($C127,'[1]15квВв'!$C:$CF,9,0)</f>
        <v>0</v>
      </c>
      <c r="L127" s="36" t="s">
        <v>29</v>
      </c>
      <c r="M127" s="38">
        <f>VLOOKUP($C127,'[1]15квВв'!$C:$CF,43,0)</f>
        <v>0</v>
      </c>
      <c r="N127" s="38">
        <f>VLOOKUP($C127,'[1]15квВв'!$C:$CF,44,0)</f>
        <v>0</v>
      </c>
      <c r="O127" s="38">
        <f>VLOOKUP($C127,'[1]15квВв'!$C:$CF,45,0)</f>
        <v>0</v>
      </c>
      <c r="P127" s="38">
        <f>VLOOKUP($C127,'[1]15квВв'!$C:$CF,46,0)</f>
        <v>0</v>
      </c>
      <c r="Q127" s="38">
        <f>VLOOKUP($C127,'[1]15квВв'!$C:$CF,47,0)</f>
        <v>0</v>
      </c>
      <c r="R127" s="38">
        <f>VLOOKUP($C127,'[1]15квВв'!$C:$CF,48,0)</f>
        <v>0</v>
      </c>
      <c r="S127" s="38">
        <f>VLOOKUP($C127,'[1]15квВв'!$C:$CF,49,0)</f>
        <v>0</v>
      </c>
      <c r="T127" s="37">
        <f t="shared" si="36"/>
        <v>0</v>
      </c>
      <c r="U127" s="37">
        <f t="shared" si="36"/>
        <v>0</v>
      </c>
      <c r="V127" s="37">
        <f t="shared" si="34"/>
        <v>0</v>
      </c>
      <c r="W127" s="37">
        <f t="shared" si="34"/>
        <v>0</v>
      </c>
      <c r="X127" s="37">
        <f t="shared" si="34"/>
        <v>0</v>
      </c>
      <c r="Y127" s="37">
        <f t="shared" si="34"/>
        <v>0</v>
      </c>
      <c r="Z127" s="37">
        <f t="shared" si="34"/>
        <v>0</v>
      </c>
      <c r="AA127" s="38" t="str">
        <f>VLOOKUP($C127,'[1]15квВв'!$C:$CP,91,0)</f>
        <v>нд</v>
      </c>
    </row>
    <row r="128" spans="1:27" ht="141.75" x14ac:dyDescent="0.25">
      <c r="A128" s="34" t="s">
        <v>219</v>
      </c>
      <c r="B128" s="35" t="s">
        <v>231</v>
      </c>
      <c r="C128" s="34" t="s">
        <v>232</v>
      </c>
      <c r="D128" s="2" t="s">
        <v>29</v>
      </c>
      <c r="E128" s="38">
        <f>VLOOKUP($C128,'[1]15квВв'!$C:$CF,3,0)</f>
        <v>0</v>
      </c>
      <c r="F128" s="38">
        <f>VLOOKUP($C128,'[1]15квВв'!$C:$CF,4,0)</f>
        <v>0</v>
      </c>
      <c r="G128" s="38">
        <f>VLOOKUP($C128,'[1]15квВв'!$C:$CF,5,0)</f>
        <v>0</v>
      </c>
      <c r="H128" s="38">
        <f>VLOOKUP($C128,'[1]15квВв'!$C:$CF,6,0)</f>
        <v>0</v>
      </c>
      <c r="I128" s="38">
        <f>VLOOKUP($C128,'[1]15квВв'!$C:$CF,7,0)</f>
        <v>0</v>
      </c>
      <c r="J128" s="38">
        <f>VLOOKUP($C128,'[1]15квВв'!$C:$CF,8,0)</f>
        <v>0</v>
      </c>
      <c r="K128" s="38">
        <f>VLOOKUP($C128,'[1]15квВв'!$C:$CF,9,0)</f>
        <v>0</v>
      </c>
      <c r="L128" s="36" t="s">
        <v>29</v>
      </c>
      <c r="M128" s="38">
        <f>VLOOKUP($C128,'[1]15квВв'!$C:$CF,43,0)</f>
        <v>0</v>
      </c>
      <c r="N128" s="38">
        <f>VLOOKUP($C128,'[1]15квВв'!$C:$CF,44,0)</f>
        <v>0</v>
      </c>
      <c r="O128" s="38">
        <f>VLOOKUP($C128,'[1]15квВв'!$C:$CF,45,0)</f>
        <v>0</v>
      </c>
      <c r="P128" s="38">
        <f>VLOOKUP($C128,'[1]15квВв'!$C:$CF,46,0)</f>
        <v>0</v>
      </c>
      <c r="Q128" s="38">
        <f>VLOOKUP($C128,'[1]15квВв'!$C:$CF,47,0)</f>
        <v>0</v>
      </c>
      <c r="R128" s="38">
        <f>VLOOKUP($C128,'[1]15квВв'!$C:$CF,48,0)</f>
        <v>0</v>
      </c>
      <c r="S128" s="38">
        <f>VLOOKUP($C128,'[1]15квВв'!$C:$CF,49,0)</f>
        <v>0</v>
      </c>
      <c r="T128" s="37">
        <f t="shared" si="36"/>
        <v>0</v>
      </c>
      <c r="U128" s="37">
        <f t="shared" si="36"/>
        <v>0</v>
      </c>
      <c r="V128" s="37">
        <f t="shared" si="34"/>
        <v>0</v>
      </c>
      <c r="W128" s="37">
        <f t="shared" si="34"/>
        <v>0</v>
      </c>
      <c r="X128" s="37">
        <f t="shared" si="34"/>
        <v>0</v>
      </c>
      <c r="Y128" s="37">
        <f t="shared" si="34"/>
        <v>0</v>
      </c>
      <c r="Z128" s="37">
        <f t="shared" si="34"/>
        <v>0</v>
      </c>
      <c r="AA128" s="38" t="str">
        <f>VLOOKUP($C128,'[1]15квВв'!$C:$CP,91,0)</f>
        <v>нд</v>
      </c>
    </row>
    <row r="129" spans="1:27" ht="141.75" x14ac:dyDescent="0.25">
      <c r="A129" s="34" t="s">
        <v>219</v>
      </c>
      <c r="B129" s="35" t="s">
        <v>233</v>
      </c>
      <c r="C129" s="34" t="s">
        <v>234</v>
      </c>
      <c r="D129" s="2" t="s">
        <v>29</v>
      </c>
      <c r="E129" s="38">
        <f>VLOOKUP($C129,'[1]15квВв'!$C:$CF,3,0)</f>
        <v>0</v>
      </c>
      <c r="F129" s="38">
        <f>VLOOKUP($C129,'[1]15квВв'!$C:$CF,4,0)</f>
        <v>0</v>
      </c>
      <c r="G129" s="38">
        <f>VLOOKUP($C129,'[1]15квВв'!$C:$CF,5,0)</f>
        <v>0</v>
      </c>
      <c r="H129" s="38">
        <f>VLOOKUP($C129,'[1]15квВв'!$C:$CF,6,0)</f>
        <v>0</v>
      </c>
      <c r="I129" s="38">
        <f>VLOOKUP($C129,'[1]15квВв'!$C:$CF,7,0)</f>
        <v>0</v>
      </c>
      <c r="J129" s="38">
        <f>VLOOKUP($C129,'[1]15квВв'!$C:$CF,8,0)</f>
        <v>0</v>
      </c>
      <c r="K129" s="38">
        <f>VLOOKUP($C129,'[1]15квВв'!$C:$CF,9,0)</f>
        <v>0</v>
      </c>
      <c r="L129" s="36" t="s">
        <v>29</v>
      </c>
      <c r="M129" s="38">
        <f>VLOOKUP($C129,'[1]15квВв'!$C:$CF,43,0)</f>
        <v>0</v>
      </c>
      <c r="N129" s="38">
        <f>VLOOKUP($C129,'[1]15квВв'!$C:$CF,44,0)</f>
        <v>0</v>
      </c>
      <c r="O129" s="38">
        <f>VLOOKUP($C129,'[1]15квВв'!$C:$CF,45,0)</f>
        <v>0</v>
      </c>
      <c r="P129" s="38">
        <f>VLOOKUP($C129,'[1]15квВв'!$C:$CF,46,0)</f>
        <v>0</v>
      </c>
      <c r="Q129" s="38">
        <f>VLOOKUP($C129,'[1]15квВв'!$C:$CF,47,0)</f>
        <v>0</v>
      </c>
      <c r="R129" s="38">
        <f>VLOOKUP($C129,'[1]15квВв'!$C:$CF,48,0)</f>
        <v>0</v>
      </c>
      <c r="S129" s="38">
        <f>VLOOKUP($C129,'[1]15квВв'!$C:$CF,49,0)</f>
        <v>0</v>
      </c>
      <c r="T129" s="37">
        <f t="shared" si="36"/>
        <v>0</v>
      </c>
      <c r="U129" s="37">
        <f t="shared" si="36"/>
        <v>0</v>
      </c>
      <c r="V129" s="37">
        <f t="shared" si="34"/>
        <v>0</v>
      </c>
      <c r="W129" s="37">
        <f t="shared" si="34"/>
        <v>0</v>
      </c>
      <c r="X129" s="37">
        <f t="shared" si="34"/>
        <v>0</v>
      </c>
      <c r="Y129" s="37">
        <f t="shared" si="34"/>
        <v>0</v>
      </c>
      <c r="Z129" s="37">
        <f t="shared" si="34"/>
        <v>0</v>
      </c>
      <c r="AA129" s="38" t="str">
        <f>VLOOKUP($C129,'[1]15квВв'!$C:$CP,91,0)</f>
        <v>нд</v>
      </c>
    </row>
    <row r="130" spans="1:27" ht="141.75" x14ac:dyDescent="0.25">
      <c r="A130" s="34" t="s">
        <v>219</v>
      </c>
      <c r="B130" s="35" t="s">
        <v>235</v>
      </c>
      <c r="C130" s="34" t="s">
        <v>236</v>
      </c>
      <c r="D130" s="2" t="s">
        <v>29</v>
      </c>
      <c r="E130" s="38">
        <f>VLOOKUP($C130,'[1]15квВв'!$C:$CF,3,0)</f>
        <v>0</v>
      </c>
      <c r="F130" s="38">
        <f>VLOOKUP($C130,'[1]15квВв'!$C:$CF,4,0)</f>
        <v>0</v>
      </c>
      <c r="G130" s="38">
        <f>VLOOKUP($C130,'[1]15квВв'!$C:$CF,5,0)</f>
        <v>0</v>
      </c>
      <c r="H130" s="38">
        <f>VLOOKUP($C130,'[1]15квВв'!$C:$CF,6,0)</f>
        <v>0</v>
      </c>
      <c r="I130" s="38">
        <f>VLOOKUP($C130,'[1]15квВв'!$C:$CF,7,0)</f>
        <v>0</v>
      </c>
      <c r="J130" s="38">
        <f>VLOOKUP($C130,'[1]15квВв'!$C:$CF,8,0)</f>
        <v>0</v>
      </c>
      <c r="K130" s="38">
        <f>VLOOKUP($C130,'[1]15квВв'!$C:$CF,9,0)</f>
        <v>0</v>
      </c>
      <c r="L130" s="36" t="s">
        <v>29</v>
      </c>
      <c r="M130" s="38">
        <f>VLOOKUP($C130,'[1]15квВв'!$C:$CF,43,0)</f>
        <v>0</v>
      </c>
      <c r="N130" s="38">
        <f>VLOOKUP($C130,'[1]15квВв'!$C:$CF,44,0)</f>
        <v>0</v>
      </c>
      <c r="O130" s="38">
        <f>VLOOKUP($C130,'[1]15квВв'!$C:$CF,45,0)</f>
        <v>0</v>
      </c>
      <c r="P130" s="38">
        <f>VLOOKUP($C130,'[1]15квВв'!$C:$CF,46,0)</f>
        <v>0</v>
      </c>
      <c r="Q130" s="38">
        <f>VLOOKUP($C130,'[1]15квВв'!$C:$CF,47,0)</f>
        <v>0</v>
      </c>
      <c r="R130" s="38">
        <f>VLOOKUP($C130,'[1]15квВв'!$C:$CF,48,0)</f>
        <v>0</v>
      </c>
      <c r="S130" s="38">
        <f>VLOOKUP($C130,'[1]15квВв'!$C:$CF,49,0)</f>
        <v>0</v>
      </c>
      <c r="T130" s="37">
        <f t="shared" si="36"/>
        <v>0</v>
      </c>
      <c r="U130" s="37">
        <f t="shared" si="36"/>
        <v>0</v>
      </c>
      <c r="V130" s="37">
        <f t="shared" si="34"/>
        <v>0</v>
      </c>
      <c r="W130" s="37">
        <f t="shared" si="34"/>
        <v>0</v>
      </c>
      <c r="X130" s="37">
        <f t="shared" si="34"/>
        <v>0</v>
      </c>
      <c r="Y130" s="37">
        <f t="shared" si="34"/>
        <v>0</v>
      </c>
      <c r="Z130" s="37">
        <f t="shared" si="34"/>
        <v>0</v>
      </c>
      <c r="AA130" s="38" t="str">
        <f>VLOOKUP($C130,'[1]15квВв'!$C:$CP,91,0)</f>
        <v>нд</v>
      </c>
    </row>
    <row r="131" spans="1:27" ht="141.75" x14ac:dyDescent="0.25">
      <c r="A131" s="34" t="s">
        <v>219</v>
      </c>
      <c r="B131" s="35" t="s">
        <v>237</v>
      </c>
      <c r="C131" s="34" t="s">
        <v>238</v>
      </c>
      <c r="D131" s="2" t="s">
        <v>29</v>
      </c>
      <c r="E131" s="38">
        <f>VLOOKUP($C131,'[1]15квВв'!$C:$CF,3,0)</f>
        <v>0</v>
      </c>
      <c r="F131" s="38">
        <f>VLOOKUP($C131,'[1]15квВв'!$C:$CF,4,0)</f>
        <v>0</v>
      </c>
      <c r="G131" s="38">
        <f>VLOOKUP($C131,'[1]15квВв'!$C:$CF,5,0)</f>
        <v>0</v>
      </c>
      <c r="H131" s="38">
        <f>VLOOKUP($C131,'[1]15квВв'!$C:$CF,6,0)</f>
        <v>0</v>
      </c>
      <c r="I131" s="38">
        <f>VLOOKUP($C131,'[1]15квВв'!$C:$CF,7,0)</f>
        <v>0</v>
      </c>
      <c r="J131" s="38">
        <f>VLOOKUP($C131,'[1]15квВв'!$C:$CF,8,0)</f>
        <v>0</v>
      </c>
      <c r="K131" s="38">
        <f>VLOOKUP($C131,'[1]15квВв'!$C:$CF,9,0)</f>
        <v>0</v>
      </c>
      <c r="L131" s="36" t="s">
        <v>29</v>
      </c>
      <c r="M131" s="38">
        <f>VLOOKUP($C131,'[1]15квВв'!$C:$CF,43,0)</f>
        <v>0</v>
      </c>
      <c r="N131" s="38">
        <f>VLOOKUP($C131,'[1]15квВв'!$C:$CF,44,0)</f>
        <v>0</v>
      </c>
      <c r="O131" s="38">
        <f>VLOOKUP($C131,'[1]15квВв'!$C:$CF,45,0)</f>
        <v>0</v>
      </c>
      <c r="P131" s="38">
        <f>VLOOKUP($C131,'[1]15квВв'!$C:$CF,46,0)</f>
        <v>0</v>
      </c>
      <c r="Q131" s="38">
        <f>VLOOKUP($C131,'[1]15квВв'!$C:$CF,47,0)</f>
        <v>0</v>
      </c>
      <c r="R131" s="38">
        <f>VLOOKUP($C131,'[1]15квВв'!$C:$CF,48,0)</f>
        <v>0</v>
      </c>
      <c r="S131" s="38">
        <f>VLOOKUP($C131,'[1]15квВв'!$C:$CF,49,0)</f>
        <v>0</v>
      </c>
      <c r="T131" s="37">
        <f t="shared" si="36"/>
        <v>0</v>
      </c>
      <c r="U131" s="37">
        <f t="shared" si="36"/>
        <v>0</v>
      </c>
      <c r="V131" s="37">
        <f t="shared" si="34"/>
        <v>0</v>
      </c>
      <c r="W131" s="37">
        <f t="shared" si="34"/>
        <v>0</v>
      </c>
      <c r="X131" s="37">
        <f t="shared" si="34"/>
        <v>0</v>
      </c>
      <c r="Y131" s="37">
        <f t="shared" si="34"/>
        <v>0</v>
      </c>
      <c r="Z131" s="37">
        <f t="shared" si="34"/>
        <v>0</v>
      </c>
      <c r="AA131" s="38" t="str">
        <f>VLOOKUP($C131,'[1]15квВв'!$C:$CP,91,0)</f>
        <v>нд</v>
      </c>
    </row>
    <row r="132" spans="1:27" ht="141.75" x14ac:dyDescent="0.25">
      <c r="A132" s="34" t="s">
        <v>219</v>
      </c>
      <c r="B132" s="35" t="s">
        <v>239</v>
      </c>
      <c r="C132" s="34" t="s">
        <v>240</v>
      </c>
      <c r="D132" s="2" t="s">
        <v>29</v>
      </c>
      <c r="E132" s="38">
        <f>VLOOKUP($C132,'[1]15квВв'!$C:$CF,3,0)</f>
        <v>0</v>
      </c>
      <c r="F132" s="38">
        <f>VLOOKUP($C132,'[1]15квВв'!$C:$CF,4,0)</f>
        <v>0</v>
      </c>
      <c r="G132" s="38">
        <f>VLOOKUP($C132,'[1]15квВв'!$C:$CF,5,0)</f>
        <v>0</v>
      </c>
      <c r="H132" s="38">
        <f>VLOOKUP($C132,'[1]15квВв'!$C:$CF,6,0)</f>
        <v>0</v>
      </c>
      <c r="I132" s="38">
        <f>VLOOKUP($C132,'[1]15квВв'!$C:$CF,7,0)</f>
        <v>0</v>
      </c>
      <c r="J132" s="38">
        <f>VLOOKUP($C132,'[1]15квВв'!$C:$CF,8,0)</f>
        <v>0</v>
      </c>
      <c r="K132" s="38">
        <f>VLOOKUP($C132,'[1]15квВв'!$C:$CF,9,0)</f>
        <v>0</v>
      </c>
      <c r="L132" s="36" t="s">
        <v>29</v>
      </c>
      <c r="M132" s="38">
        <f>VLOOKUP($C132,'[1]15квВв'!$C:$CF,43,0)</f>
        <v>0</v>
      </c>
      <c r="N132" s="38">
        <f>VLOOKUP($C132,'[1]15квВв'!$C:$CF,44,0)</f>
        <v>0</v>
      </c>
      <c r="O132" s="38">
        <f>VLOOKUP($C132,'[1]15квВв'!$C:$CF,45,0)</f>
        <v>0</v>
      </c>
      <c r="P132" s="38">
        <f>VLOOKUP($C132,'[1]15квВв'!$C:$CF,46,0)</f>
        <v>0</v>
      </c>
      <c r="Q132" s="38">
        <f>VLOOKUP($C132,'[1]15квВв'!$C:$CF,47,0)</f>
        <v>0</v>
      </c>
      <c r="R132" s="38">
        <f>VLOOKUP($C132,'[1]15квВв'!$C:$CF,48,0)</f>
        <v>0</v>
      </c>
      <c r="S132" s="38">
        <f>VLOOKUP($C132,'[1]15квВв'!$C:$CF,49,0)</f>
        <v>0</v>
      </c>
      <c r="T132" s="37">
        <f t="shared" si="36"/>
        <v>0</v>
      </c>
      <c r="U132" s="37">
        <f t="shared" si="36"/>
        <v>0</v>
      </c>
      <c r="V132" s="37">
        <f t="shared" si="34"/>
        <v>0</v>
      </c>
      <c r="W132" s="37">
        <f t="shared" si="34"/>
        <v>0</v>
      </c>
      <c r="X132" s="37">
        <f t="shared" si="34"/>
        <v>0</v>
      </c>
      <c r="Y132" s="37">
        <f t="shared" si="34"/>
        <v>0</v>
      </c>
      <c r="Z132" s="37">
        <f t="shared" si="34"/>
        <v>0</v>
      </c>
      <c r="AA132" s="38" t="str">
        <f>VLOOKUP($C132,'[1]15квВв'!$C:$CP,91,0)</f>
        <v>нд</v>
      </c>
    </row>
    <row r="133" spans="1:27" ht="141.75" x14ac:dyDescent="0.25">
      <c r="A133" s="34" t="s">
        <v>219</v>
      </c>
      <c r="B133" s="35" t="s">
        <v>241</v>
      </c>
      <c r="C133" s="34" t="s">
        <v>242</v>
      </c>
      <c r="D133" s="2" t="s">
        <v>29</v>
      </c>
      <c r="E133" s="38">
        <f>VLOOKUP($C133,'[1]15квВв'!$C:$CF,3,0)</f>
        <v>0</v>
      </c>
      <c r="F133" s="38">
        <f>VLOOKUP($C133,'[1]15квВв'!$C:$CF,4,0)</f>
        <v>0</v>
      </c>
      <c r="G133" s="38">
        <f>VLOOKUP($C133,'[1]15квВв'!$C:$CF,5,0)</f>
        <v>0</v>
      </c>
      <c r="H133" s="38">
        <f>VLOOKUP($C133,'[1]15квВв'!$C:$CF,6,0)</f>
        <v>0</v>
      </c>
      <c r="I133" s="38">
        <f>VLOOKUP($C133,'[1]15квВв'!$C:$CF,7,0)</f>
        <v>0</v>
      </c>
      <c r="J133" s="38">
        <f>VLOOKUP($C133,'[1]15квВв'!$C:$CF,8,0)</f>
        <v>0</v>
      </c>
      <c r="K133" s="38">
        <f>VLOOKUP($C133,'[1]15квВв'!$C:$CF,9,0)</f>
        <v>0</v>
      </c>
      <c r="L133" s="36" t="s">
        <v>29</v>
      </c>
      <c r="M133" s="38">
        <f>VLOOKUP($C133,'[1]15квВв'!$C:$CF,43,0)</f>
        <v>0</v>
      </c>
      <c r="N133" s="38">
        <f>VLOOKUP($C133,'[1]15квВв'!$C:$CF,44,0)</f>
        <v>0</v>
      </c>
      <c r="O133" s="38">
        <f>VLOOKUP($C133,'[1]15квВв'!$C:$CF,45,0)</f>
        <v>0</v>
      </c>
      <c r="P133" s="38">
        <f>VLOOKUP($C133,'[1]15квВв'!$C:$CF,46,0)</f>
        <v>0</v>
      </c>
      <c r="Q133" s="38">
        <f>VLOOKUP($C133,'[1]15квВв'!$C:$CF,47,0)</f>
        <v>0</v>
      </c>
      <c r="R133" s="38">
        <f>VLOOKUP($C133,'[1]15квВв'!$C:$CF,48,0)</f>
        <v>0</v>
      </c>
      <c r="S133" s="38">
        <f>VLOOKUP($C133,'[1]15квВв'!$C:$CF,49,0)</f>
        <v>0</v>
      </c>
      <c r="T133" s="37">
        <f t="shared" si="36"/>
        <v>0</v>
      </c>
      <c r="U133" s="37">
        <f t="shared" si="36"/>
        <v>0</v>
      </c>
      <c r="V133" s="37">
        <f t="shared" si="34"/>
        <v>0</v>
      </c>
      <c r="W133" s="37">
        <f t="shared" si="34"/>
        <v>0</v>
      </c>
      <c r="X133" s="37">
        <f t="shared" si="34"/>
        <v>0</v>
      </c>
      <c r="Y133" s="37">
        <f t="shared" si="34"/>
        <v>0</v>
      </c>
      <c r="Z133" s="37">
        <f t="shared" si="34"/>
        <v>0</v>
      </c>
      <c r="AA133" s="38" t="str">
        <f>VLOOKUP($C133,'[1]15квВв'!$C:$CP,91,0)</f>
        <v>нд</v>
      </c>
    </row>
    <row r="134" spans="1:27" ht="141.75" x14ac:dyDescent="0.25">
      <c r="A134" s="34" t="s">
        <v>219</v>
      </c>
      <c r="B134" s="35" t="s">
        <v>243</v>
      </c>
      <c r="C134" s="34" t="s">
        <v>244</v>
      </c>
      <c r="D134" s="2" t="s">
        <v>29</v>
      </c>
      <c r="E134" s="38">
        <f>VLOOKUP($C134,'[1]15квВв'!$C:$CF,3,0)</f>
        <v>0</v>
      </c>
      <c r="F134" s="38">
        <f>VLOOKUP($C134,'[1]15квВв'!$C:$CF,4,0)</f>
        <v>0</v>
      </c>
      <c r="G134" s="38">
        <f>VLOOKUP($C134,'[1]15квВв'!$C:$CF,5,0)</f>
        <v>0</v>
      </c>
      <c r="H134" s="38">
        <f>VLOOKUP($C134,'[1]15квВв'!$C:$CF,6,0)</f>
        <v>0</v>
      </c>
      <c r="I134" s="38">
        <f>VLOOKUP($C134,'[1]15квВв'!$C:$CF,7,0)</f>
        <v>0</v>
      </c>
      <c r="J134" s="38">
        <f>VLOOKUP($C134,'[1]15квВв'!$C:$CF,8,0)</f>
        <v>0</v>
      </c>
      <c r="K134" s="38">
        <f>VLOOKUP($C134,'[1]15квВв'!$C:$CF,9,0)</f>
        <v>0</v>
      </c>
      <c r="L134" s="36" t="s">
        <v>29</v>
      </c>
      <c r="M134" s="38">
        <f>VLOOKUP($C134,'[1]15квВв'!$C:$CF,43,0)</f>
        <v>0</v>
      </c>
      <c r="N134" s="38">
        <f>VLOOKUP($C134,'[1]15квВв'!$C:$CF,44,0)</f>
        <v>0</v>
      </c>
      <c r="O134" s="38">
        <f>VLOOKUP($C134,'[1]15квВв'!$C:$CF,45,0)</f>
        <v>0</v>
      </c>
      <c r="P134" s="38">
        <f>VLOOKUP($C134,'[1]15квВв'!$C:$CF,46,0)</f>
        <v>0</v>
      </c>
      <c r="Q134" s="38">
        <f>VLOOKUP($C134,'[1]15квВв'!$C:$CF,47,0)</f>
        <v>0</v>
      </c>
      <c r="R134" s="38">
        <f>VLOOKUP($C134,'[1]15квВв'!$C:$CF,48,0)</f>
        <v>0</v>
      </c>
      <c r="S134" s="38">
        <f>VLOOKUP($C134,'[1]15квВв'!$C:$CF,49,0)</f>
        <v>0</v>
      </c>
      <c r="T134" s="37">
        <f t="shared" si="36"/>
        <v>0</v>
      </c>
      <c r="U134" s="37">
        <f t="shared" si="36"/>
        <v>0</v>
      </c>
      <c r="V134" s="37">
        <f t="shared" si="34"/>
        <v>0</v>
      </c>
      <c r="W134" s="37">
        <f t="shared" si="34"/>
        <v>0</v>
      </c>
      <c r="X134" s="37">
        <f t="shared" si="34"/>
        <v>0</v>
      </c>
      <c r="Y134" s="37">
        <f t="shared" si="34"/>
        <v>0</v>
      </c>
      <c r="Z134" s="37">
        <f t="shared" si="34"/>
        <v>0</v>
      </c>
      <c r="AA134" s="38" t="str">
        <f>VLOOKUP($C134,'[1]15квВв'!$C:$CP,91,0)</f>
        <v>нд</v>
      </c>
    </row>
    <row r="135" spans="1:27" ht="141.75" x14ac:dyDescent="0.25">
      <c r="A135" s="34" t="s">
        <v>219</v>
      </c>
      <c r="B135" s="35" t="s">
        <v>245</v>
      </c>
      <c r="C135" s="34" t="s">
        <v>246</v>
      </c>
      <c r="D135" s="2" t="s">
        <v>29</v>
      </c>
      <c r="E135" s="38">
        <f>VLOOKUP($C135,'[1]15квВв'!$C:$CF,3,0)</f>
        <v>0</v>
      </c>
      <c r="F135" s="38">
        <f>VLOOKUP($C135,'[1]15квВв'!$C:$CF,4,0)</f>
        <v>0</v>
      </c>
      <c r="G135" s="38">
        <f>VLOOKUP($C135,'[1]15квВв'!$C:$CF,5,0)</f>
        <v>0</v>
      </c>
      <c r="H135" s="38">
        <f>VLOOKUP($C135,'[1]15квВв'!$C:$CF,6,0)</f>
        <v>0</v>
      </c>
      <c r="I135" s="38">
        <f>VLOOKUP($C135,'[1]15квВв'!$C:$CF,7,0)</f>
        <v>0</v>
      </c>
      <c r="J135" s="38">
        <f>VLOOKUP($C135,'[1]15квВв'!$C:$CF,8,0)</f>
        <v>0</v>
      </c>
      <c r="K135" s="38">
        <f>VLOOKUP($C135,'[1]15квВв'!$C:$CF,9,0)</f>
        <v>0</v>
      </c>
      <c r="L135" s="36" t="s">
        <v>29</v>
      </c>
      <c r="M135" s="38">
        <f>VLOOKUP($C135,'[1]15квВв'!$C:$CF,43,0)</f>
        <v>0</v>
      </c>
      <c r="N135" s="38">
        <f>VLOOKUP($C135,'[1]15квВв'!$C:$CF,44,0)</f>
        <v>0</v>
      </c>
      <c r="O135" s="38">
        <f>VLOOKUP($C135,'[1]15квВв'!$C:$CF,45,0)</f>
        <v>0</v>
      </c>
      <c r="P135" s="38">
        <f>VLOOKUP($C135,'[1]15квВв'!$C:$CF,46,0)</f>
        <v>0</v>
      </c>
      <c r="Q135" s="38">
        <f>VLOOKUP($C135,'[1]15квВв'!$C:$CF,47,0)</f>
        <v>0</v>
      </c>
      <c r="R135" s="38">
        <f>VLOOKUP($C135,'[1]15квВв'!$C:$CF,48,0)</f>
        <v>0</v>
      </c>
      <c r="S135" s="38">
        <f>VLOOKUP($C135,'[1]15квВв'!$C:$CF,49,0)</f>
        <v>0</v>
      </c>
      <c r="T135" s="37">
        <f t="shared" si="36"/>
        <v>0</v>
      </c>
      <c r="U135" s="37">
        <f t="shared" si="36"/>
        <v>0</v>
      </c>
      <c r="V135" s="37">
        <f t="shared" si="34"/>
        <v>0</v>
      </c>
      <c r="W135" s="37">
        <f t="shared" si="34"/>
        <v>0</v>
      </c>
      <c r="X135" s="37">
        <f t="shared" si="34"/>
        <v>0</v>
      </c>
      <c r="Y135" s="37">
        <f t="shared" si="34"/>
        <v>0</v>
      </c>
      <c r="Z135" s="37">
        <f t="shared" si="34"/>
        <v>0</v>
      </c>
      <c r="AA135" s="38" t="str">
        <f>VLOOKUP($C135,'[1]15квВв'!$C:$CP,91,0)</f>
        <v>нд</v>
      </c>
    </row>
    <row r="136" spans="1:27" ht="141.75" x14ac:dyDescent="0.25">
      <c r="A136" s="34" t="s">
        <v>219</v>
      </c>
      <c r="B136" s="35" t="s">
        <v>247</v>
      </c>
      <c r="C136" s="34" t="s">
        <v>248</v>
      </c>
      <c r="D136" s="2" t="s">
        <v>29</v>
      </c>
      <c r="E136" s="38">
        <f>VLOOKUP($C136,'[1]15квВв'!$C:$CF,3,0)</f>
        <v>0</v>
      </c>
      <c r="F136" s="38">
        <f>VLOOKUP($C136,'[1]15квВв'!$C:$CF,4,0)</f>
        <v>0</v>
      </c>
      <c r="G136" s="38">
        <f>VLOOKUP($C136,'[1]15квВв'!$C:$CF,5,0)</f>
        <v>0</v>
      </c>
      <c r="H136" s="38">
        <f>VLOOKUP($C136,'[1]15квВв'!$C:$CF,6,0)</f>
        <v>0</v>
      </c>
      <c r="I136" s="38">
        <f>VLOOKUP($C136,'[1]15квВв'!$C:$CF,7,0)</f>
        <v>0</v>
      </c>
      <c r="J136" s="38">
        <f>VLOOKUP($C136,'[1]15квВв'!$C:$CF,8,0)</f>
        <v>0</v>
      </c>
      <c r="K136" s="38">
        <f>VLOOKUP($C136,'[1]15квВв'!$C:$CF,9,0)</f>
        <v>0</v>
      </c>
      <c r="L136" s="36" t="s">
        <v>29</v>
      </c>
      <c r="M136" s="38">
        <f>VLOOKUP($C136,'[1]15квВв'!$C:$CF,43,0)</f>
        <v>0</v>
      </c>
      <c r="N136" s="38">
        <f>VLOOKUP($C136,'[1]15квВв'!$C:$CF,44,0)</f>
        <v>0</v>
      </c>
      <c r="O136" s="38">
        <f>VLOOKUP($C136,'[1]15квВв'!$C:$CF,45,0)</f>
        <v>0</v>
      </c>
      <c r="P136" s="38">
        <f>VLOOKUP($C136,'[1]15квВв'!$C:$CF,46,0)</f>
        <v>0</v>
      </c>
      <c r="Q136" s="38">
        <f>VLOOKUP($C136,'[1]15квВв'!$C:$CF,47,0)</f>
        <v>0</v>
      </c>
      <c r="R136" s="38">
        <f>VLOOKUP($C136,'[1]15квВв'!$C:$CF,48,0)</f>
        <v>0</v>
      </c>
      <c r="S136" s="38">
        <f>VLOOKUP($C136,'[1]15квВв'!$C:$CF,49,0)</f>
        <v>0</v>
      </c>
      <c r="T136" s="37">
        <f t="shared" si="36"/>
        <v>0</v>
      </c>
      <c r="U136" s="37">
        <f t="shared" si="36"/>
        <v>0</v>
      </c>
      <c r="V136" s="37">
        <f t="shared" si="34"/>
        <v>0</v>
      </c>
      <c r="W136" s="37">
        <f t="shared" si="34"/>
        <v>0</v>
      </c>
      <c r="X136" s="37">
        <f t="shared" si="34"/>
        <v>0</v>
      </c>
      <c r="Y136" s="37">
        <f t="shared" si="34"/>
        <v>0</v>
      </c>
      <c r="Z136" s="37">
        <f t="shared" si="34"/>
        <v>0</v>
      </c>
      <c r="AA136" s="38" t="str">
        <f>VLOOKUP($C136,'[1]15квВв'!$C:$CP,91,0)</f>
        <v>нд</v>
      </c>
    </row>
    <row r="137" spans="1:27" ht="141.75" x14ac:dyDescent="0.25">
      <c r="A137" s="34" t="s">
        <v>219</v>
      </c>
      <c r="B137" s="35" t="s">
        <v>249</v>
      </c>
      <c r="C137" s="34" t="s">
        <v>250</v>
      </c>
      <c r="D137" s="2" t="s">
        <v>29</v>
      </c>
      <c r="E137" s="38">
        <f>VLOOKUP($C137,'[1]15квВв'!$C:$CF,3,0)</f>
        <v>0</v>
      </c>
      <c r="F137" s="38">
        <f>VLOOKUP($C137,'[1]15квВв'!$C:$CF,4,0)</f>
        <v>0</v>
      </c>
      <c r="G137" s="38">
        <f>VLOOKUP($C137,'[1]15квВв'!$C:$CF,5,0)</f>
        <v>0</v>
      </c>
      <c r="H137" s="38">
        <f>VLOOKUP($C137,'[1]15квВв'!$C:$CF,6,0)</f>
        <v>0</v>
      </c>
      <c r="I137" s="38">
        <f>VLOOKUP($C137,'[1]15квВв'!$C:$CF,7,0)</f>
        <v>0</v>
      </c>
      <c r="J137" s="38">
        <f>VLOOKUP($C137,'[1]15квВв'!$C:$CF,8,0)</f>
        <v>0</v>
      </c>
      <c r="K137" s="38">
        <f>VLOOKUP($C137,'[1]15квВв'!$C:$CF,9,0)</f>
        <v>0</v>
      </c>
      <c r="L137" s="36" t="s">
        <v>29</v>
      </c>
      <c r="M137" s="38">
        <f>VLOOKUP($C137,'[1]15квВв'!$C:$CF,43,0)</f>
        <v>0</v>
      </c>
      <c r="N137" s="38">
        <f>VLOOKUP($C137,'[1]15квВв'!$C:$CF,44,0)</f>
        <v>0</v>
      </c>
      <c r="O137" s="38">
        <f>VLOOKUP($C137,'[1]15квВв'!$C:$CF,45,0)</f>
        <v>0</v>
      </c>
      <c r="P137" s="38">
        <f>VLOOKUP($C137,'[1]15квВв'!$C:$CF,46,0)</f>
        <v>0</v>
      </c>
      <c r="Q137" s="38">
        <f>VLOOKUP($C137,'[1]15квВв'!$C:$CF,47,0)</f>
        <v>0</v>
      </c>
      <c r="R137" s="38">
        <f>VLOOKUP($C137,'[1]15квВв'!$C:$CF,48,0)</f>
        <v>0</v>
      </c>
      <c r="S137" s="38">
        <f>VLOOKUP($C137,'[1]15квВв'!$C:$CF,49,0)</f>
        <v>0</v>
      </c>
      <c r="T137" s="37">
        <f t="shared" si="36"/>
        <v>0</v>
      </c>
      <c r="U137" s="37">
        <f t="shared" si="36"/>
        <v>0</v>
      </c>
      <c r="V137" s="37">
        <f t="shared" si="34"/>
        <v>0</v>
      </c>
      <c r="W137" s="37">
        <f t="shared" si="34"/>
        <v>0</v>
      </c>
      <c r="X137" s="37">
        <f t="shared" si="34"/>
        <v>0</v>
      </c>
      <c r="Y137" s="37">
        <f t="shared" si="34"/>
        <v>0</v>
      </c>
      <c r="Z137" s="37">
        <f t="shared" si="34"/>
        <v>0</v>
      </c>
      <c r="AA137" s="38" t="str">
        <f>VLOOKUP($C137,'[1]15квВв'!$C:$CP,91,0)</f>
        <v>нд</v>
      </c>
    </row>
    <row r="138" spans="1:27" ht="141.75" x14ac:dyDescent="0.25">
      <c r="A138" s="34" t="s">
        <v>219</v>
      </c>
      <c r="B138" s="35" t="s">
        <v>251</v>
      </c>
      <c r="C138" s="34" t="s">
        <v>252</v>
      </c>
      <c r="D138" s="2" t="s">
        <v>29</v>
      </c>
      <c r="E138" s="38">
        <f>VLOOKUP($C138,'[1]15квВв'!$C:$CF,3,0)</f>
        <v>0</v>
      </c>
      <c r="F138" s="38">
        <f>VLOOKUP($C138,'[1]15квВв'!$C:$CF,4,0)</f>
        <v>0</v>
      </c>
      <c r="G138" s="38">
        <f>VLOOKUP($C138,'[1]15квВв'!$C:$CF,5,0)</f>
        <v>0</v>
      </c>
      <c r="H138" s="38">
        <f>VLOOKUP($C138,'[1]15квВв'!$C:$CF,6,0)</f>
        <v>0</v>
      </c>
      <c r="I138" s="38">
        <f>VLOOKUP($C138,'[1]15квВв'!$C:$CF,7,0)</f>
        <v>0</v>
      </c>
      <c r="J138" s="38">
        <f>VLOOKUP($C138,'[1]15квВв'!$C:$CF,8,0)</f>
        <v>0</v>
      </c>
      <c r="K138" s="38">
        <f>VLOOKUP($C138,'[1]15квВв'!$C:$CF,9,0)</f>
        <v>0</v>
      </c>
      <c r="L138" s="36" t="s">
        <v>29</v>
      </c>
      <c r="M138" s="38">
        <f>VLOOKUP($C138,'[1]15квВв'!$C:$CF,43,0)</f>
        <v>0</v>
      </c>
      <c r="N138" s="38">
        <f>VLOOKUP($C138,'[1]15квВв'!$C:$CF,44,0)</f>
        <v>0</v>
      </c>
      <c r="O138" s="38">
        <f>VLOOKUP($C138,'[1]15квВв'!$C:$CF,45,0)</f>
        <v>0</v>
      </c>
      <c r="P138" s="38">
        <f>VLOOKUP($C138,'[1]15квВв'!$C:$CF,46,0)</f>
        <v>0</v>
      </c>
      <c r="Q138" s="38">
        <f>VLOOKUP($C138,'[1]15квВв'!$C:$CF,47,0)</f>
        <v>0</v>
      </c>
      <c r="R138" s="38">
        <f>VLOOKUP($C138,'[1]15квВв'!$C:$CF,48,0)</f>
        <v>0</v>
      </c>
      <c r="S138" s="38">
        <f>VLOOKUP($C138,'[1]15квВв'!$C:$CF,49,0)</f>
        <v>0</v>
      </c>
      <c r="T138" s="37">
        <f t="shared" si="36"/>
        <v>0</v>
      </c>
      <c r="U138" s="37">
        <f t="shared" si="36"/>
        <v>0</v>
      </c>
      <c r="V138" s="37">
        <f t="shared" si="34"/>
        <v>0</v>
      </c>
      <c r="W138" s="37">
        <f t="shared" si="34"/>
        <v>0</v>
      </c>
      <c r="X138" s="37">
        <f t="shared" si="34"/>
        <v>0</v>
      </c>
      <c r="Y138" s="37">
        <f t="shared" si="34"/>
        <v>0</v>
      </c>
      <c r="Z138" s="37">
        <f t="shared" si="34"/>
        <v>0</v>
      </c>
      <c r="AA138" s="38" t="str">
        <f>VLOOKUP($C138,'[1]15квВв'!$C:$CP,91,0)</f>
        <v>нд</v>
      </c>
    </row>
    <row r="139" spans="1:27" ht="141.75" x14ac:dyDescent="0.25">
      <c r="A139" s="34" t="s">
        <v>219</v>
      </c>
      <c r="B139" s="35" t="s">
        <v>253</v>
      </c>
      <c r="C139" s="34" t="s">
        <v>254</v>
      </c>
      <c r="D139" s="2" t="s">
        <v>29</v>
      </c>
      <c r="E139" s="38">
        <f>VLOOKUP($C139,'[1]15квВв'!$C:$CF,3,0)</f>
        <v>0</v>
      </c>
      <c r="F139" s="38">
        <f>VLOOKUP($C139,'[1]15квВв'!$C:$CF,4,0)</f>
        <v>0</v>
      </c>
      <c r="G139" s="38">
        <f>VLOOKUP($C139,'[1]15квВв'!$C:$CF,5,0)</f>
        <v>0</v>
      </c>
      <c r="H139" s="38">
        <f>VLOOKUP($C139,'[1]15квВв'!$C:$CF,6,0)</f>
        <v>0</v>
      </c>
      <c r="I139" s="38">
        <f>VLOOKUP($C139,'[1]15квВв'!$C:$CF,7,0)</f>
        <v>0</v>
      </c>
      <c r="J139" s="38">
        <f>VLOOKUP($C139,'[1]15квВв'!$C:$CF,8,0)</f>
        <v>0</v>
      </c>
      <c r="K139" s="38">
        <f>VLOOKUP($C139,'[1]15квВв'!$C:$CF,9,0)</f>
        <v>0</v>
      </c>
      <c r="L139" s="36" t="s">
        <v>29</v>
      </c>
      <c r="M139" s="38">
        <f>VLOOKUP($C139,'[1]15квВв'!$C:$CF,43,0)</f>
        <v>0</v>
      </c>
      <c r="N139" s="38">
        <f>VLOOKUP($C139,'[1]15квВв'!$C:$CF,44,0)</f>
        <v>0</v>
      </c>
      <c r="O139" s="38">
        <f>VLOOKUP($C139,'[1]15квВв'!$C:$CF,45,0)</f>
        <v>0</v>
      </c>
      <c r="P139" s="38">
        <f>VLOOKUP($C139,'[1]15квВв'!$C:$CF,46,0)</f>
        <v>0</v>
      </c>
      <c r="Q139" s="38">
        <f>VLOOKUP($C139,'[1]15квВв'!$C:$CF,47,0)</f>
        <v>0</v>
      </c>
      <c r="R139" s="38">
        <f>VLOOKUP($C139,'[1]15квВв'!$C:$CF,48,0)</f>
        <v>0</v>
      </c>
      <c r="S139" s="38">
        <f>VLOOKUP($C139,'[1]15квВв'!$C:$CF,49,0)</f>
        <v>0</v>
      </c>
      <c r="T139" s="37">
        <f t="shared" si="36"/>
        <v>0</v>
      </c>
      <c r="U139" s="37">
        <f t="shared" si="36"/>
        <v>0</v>
      </c>
      <c r="V139" s="37">
        <f t="shared" si="34"/>
        <v>0</v>
      </c>
      <c r="W139" s="37">
        <f t="shared" si="34"/>
        <v>0</v>
      </c>
      <c r="X139" s="37">
        <f t="shared" si="34"/>
        <v>0</v>
      </c>
      <c r="Y139" s="37">
        <f t="shared" si="34"/>
        <v>0</v>
      </c>
      <c r="Z139" s="37">
        <f t="shared" si="34"/>
        <v>0</v>
      </c>
      <c r="AA139" s="38" t="str">
        <f>VLOOKUP($C139,'[1]15квВв'!$C:$CP,91,0)</f>
        <v>нд</v>
      </c>
    </row>
    <row r="140" spans="1:27" ht="141.75" x14ac:dyDescent="0.25">
      <c r="A140" s="34" t="s">
        <v>219</v>
      </c>
      <c r="B140" s="35" t="s">
        <v>255</v>
      </c>
      <c r="C140" s="34" t="s">
        <v>256</v>
      </c>
      <c r="D140" s="2" t="s">
        <v>29</v>
      </c>
      <c r="E140" s="38">
        <f>VLOOKUP($C140,'[1]15квВв'!$C:$CF,3,0)</f>
        <v>0</v>
      </c>
      <c r="F140" s="38">
        <f>VLOOKUP($C140,'[1]15квВв'!$C:$CF,4,0)</f>
        <v>0</v>
      </c>
      <c r="G140" s="38">
        <f>VLOOKUP($C140,'[1]15квВв'!$C:$CF,5,0)</f>
        <v>0</v>
      </c>
      <c r="H140" s="38">
        <f>VLOOKUP($C140,'[1]15квВв'!$C:$CF,6,0)</f>
        <v>0</v>
      </c>
      <c r="I140" s="38">
        <f>VLOOKUP($C140,'[1]15квВв'!$C:$CF,7,0)</f>
        <v>0</v>
      </c>
      <c r="J140" s="38">
        <f>VLOOKUP($C140,'[1]15квВв'!$C:$CF,8,0)</f>
        <v>0</v>
      </c>
      <c r="K140" s="38">
        <f>VLOOKUP($C140,'[1]15квВв'!$C:$CF,9,0)</f>
        <v>0</v>
      </c>
      <c r="L140" s="36" t="s">
        <v>29</v>
      </c>
      <c r="M140" s="38">
        <f>VLOOKUP($C140,'[1]15квВв'!$C:$CF,43,0)</f>
        <v>0</v>
      </c>
      <c r="N140" s="38">
        <f>VLOOKUP($C140,'[1]15квВв'!$C:$CF,44,0)</f>
        <v>0</v>
      </c>
      <c r="O140" s="38">
        <f>VLOOKUP($C140,'[1]15квВв'!$C:$CF,45,0)</f>
        <v>0</v>
      </c>
      <c r="P140" s="38">
        <f>VLOOKUP($C140,'[1]15квВв'!$C:$CF,46,0)</f>
        <v>0</v>
      </c>
      <c r="Q140" s="38">
        <f>VLOOKUP($C140,'[1]15квВв'!$C:$CF,47,0)</f>
        <v>0</v>
      </c>
      <c r="R140" s="38">
        <f>VLOOKUP($C140,'[1]15квВв'!$C:$CF,48,0)</f>
        <v>0</v>
      </c>
      <c r="S140" s="38">
        <f>VLOOKUP($C140,'[1]15квВв'!$C:$CF,49,0)</f>
        <v>0</v>
      </c>
      <c r="T140" s="37">
        <f t="shared" si="36"/>
        <v>0</v>
      </c>
      <c r="U140" s="37">
        <f t="shared" si="36"/>
        <v>0</v>
      </c>
      <c r="V140" s="37">
        <f t="shared" si="34"/>
        <v>0</v>
      </c>
      <c r="W140" s="37">
        <f t="shared" si="34"/>
        <v>0</v>
      </c>
      <c r="X140" s="37">
        <f t="shared" si="34"/>
        <v>0</v>
      </c>
      <c r="Y140" s="37">
        <f t="shared" si="34"/>
        <v>0</v>
      </c>
      <c r="Z140" s="37">
        <f t="shared" si="34"/>
        <v>0</v>
      </c>
      <c r="AA140" s="38" t="str">
        <f>VLOOKUP($C140,'[1]15квВв'!$C:$CP,91,0)</f>
        <v>нд</v>
      </c>
    </row>
    <row r="141" spans="1:27" ht="141.75" x14ac:dyDescent="0.25">
      <c r="A141" s="34" t="s">
        <v>219</v>
      </c>
      <c r="B141" s="35" t="s">
        <v>257</v>
      </c>
      <c r="C141" s="34" t="s">
        <v>258</v>
      </c>
      <c r="D141" s="2" t="s">
        <v>29</v>
      </c>
      <c r="E141" s="38">
        <f>VLOOKUP($C141,'[1]15квВв'!$C:$CF,3,0)</f>
        <v>0</v>
      </c>
      <c r="F141" s="38">
        <f>VLOOKUP($C141,'[1]15квВв'!$C:$CF,4,0)</f>
        <v>0</v>
      </c>
      <c r="G141" s="38">
        <f>VLOOKUP($C141,'[1]15квВв'!$C:$CF,5,0)</f>
        <v>0</v>
      </c>
      <c r="H141" s="38">
        <f>VLOOKUP($C141,'[1]15квВв'!$C:$CF,6,0)</f>
        <v>0</v>
      </c>
      <c r="I141" s="38">
        <f>VLOOKUP($C141,'[1]15квВв'!$C:$CF,7,0)</f>
        <v>0</v>
      </c>
      <c r="J141" s="38">
        <f>VLOOKUP($C141,'[1]15квВв'!$C:$CF,8,0)</f>
        <v>0</v>
      </c>
      <c r="K141" s="38">
        <f>VLOOKUP($C141,'[1]15квВв'!$C:$CF,9,0)</f>
        <v>0</v>
      </c>
      <c r="L141" s="36" t="s">
        <v>29</v>
      </c>
      <c r="M141" s="38">
        <f>VLOOKUP($C141,'[1]15квВв'!$C:$CF,43,0)</f>
        <v>0</v>
      </c>
      <c r="N141" s="38">
        <f>VLOOKUP($C141,'[1]15квВв'!$C:$CF,44,0)</f>
        <v>0</v>
      </c>
      <c r="O141" s="38">
        <f>VLOOKUP($C141,'[1]15квВв'!$C:$CF,45,0)</f>
        <v>0</v>
      </c>
      <c r="P141" s="38">
        <f>VLOOKUP($C141,'[1]15квВв'!$C:$CF,46,0)</f>
        <v>0</v>
      </c>
      <c r="Q141" s="38">
        <f>VLOOKUP($C141,'[1]15квВв'!$C:$CF,47,0)</f>
        <v>0</v>
      </c>
      <c r="R141" s="38">
        <f>VLOOKUP($C141,'[1]15квВв'!$C:$CF,48,0)</f>
        <v>0</v>
      </c>
      <c r="S141" s="38">
        <f>VLOOKUP($C141,'[1]15квВв'!$C:$CF,49,0)</f>
        <v>0</v>
      </c>
      <c r="T141" s="37">
        <f t="shared" si="36"/>
        <v>0</v>
      </c>
      <c r="U141" s="37">
        <f t="shared" si="36"/>
        <v>0</v>
      </c>
      <c r="V141" s="37">
        <f t="shared" si="34"/>
        <v>0</v>
      </c>
      <c r="W141" s="37">
        <f t="shared" si="34"/>
        <v>0</v>
      </c>
      <c r="X141" s="37">
        <f t="shared" si="34"/>
        <v>0</v>
      </c>
      <c r="Y141" s="37">
        <f t="shared" si="34"/>
        <v>0</v>
      </c>
      <c r="Z141" s="37">
        <f t="shared" si="34"/>
        <v>0</v>
      </c>
      <c r="AA141" s="38" t="str">
        <f>VLOOKUP($C141,'[1]15квВв'!$C:$CP,91,0)</f>
        <v>нд</v>
      </c>
    </row>
    <row r="142" spans="1:27" ht="141.75" x14ac:dyDescent="0.25">
      <c r="A142" s="34" t="s">
        <v>219</v>
      </c>
      <c r="B142" s="35" t="s">
        <v>259</v>
      </c>
      <c r="C142" s="34" t="s">
        <v>260</v>
      </c>
      <c r="D142" s="2" t="s">
        <v>29</v>
      </c>
      <c r="E142" s="38">
        <f>VLOOKUP($C142,'[1]15квВв'!$C:$CF,3,0)</f>
        <v>0</v>
      </c>
      <c r="F142" s="38">
        <f>VLOOKUP($C142,'[1]15квВв'!$C:$CF,4,0)</f>
        <v>0</v>
      </c>
      <c r="G142" s="38">
        <f>VLOOKUP($C142,'[1]15квВв'!$C:$CF,5,0)</f>
        <v>0</v>
      </c>
      <c r="H142" s="38">
        <f>VLOOKUP($C142,'[1]15квВв'!$C:$CF,6,0)</f>
        <v>0</v>
      </c>
      <c r="I142" s="38">
        <f>VLOOKUP($C142,'[1]15квВв'!$C:$CF,7,0)</f>
        <v>0</v>
      </c>
      <c r="J142" s="38">
        <f>VLOOKUP($C142,'[1]15квВв'!$C:$CF,8,0)</f>
        <v>0</v>
      </c>
      <c r="K142" s="38">
        <f>VLOOKUP($C142,'[1]15квВв'!$C:$CF,9,0)</f>
        <v>0</v>
      </c>
      <c r="L142" s="36" t="s">
        <v>29</v>
      </c>
      <c r="M142" s="38">
        <f>VLOOKUP($C142,'[1]15квВв'!$C:$CF,43,0)</f>
        <v>0</v>
      </c>
      <c r="N142" s="38">
        <f>VLOOKUP($C142,'[1]15квВв'!$C:$CF,44,0)</f>
        <v>0</v>
      </c>
      <c r="O142" s="38">
        <f>VLOOKUP($C142,'[1]15квВв'!$C:$CF,45,0)</f>
        <v>0</v>
      </c>
      <c r="P142" s="38">
        <f>VLOOKUP($C142,'[1]15квВв'!$C:$CF,46,0)</f>
        <v>0</v>
      </c>
      <c r="Q142" s="38">
        <f>VLOOKUP($C142,'[1]15квВв'!$C:$CF,47,0)</f>
        <v>0</v>
      </c>
      <c r="R142" s="38">
        <f>VLOOKUP($C142,'[1]15квВв'!$C:$CF,48,0)</f>
        <v>0</v>
      </c>
      <c r="S142" s="38">
        <f>VLOOKUP($C142,'[1]15квВв'!$C:$CF,49,0)</f>
        <v>0</v>
      </c>
      <c r="T142" s="37">
        <f t="shared" si="36"/>
        <v>0</v>
      </c>
      <c r="U142" s="37">
        <f t="shared" si="36"/>
        <v>0</v>
      </c>
      <c r="V142" s="37">
        <f t="shared" si="34"/>
        <v>0</v>
      </c>
      <c r="W142" s="37">
        <f t="shared" si="34"/>
        <v>0</v>
      </c>
      <c r="X142" s="37">
        <f t="shared" si="34"/>
        <v>0</v>
      </c>
      <c r="Y142" s="37">
        <f t="shared" si="34"/>
        <v>0</v>
      </c>
      <c r="Z142" s="37">
        <f t="shared" si="34"/>
        <v>0</v>
      </c>
      <c r="AA142" s="38" t="str">
        <f>VLOOKUP($C142,'[1]15квВв'!$C:$CP,91,0)</f>
        <v>нд</v>
      </c>
    </row>
    <row r="143" spans="1:27" ht="141.75" x14ac:dyDescent="0.25">
      <c r="A143" s="34" t="s">
        <v>219</v>
      </c>
      <c r="B143" s="35" t="s">
        <v>261</v>
      </c>
      <c r="C143" s="34" t="s">
        <v>262</v>
      </c>
      <c r="D143" s="2" t="s">
        <v>29</v>
      </c>
      <c r="E143" s="38">
        <f>VLOOKUP($C143,'[1]15квВв'!$C:$CF,3,0)</f>
        <v>0</v>
      </c>
      <c r="F143" s="38">
        <f>VLOOKUP($C143,'[1]15квВв'!$C:$CF,4,0)</f>
        <v>0</v>
      </c>
      <c r="G143" s="38">
        <f>VLOOKUP($C143,'[1]15квВв'!$C:$CF,5,0)</f>
        <v>0</v>
      </c>
      <c r="H143" s="38">
        <f>VLOOKUP($C143,'[1]15квВв'!$C:$CF,6,0)</f>
        <v>0</v>
      </c>
      <c r="I143" s="38">
        <f>VLOOKUP($C143,'[1]15квВв'!$C:$CF,7,0)</f>
        <v>0</v>
      </c>
      <c r="J143" s="38">
        <f>VLOOKUP($C143,'[1]15квВв'!$C:$CF,8,0)</f>
        <v>0</v>
      </c>
      <c r="K143" s="38">
        <f>VLOOKUP($C143,'[1]15квВв'!$C:$CF,9,0)</f>
        <v>0</v>
      </c>
      <c r="L143" s="36" t="s">
        <v>29</v>
      </c>
      <c r="M143" s="38">
        <f>VLOOKUP($C143,'[1]15квВв'!$C:$CF,43,0)</f>
        <v>0</v>
      </c>
      <c r="N143" s="38">
        <f>VLOOKUP($C143,'[1]15квВв'!$C:$CF,44,0)</f>
        <v>0</v>
      </c>
      <c r="O143" s="38">
        <f>VLOOKUP($C143,'[1]15квВв'!$C:$CF,45,0)</f>
        <v>0</v>
      </c>
      <c r="P143" s="38">
        <f>VLOOKUP($C143,'[1]15квВв'!$C:$CF,46,0)</f>
        <v>0</v>
      </c>
      <c r="Q143" s="38">
        <f>VLOOKUP($C143,'[1]15квВв'!$C:$CF,47,0)</f>
        <v>0</v>
      </c>
      <c r="R143" s="38">
        <f>VLOOKUP($C143,'[1]15квВв'!$C:$CF,48,0)</f>
        <v>0</v>
      </c>
      <c r="S143" s="38">
        <f>VLOOKUP($C143,'[1]15квВв'!$C:$CF,49,0)</f>
        <v>0</v>
      </c>
      <c r="T143" s="37">
        <f t="shared" si="36"/>
        <v>0</v>
      </c>
      <c r="U143" s="37">
        <f t="shared" si="36"/>
        <v>0</v>
      </c>
      <c r="V143" s="37">
        <f t="shared" si="34"/>
        <v>0</v>
      </c>
      <c r="W143" s="37">
        <f t="shared" si="34"/>
        <v>0</v>
      </c>
      <c r="X143" s="37">
        <f t="shared" si="34"/>
        <v>0</v>
      </c>
      <c r="Y143" s="37">
        <f t="shared" si="34"/>
        <v>0</v>
      </c>
      <c r="Z143" s="37">
        <f t="shared" si="34"/>
        <v>0</v>
      </c>
      <c r="AA143" s="38" t="str">
        <f>VLOOKUP($C143,'[1]15квВв'!$C:$CP,91,0)</f>
        <v>нд</v>
      </c>
    </row>
    <row r="144" spans="1:27" ht="141.75" x14ac:dyDescent="0.25">
      <c r="A144" s="34" t="s">
        <v>219</v>
      </c>
      <c r="B144" s="35" t="s">
        <v>263</v>
      </c>
      <c r="C144" s="34" t="s">
        <v>264</v>
      </c>
      <c r="D144" s="2" t="s">
        <v>29</v>
      </c>
      <c r="E144" s="38">
        <f>VLOOKUP($C144,'[1]15квВв'!$C:$CF,3,0)</f>
        <v>0</v>
      </c>
      <c r="F144" s="38">
        <f>VLOOKUP($C144,'[1]15квВв'!$C:$CF,4,0)</f>
        <v>0</v>
      </c>
      <c r="G144" s="38">
        <f>VLOOKUP($C144,'[1]15квВв'!$C:$CF,5,0)</f>
        <v>0</v>
      </c>
      <c r="H144" s="38">
        <f>VLOOKUP($C144,'[1]15квВв'!$C:$CF,6,0)</f>
        <v>0</v>
      </c>
      <c r="I144" s="38">
        <f>VLOOKUP($C144,'[1]15квВв'!$C:$CF,7,0)</f>
        <v>0</v>
      </c>
      <c r="J144" s="38">
        <f>VLOOKUP($C144,'[1]15квВв'!$C:$CF,8,0)</f>
        <v>0</v>
      </c>
      <c r="K144" s="38">
        <f>VLOOKUP($C144,'[1]15квВв'!$C:$CF,9,0)</f>
        <v>0</v>
      </c>
      <c r="L144" s="36" t="s">
        <v>29</v>
      </c>
      <c r="M144" s="38">
        <f>VLOOKUP($C144,'[1]15квВв'!$C:$CF,43,0)</f>
        <v>0</v>
      </c>
      <c r="N144" s="38">
        <f>VLOOKUP($C144,'[1]15квВв'!$C:$CF,44,0)</f>
        <v>0</v>
      </c>
      <c r="O144" s="38">
        <f>VLOOKUP($C144,'[1]15квВв'!$C:$CF,45,0)</f>
        <v>0</v>
      </c>
      <c r="P144" s="38">
        <f>VLOOKUP($C144,'[1]15квВв'!$C:$CF,46,0)</f>
        <v>0</v>
      </c>
      <c r="Q144" s="38">
        <f>VLOOKUP($C144,'[1]15квВв'!$C:$CF,47,0)</f>
        <v>0</v>
      </c>
      <c r="R144" s="38">
        <f>VLOOKUP($C144,'[1]15квВв'!$C:$CF,48,0)</f>
        <v>0</v>
      </c>
      <c r="S144" s="38">
        <f>VLOOKUP($C144,'[1]15квВв'!$C:$CF,49,0)</f>
        <v>0</v>
      </c>
      <c r="T144" s="37">
        <f t="shared" si="36"/>
        <v>0</v>
      </c>
      <c r="U144" s="37">
        <f t="shared" si="36"/>
        <v>0</v>
      </c>
      <c r="V144" s="37">
        <f t="shared" si="34"/>
        <v>0</v>
      </c>
      <c r="W144" s="37">
        <f t="shared" si="34"/>
        <v>0</v>
      </c>
      <c r="X144" s="37">
        <f t="shared" si="34"/>
        <v>0</v>
      </c>
      <c r="Y144" s="37">
        <f t="shared" si="34"/>
        <v>0</v>
      </c>
      <c r="Z144" s="37">
        <f t="shared" si="34"/>
        <v>0</v>
      </c>
      <c r="AA144" s="38" t="str">
        <f>VLOOKUP($C144,'[1]15квВв'!$C:$CP,91,0)</f>
        <v>нд</v>
      </c>
    </row>
    <row r="145" spans="1:27" ht="141.75" x14ac:dyDescent="0.25">
      <c r="A145" s="34" t="s">
        <v>219</v>
      </c>
      <c r="B145" s="35" t="s">
        <v>265</v>
      </c>
      <c r="C145" s="34" t="s">
        <v>266</v>
      </c>
      <c r="D145" s="2" t="s">
        <v>29</v>
      </c>
      <c r="E145" s="38">
        <f>VLOOKUP($C145,'[1]15квВв'!$C:$CF,3,0)</f>
        <v>0</v>
      </c>
      <c r="F145" s="38">
        <f>VLOOKUP($C145,'[1]15квВв'!$C:$CF,4,0)</f>
        <v>0</v>
      </c>
      <c r="G145" s="38">
        <f>VLOOKUP($C145,'[1]15квВв'!$C:$CF,5,0)</f>
        <v>0</v>
      </c>
      <c r="H145" s="38">
        <f>VLOOKUP($C145,'[1]15квВв'!$C:$CF,6,0)</f>
        <v>0</v>
      </c>
      <c r="I145" s="38">
        <f>VLOOKUP($C145,'[1]15квВв'!$C:$CF,7,0)</f>
        <v>0</v>
      </c>
      <c r="J145" s="38">
        <f>VLOOKUP($C145,'[1]15квВв'!$C:$CF,8,0)</f>
        <v>0</v>
      </c>
      <c r="K145" s="38">
        <f>VLOOKUP($C145,'[1]15квВв'!$C:$CF,9,0)</f>
        <v>0</v>
      </c>
      <c r="L145" s="36" t="s">
        <v>29</v>
      </c>
      <c r="M145" s="38">
        <f>VLOOKUP($C145,'[1]15квВв'!$C:$CF,43,0)</f>
        <v>0</v>
      </c>
      <c r="N145" s="38">
        <f>VLOOKUP($C145,'[1]15квВв'!$C:$CF,44,0)</f>
        <v>0</v>
      </c>
      <c r="O145" s="38">
        <f>VLOOKUP($C145,'[1]15квВв'!$C:$CF,45,0)</f>
        <v>0</v>
      </c>
      <c r="P145" s="38">
        <f>VLOOKUP($C145,'[1]15квВв'!$C:$CF,46,0)</f>
        <v>0</v>
      </c>
      <c r="Q145" s="38">
        <f>VLOOKUP($C145,'[1]15квВв'!$C:$CF,47,0)</f>
        <v>0</v>
      </c>
      <c r="R145" s="38">
        <f>VLOOKUP($C145,'[1]15квВв'!$C:$CF,48,0)</f>
        <v>0</v>
      </c>
      <c r="S145" s="38">
        <f>VLOOKUP($C145,'[1]15квВв'!$C:$CF,49,0)</f>
        <v>0</v>
      </c>
      <c r="T145" s="37">
        <f t="shared" si="36"/>
        <v>0</v>
      </c>
      <c r="U145" s="37">
        <f t="shared" si="36"/>
        <v>0</v>
      </c>
      <c r="V145" s="37">
        <f t="shared" si="34"/>
        <v>0</v>
      </c>
      <c r="W145" s="37">
        <f t="shared" si="34"/>
        <v>0</v>
      </c>
      <c r="X145" s="37">
        <f t="shared" si="34"/>
        <v>0</v>
      </c>
      <c r="Y145" s="37">
        <f t="shared" si="34"/>
        <v>0</v>
      </c>
      <c r="Z145" s="37">
        <f t="shared" si="34"/>
        <v>0</v>
      </c>
      <c r="AA145" s="38" t="str">
        <f>VLOOKUP($C145,'[1]15квВв'!$C:$CP,91,0)</f>
        <v>нд</v>
      </c>
    </row>
    <row r="146" spans="1:27" ht="141.75" x14ac:dyDescent="0.25">
      <c r="A146" s="34" t="s">
        <v>219</v>
      </c>
      <c r="B146" s="35" t="s">
        <v>267</v>
      </c>
      <c r="C146" s="34" t="s">
        <v>268</v>
      </c>
      <c r="D146" s="2" t="s">
        <v>29</v>
      </c>
      <c r="E146" s="38">
        <f>VLOOKUP($C146,'[1]15квВв'!$C:$CF,3,0)</f>
        <v>0</v>
      </c>
      <c r="F146" s="38">
        <f>VLOOKUP($C146,'[1]15квВв'!$C:$CF,4,0)</f>
        <v>0</v>
      </c>
      <c r="G146" s="38">
        <f>VLOOKUP($C146,'[1]15квВв'!$C:$CF,5,0)</f>
        <v>0</v>
      </c>
      <c r="H146" s="38">
        <f>VLOOKUP($C146,'[1]15квВв'!$C:$CF,6,0)</f>
        <v>0</v>
      </c>
      <c r="I146" s="38">
        <f>VLOOKUP($C146,'[1]15квВв'!$C:$CF,7,0)</f>
        <v>0</v>
      </c>
      <c r="J146" s="38">
        <f>VLOOKUP($C146,'[1]15квВв'!$C:$CF,8,0)</f>
        <v>0</v>
      </c>
      <c r="K146" s="38">
        <f>VLOOKUP($C146,'[1]15квВв'!$C:$CF,9,0)</f>
        <v>0</v>
      </c>
      <c r="L146" s="36" t="s">
        <v>29</v>
      </c>
      <c r="M146" s="38">
        <f>VLOOKUP($C146,'[1]15квВв'!$C:$CF,43,0)</f>
        <v>0</v>
      </c>
      <c r="N146" s="38">
        <f>VLOOKUP($C146,'[1]15квВв'!$C:$CF,44,0)</f>
        <v>0</v>
      </c>
      <c r="O146" s="38">
        <f>VLOOKUP($C146,'[1]15квВв'!$C:$CF,45,0)</f>
        <v>0</v>
      </c>
      <c r="P146" s="38">
        <f>VLOOKUP($C146,'[1]15квВв'!$C:$CF,46,0)</f>
        <v>0</v>
      </c>
      <c r="Q146" s="38">
        <f>VLOOKUP($C146,'[1]15квВв'!$C:$CF,47,0)</f>
        <v>0</v>
      </c>
      <c r="R146" s="38">
        <f>VLOOKUP($C146,'[1]15квВв'!$C:$CF,48,0)</f>
        <v>0</v>
      </c>
      <c r="S146" s="38">
        <f>VLOOKUP($C146,'[1]15квВв'!$C:$CF,49,0)</f>
        <v>0</v>
      </c>
      <c r="T146" s="37">
        <f t="shared" si="36"/>
        <v>0</v>
      </c>
      <c r="U146" s="37">
        <f t="shared" si="36"/>
        <v>0</v>
      </c>
      <c r="V146" s="37">
        <f t="shared" si="34"/>
        <v>0</v>
      </c>
      <c r="W146" s="37">
        <f t="shared" si="34"/>
        <v>0</v>
      </c>
      <c r="X146" s="37">
        <f t="shared" si="34"/>
        <v>0</v>
      </c>
      <c r="Y146" s="37">
        <f t="shared" si="34"/>
        <v>0</v>
      </c>
      <c r="Z146" s="37">
        <f t="shared" si="34"/>
        <v>0</v>
      </c>
      <c r="AA146" s="38" t="str">
        <f>VLOOKUP($C146,'[1]15квВв'!$C:$CP,91,0)</f>
        <v>нд</v>
      </c>
    </row>
    <row r="147" spans="1:27" ht="157.5" x14ac:dyDescent="0.25">
      <c r="A147" s="34" t="s">
        <v>219</v>
      </c>
      <c r="B147" s="35" t="s">
        <v>269</v>
      </c>
      <c r="C147" s="34" t="s">
        <v>270</v>
      </c>
      <c r="D147" s="2" t="s">
        <v>29</v>
      </c>
      <c r="E147" s="38">
        <f>VLOOKUP($C147,'[1]15квВв'!$C:$CF,3,0)</f>
        <v>0</v>
      </c>
      <c r="F147" s="38">
        <f>VLOOKUP($C147,'[1]15квВв'!$C:$CF,4,0)</f>
        <v>0</v>
      </c>
      <c r="G147" s="38">
        <f>VLOOKUP($C147,'[1]15квВв'!$C:$CF,5,0)</f>
        <v>0</v>
      </c>
      <c r="H147" s="38">
        <f>VLOOKUP($C147,'[1]15квВв'!$C:$CF,6,0)</f>
        <v>0</v>
      </c>
      <c r="I147" s="38">
        <f>VLOOKUP($C147,'[1]15квВв'!$C:$CF,7,0)</f>
        <v>0</v>
      </c>
      <c r="J147" s="38">
        <f>VLOOKUP($C147,'[1]15квВв'!$C:$CF,8,0)</f>
        <v>0</v>
      </c>
      <c r="K147" s="38">
        <f>VLOOKUP($C147,'[1]15квВв'!$C:$CF,9,0)</f>
        <v>0</v>
      </c>
      <c r="L147" s="36" t="s">
        <v>29</v>
      </c>
      <c r="M147" s="38">
        <f>VLOOKUP($C147,'[1]15квВв'!$C:$CF,43,0)</f>
        <v>0</v>
      </c>
      <c r="N147" s="38">
        <f>VLOOKUP($C147,'[1]15квВв'!$C:$CF,44,0)</f>
        <v>0</v>
      </c>
      <c r="O147" s="38">
        <f>VLOOKUP($C147,'[1]15квВв'!$C:$CF,45,0)</f>
        <v>0</v>
      </c>
      <c r="P147" s="38">
        <f>VLOOKUP($C147,'[1]15квВв'!$C:$CF,46,0)</f>
        <v>0</v>
      </c>
      <c r="Q147" s="38">
        <f>VLOOKUP($C147,'[1]15квВв'!$C:$CF,47,0)</f>
        <v>0</v>
      </c>
      <c r="R147" s="38">
        <f>VLOOKUP($C147,'[1]15квВв'!$C:$CF,48,0)</f>
        <v>0</v>
      </c>
      <c r="S147" s="38">
        <f>VLOOKUP($C147,'[1]15квВв'!$C:$CF,49,0)</f>
        <v>0</v>
      </c>
      <c r="T147" s="37">
        <f t="shared" si="36"/>
        <v>0</v>
      </c>
      <c r="U147" s="37">
        <f t="shared" si="36"/>
        <v>0</v>
      </c>
      <c r="V147" s="37">
        <f t="shared" si="34"/>
        <v>0</v>
      </c>
      <c r="W147" s="37">
        <f t="shared" si="34"/>
        <v>0</v>
      </c>
      <c r="X147" s="37">
        <f t="shared" si="34"/>
        <v>0</v>
      </c>
      <c r="Y147" s="37">
        <f t="shared" si="34"/>
        <v>0</v>
      </c>
      <c r="Z147" s="37">
        <f t="shared" si="34"/>
        <v>0</v>
      </c>
      <c r="AA147" s="38" t="str">
        <f>VLOOKUP($C147,'[1]15квВв'!$C:$CP,91,0)</f>
        <v>нд</v>
      </c>
    </row>
    <row r="148" spans="1:27" ht="157.5" x14ac:dyDescent="0.25">
      <c r="A148" s="34" t="s">
        <v>219</v>
      </c>
      <c r="B148" s="35" t="s">
        <v>271</v>
      </c>
      <c r="C148" s="34" t="s">
        <v>272</v>
      </c>
      <c r="D148" s="2" t="s">
        <v>29</v>
      </c>
      <c r="E148" s="38">
        <f>VLOOKUP($C148,'[1]15квВв'!$C:$CF,3,0)</f>
        <v>0</v>
      </c>
      <c r="F148" s="38">
        <f>VLOOKUP($C148,'[1]15квВв'!$C:$CF,4,0)</f>
        <v>0</v>
      </c>
      <c r="G148" s="38">
        <f>VLOOKUP($C148,'[1]15квВв'!$C:$CF,5,0)</f>
        <v>0</v>
      </c>
      <c r="H148" s="38">
        <f>VLOOKUP($C148,'[1]15квВв'!$C:$CF,6,0)</f>
        <v>0</v>
      </c>
      <c r="I148" s="38">
        <f>VLOOKUP($C148,'[1]15квВв'!$C:$CF,7,0)</f>
        <v>0</v>
      </c>
      <c r="J148" s="38">
        <f>VLOOKUP($C148,'[1]15квВв'!$C:$CF,8,0)</f>
        <v>0</v>
      </c>
      <c r="K148" s="38">
        <f>VLOOKUP($C148,'[1]15квВв'!$C:$CF,9,0)</f>
        <v>0</v>
      </c>
      <c r="L148" s="36" t="s">
        <v>29</v>
      </c>
      <c r="M148" s="38">
        <f>VLOOKUP($C148,'[1]15квВв'!$C:$CF,43,0)</f>
        <v>0</v>
      </c>
      <c r="N148" s="38">
        <f>VLOOKUP($C148,'[1]15квВв'!$C:$CF,44,0)</f>
        <v>0</v>
      </c>
      <c r="O148" s="38">
        <f>VLOOKUP($C148,'[1]15квВв'!$C:$CF,45,0)</f>
        <v>0</v>
      </c>
      <c r="P148" s="38">
        <f>VLOOKUP($C148,'[1]15квВв'!$C:$CF,46,0)</f>
        <v>0</v>
      </c>
      <c r="Q148" s="38">
        <f>VLOOKUP($C148,'[1]15квВв'!$C:$CF,47,0)</f>
        <v>0</v>
      </c>
      <c r="R148" s="38">
        <f>VLOOKUP($C148,'[1]15квВв'!$C:$CF,48,0)</f>
        <v>0</v>
      </c>
      <c r="S148" s="38">
        <f>VLOOKUP($C148,'[1]15квВв'!$C:$CF,49,0)</f>
        <v>0</v>
      </c>
      <c r="T148" s="37">
        <f t="shared" si="36"/>
        <v>0</v>
      </c>
      <c r="U148" s="37">
        <f t="shared" si="36"/>
        <v>0</v>
      </c>
      <c r="V148" s="37">
        <f t="shared" si="36"/>
        <v>0</v>
      </c>
      <c r="W148" s="37">
        <f t="shared" si="36"/>
        <v>0</v>
      </c>
      <c r="X148" s="37">
        <f t="shared" si="36"/>
        <v>0</v>
      </c>
      <c r="Y148" s="37">
        <f t="shared" si="36"/>
        <v>0</v>
      </c>
      <c r="Z148" s="37">
        <f t="shared" si="36"/>
        <v>0</v>
      </c>
      <c r="AA148" s="38" t="str">
        <f>VLOOKUP($C148,'[1]15квВв'!$C:$CP,91,0)</f>
        <v>нд</v>
      </c>
    </row>
    <row r="149" spans="1:27" ht="141.75" x14ac:dyDescent="0.25">
      <c r="A149" s="34" t="s">
        <v>219</v>
      </c>
      <c r="B149" s="35" t="s">
        <v>273</v>
      </c>
      <c r="C149" s="34" t="s">
        <v>274</v>
      </c>
      <c r="D149" s="2" t="s">
        <v>29</v>
      </c>
      <c r="E149" s="38">
        <f>VLOOKUP($C149,'[1]15квВв'!$C:$CF,3,0)</f>
        <v>0</v>
      </c>
      <c r="F149" s="38">
        <f>VLOOKUP($C149,'[1]15квВв'!$C:$CF,4,0)</f>
        <v>0</v>
      </c>
      <c r="G149" s="38">
        <f>VLOOKUP($C149,'[1]15квВв'!$C:$CF,5,0)</f>
        <v>0</v>
      </c>
      <c r="H149" s="38">
        <f>VLOOKUP($C149,'[1]15квВв'!$C:$CF,6,0)</f>
        <v>0</v>
      </c>
      <c r="I149" s="38">
        <f>VLOOKUP($C149,'[1]15квВв'!$C:$CF,7,0)</f>
        <v>0</v>
      </c>
      <c r="J149" s="38">
        <f>VLOOKUP($C149,'[1]15квВв'!$C:$CF,8,0)</f>
        <v>0</v>
      </c>
      <c r="K149" s="38">
        <f>VLOOKUP($C149,'[1]15квВв'!$C:$CF,9,0)</f>
        <v>0</v>
      </c>
      <c r="L149" s="36" t="s">
        <v>29</v>
      </c>
      <c r="M149" s="38">
        <f>VLOOKUP($C149,'[1]15квВв'!$C:$CF,43,0)</f>
        <v>0</v>
      </c>
      <c r="N149" s="38">
        <f>VLOOKUP($C149,'[1]15квВв'!$C:$CF,44,0)</f>
        <v>0</v>
      </c>
      <c r="O149" s="38">
        <f>VLOOKUP($C149,'[1]15квВв'!$C:$CF,45,0)</f>
        <v>0</v>
      </c>
      <c r="P149" s="38">
        <f>VLOOKUP($C149,'[1]15квВв'!$C:$CF,46,0)</f>
        <v>0</v>
      </c>
      <c r="Q149" s="38">
        <f>VLOOKUP($C149,'[1]15квВв'!$C:$CF,47,0)</f>
        <v>0</v>
      </c>
      <c r="R149" s="38">
        <f>VLOOKUP($C149,'[1]15квВв'!$C:$CF,48,0)</f>
        <v>0</v>
      </c>
      <c r="S149" s="38">
        <f>VLOOKUP($C149,'[1]15квВв'!$C:$CF,49,0)</f>
        <v>0</v>
      </c>
      <c r="T149" s="37">
        <f t="shared" si="36"/>
        <v>0</v>
      </c>
      <c r="U149" s="37">
        <f t="shared" si="36"/>
        <v>0</v>
      </c>
      <c r="V149" s="37">
        <f t="shared" si="36"/>
        <v>0</v>
      </c>
      <c r="W149" s="37">
        <f t="shared" si="36"/>
        <v>0</v>
      </c>
      <c r="X149" s="37">
        <f t="shared" si="36"/>
        <v>0</v>
      </c>
      <c r="Y149" s="37">
        <f t="shared" si="36"/>
        <v>0</v>
      </c>
      <c r="Z149" s="37">
        <f t="shared" si="36"/>
        <v>0</v>
      </c>
      <c r="AA149" s="38" t="str">
        <f>VLOOKUP($C149,'[1]15квВв'!$C:$CP,91,0)</f>
        <v>нд</v>
      </c>
    </row>
    <row r="150" spans="1:27" ht="141.75" x14ac:dyDescent="0.25">
      <c r="A150" s="34" t="s">
        <v>219</v>
      </c>
      <c r="B150" s="35" t="s">
        <v>275</v>
      </c>
      <c r="C150" s="34" t="s">
        <v>276</v>
      </c>
      <c r="D150" s="2" t="s">
        <v>29</v>
      </c>
      <c r="E150" s="38">
        <f>VLOOKUP($C150,'[1]15квВв'!$C:$CF,3,0)</f>
        <v>0</v>
      </c>
      <c r="F150" s="38">
        <f>VLOOKUP($C150,'[1]15квВв'!$C:$CF,4,0)</f>
        <v>0</v>
      </c>
      <c r="G150" s="38">
        <f>VLOOKUP($C150,'[1]15квВв'!$C:$CF,5,0)</f>
        <v>0</v>
      </c>
      <c r="H150" s="38">
        <f>VLOOKUP($C150,'[1]15квВв'!$C:$CF,6,0)</f>
        <v>0</v>
      </c>
      <c r="I150" s="38">
        <f>VLOOKUP($C150,'[1]15квВв'!$C:$CF,7,0)</f>
        <v>0</v>
      </c>
      <c r="J150" s="38">
        <f>VLOOKUP($C150,'[1]15квВв'!$C:$CF,8,0)</f>
        <v>0</v>
      </c>
      <c r="K150" s="38">
        <f>VLOOKUP($C150,'[1]15квВв'!$C:$CF,9,0)</f>
        <v>0</v>
      </c>
      <c r="L150" s="36" t="s">
        <v>29</v>
      </c>
      <c r="M150" s="38">
        <f>VLOOKUP($C150,'[1]15квВв'!$C:$CF,43,0)</f>
        <v>0</v>
      </c>
      <c r="N150" s="38">
        <f>VLOOKUP($C150,'[1]15квВв'!$C:$CF,44,0)</f>
        <v>0</v>
      </c>
      <c r="O150" s="38">
        <f>VLOOKUP($C150,'[1]15квВв'!$C:$CF,45,0)</f>
        <v>0</v>
      </c>
      <c r="P150" s="38">
        <f>VLOOKUP($C150,'[1]15квВв'!$C:$CF,46,0)</f>
        <v>0</v>
      </c>
      <c r="Q150" s="38">
        <f>VLOOKUP($C150,'[1]15квВв'!$C:$CF,47,0)</f>
        <v>0</v>
      </c>
      <c r="R150" s="38">
        <f>VLOOKUP($C150,'[1]15квВв'!$C:$CF,48,0)</f>
        <v>0</v>
      </c>
      <c r="S150" s="38">
        <f>VLOOKUP($C150,'[1]15квВв'!$C:$CF,49,0)</f>
        <v>0</v>
      </c>
      <c r="T150" s="37">
        <f t="shared" si="36"/>
        <v>0</v>
      </c>
      <c r="U150" s="37">
        <f t="shared" si="36"/>
        <v>0</v>
      </c>
      <c r="V150" s="37">
        <f t="shared" si="36"/>
        <v>0</v>
      </c>
      <c r="W150" s="37">
        <f t="shared" si="36"/>
        <v>0</v>
      </c>
      <c r="X150" s="37">
        <f t="shared" si="36"/>
        <v>0</v>
      </c>
      <c r="Y150" s="37">
        <f t="shared" si="36"/>
        <v>0</v>
      </c>
      <c r="Z150" s="37">
        <f t="shared" si="36"/>
        <v>0</v>
      </c>
      <c r="AA150" s="38" t="str">
        <f>VLOOKUP($C150,'[1]15квВв'!$C:$CP,91,0)</f>
        <v>нд</v>
      </c>
    </row>
    <row r="151" spans="1:27" ht="141.75" x14ac:dyDescent="0.25">
      <c r="A151" s="34" t="s">
        <v>219</v>
      </c>
      <c r="B151" s="35" t="s">
        <v>277</v>
      </c>
      <c r="C151" s="34" t="s">
        <v>278</v>
      </c>
      <c r="D151" s="2" t="s">
        <v>29</v>
      </c>
      <c r="E151" s="38">
        <f>VLOOKUP($C151,'[1]15квВв'!$C:$CF,3,0)</f>
        <v>0</v>
      </c>
      <c r="F151" s="38">
        <f>VLOOKUP($C151,'[1]15квВв'!$C:$CF,4,0)</f>
        <v>0</v>
      </c>
      <c r="G151" s="38">
        <f>VLOOKUP($C151,'[1]15квВв'!$C:$CF,5,0)</f>
        <v>0</v>
      </c>
      <c r="H151" s="38">
        <f>VLOOKUP($C151,'[1]15квВв'!$C:$CF,6,0)</f>
        <v>0</v>
      </c>
      <c r="I151" s="38">
        <f>VLOOKUP($C151,'[1]15квВв'!$C:$CF,7,0)</f>
        <v>0</v>
      </c>
      <c r="J151" s="38">
        <f>VLOOKUP($C151,'[1]15квВв'!$C:$CF,8,0)</f>
        <v>0</v>
      </c>
      <c r="K151" s="38">
        <f>VLOOKUP($C151,'[1]15квВв'!$C:$CF,9,0)</f>
        <v>0</v>
      </c>
      <c r="L151" s="36" t="s">
        <v>29</v>
      </c>
      <c r="M151" s="38">
        <f>VLOOKUP($C151,'[1]15квВв'!$C:$CF,43,0)</f>
        <v>0</v>
      </c>
      <c r="N151" s="38">
        <f>VLOOKUP($C151,'[1]15квВв'!$C:$CF,44,0)</f>
        <v>0</v>
      </c>
      <c r="O151" s="38">
        <f>VLOOKUP($C151,'[1]15квВв'!$C:$CF,45,0)</f>
        <v>0</v>
      </c>
      <c r="P151" s="38">
        <f>VLOOKUP($C151,'[1]15квВв'!$C:$CF,46,0)</f>
        <v>0</v>
      </c>
      <c r="Q151" s="38">
        <f>VLOOKUP($C151,'[1]15квВв'!$C:$CF,47,0)</f>
        <v>0</v>
      </c>
      <c r="R151" s="38">
        <f>VLOOKUP($C151,'[1]15квВв'!$C:$CF,48,0)</f>
        <v>0</v>
      </c>
      <c r="S151" s="38">
        <f>VLOOKUP($C151,'[1]15квВв'!$C:$CF,49,0)</f>
        <v>0</v>
      </c>
      <c r="T151" s="37">
        <f t="shared" si="36"/>
        <v>0</v>
      </c>
      <c r="U151" s="37">
        <f t="shared" si="36"/>
        <v>0</v>
      </c>
      <c r="V151" s="37">
        <f t="shared" si="36"/>
        <v>0</v>
      </c>
      <c r="W151" s="37">
        <f t="shared" si="36"/>
        <v>0</v>
      </c>
      <c r="X151" s="37">
        <f t="shared" si="36"/>
        <v>0</v>
      </c>
      <c r="Y151" s="37">
        <f t="shared" si="36"/>
        <v>0</v>
      </c>
      <c r="Z151" s="37">
        <f t="shared" si="36"/>
        <v>0</v>
      </c>
      <c r="AA151" s="38" t="str">
        <f>VLOOKUP($C151,'[1]15квВв'!$C:$CP,91,0)</f>
        <v>нд</v>
      </c>
    </row>
    <row r="152" spans="1:27" ht="141.75" x14ac:dyDescent="0.25">
      <c r="A152" s="34" t="s">
        <v>219</v>
      </c>
      <c r="B152" s="35" t="s">
        <v>279</v>
      </c>
      <c r="C152" s="34" t="s">
        <v>280</v>
      </c>
      <c r="D152" s="2" t="s">
        <v>29</v>
      </c>
      <c r="E152" s="38">
        <f>VLOOKUP($C152,'[1]15квВв'!$C:$CF,3,0)</f>
        <v>0</v>
      </c>
      <c r="F152" s="38">
        <f>VLOOKUP($C152,'[1]15квВв'!$C:$CF,4,0)</f>
        <v>0</v>
      </c>
      <c r="G152" s="38">
        <f>VLOOKUP($C152,'[1]15квВв'!$C:$CF,5,0)</f>
        <v>0</v>
      </c>
      <c r="H152" s="38">
        <f>VLOOKUP($C152,'[1]15квВв'!$C:$CF,6,0)</f>
        <v>0</v>
      </c>
      <c r="I152" s="38">
        <f>VLOOKUP($C152,'[1]15квВв'!$C:$CF,7,0)</f>
        <v>0</v>
      </c>
      <c r="J152" s="38">
        <f>VLOOKUP($C152,'[1]15квВв'!$C:$CF,8,0)</f>
        <v>0</v>
      </c>
      <c r="K152" s="38">
        <f>VLOOKUP($C152,'[1]15квВв'!$C:$CF,9,0)</f>
        <v>0</v>
      </c>
      <c r="L152" s="36" t="s">
        <v>29</v>
      </c>
      <c r="M152" s="38">
        <f>VLOOKUP($C152,'[1]15квВв'!$C:$CF,43,0)</f>
        <v>0</v>
      </c>
      <c r="N152" s="38">
        <f>VLOOKUP($C152,'[1]15квВв'!$C:$CF,44,0)</f>
        <v>0</v>
      </c>
      <c r="O152" s="38">
        <f>VLOOKUP($C152,'[1]15квВв'!$C:$CF,45,0)</f>
        <v>0</v>
      </c>
      <c r="P152" s="38">
        <f>VLOOKUP($C152,'[1]15квВв'!$C:$CF,46,0)</f>
        <v>0</v>
      </c>
      <c r="Q152" s="38">
        <f>VLOOKUP($C152,'[1]15квВв'!$C:$CF,47,0)</f>
        <v>0</v>
      </c>
      <c r="R152" s="38">
        <f>VLOOKUP($C152,'[1]15квВв'!$C:$CF,48,0)</f>
        <v>0</v>
      </c>
      <c r="S152" s="38">
        <f>VLOOKUP($C152,'[1]15квВв'!$C:$CF,49,0)</f>
        <v>0</v>
      </c>
      <c r="T152" s="37">
        <f t="shared" si="36"/>
        <v>0</v>
      </c>
      <c r="U152" s="37">
        <f t="shared" si="36"/>
        <v>0</v>
      </c>
      <c r="V152" s="37">
        <f t="shared" si="36"/>
        <v>0</v>
      </c>
      <c r="W152" s="37">
        <f t="shared" si="36"/>
        <v>0</v>
      </c>
      <c r="X152" s="37">
        <f t="shared" si="36"/>
        <v>0</v>
      </c>
      <c r="Y152" s="37">
        <f t="shared" si="36"/>
        <v>0</v>
      </c>
      <c r="Z152" s="37">
        <f t="shared" si="36"/>
        <v>0</v>
      </c>
      <c r="AA152" s="38" t="str">
        <f>VLOOKUP($C152,'[1]15квВв'!$C:$CP,91,0)</f>
        <v>нд</v>
      </c>
    </row>
    <row r="153" spans="1:27" ht="141.75" x14ac:dyDescent="0.25">
      <c r="A153" s="34" t="s">
        <v>219</v>
      </c>
      <c r="B153" s="35" t="s">
        <v>281</v>
      </c>
      <c r="C153" s="34" t="s">
        <v>282</v>
      </c>
      <c r="D153" s="2" t="s">
        <v>29</v>
      </c>
      <c r="E153" s="38">
        <f>VLOOKUP($C153,'[1]15квВв'!$C:$CF,3,0)</f>
        <v>0</v>
      </c>
      <c r="F153" s="38">
        <f>VLOOKUP($C153,'[1]15квВв'!$C:$CF,4,0)</f>
        <v>0</v>
      </c>
      <c r="G153" s="38">
        <f>VLOOKUP($C153,'[1]15квВв'!$C:$CF,5,0)</f>
        <v>0</v>
      </c>
      <c r="H153" s="38">
        <f>VLOOKUP($C153,'[1]15квВв'!$C:$CF,6,0)</f>
        <v>0</v>
      </c>
      <c r="I153" s="38">
        <f>VLOOKUP($C153,'[1]15квВв'!$C:$CF,7,0)</f>
        <v>0</v>
      </c>
      <c r="J153" s="38">
        <f>VLOOKUP($C153,'[1]15квВв'!$C:$CF,8,0)</f>
        <v>0</v>
      </c>
      <c r="K153" s="38">
        <f>VLOOKUP($C153,'[1]15квВв'!$C:$CF,9,0)</f>
        <v>0</v>
      </c>
      <c r="L153" s="36" t="s">
        <v>29</v>
      </c>
      <c r="M153" s="38">
        <f>VLOOKUP($C153,'[1]15квВв'!$C:$CF,43,0)</f>
        <v>0</v>
      </c>
      <c r="N153" s="38">
        <f>VLOOKUP($C153,'[1]15квВв'!$C:$CF,44,0)</f>
        <v>0</v>
      </c>
      <c r="O153" s="38">
        <f>VLOOKUP($C153,'[1]15квВв'!$C:$CF,45,0)</f>
        <v>0</v>
      </c>
      <c r="P153" s="38">
        <f>VLOOKUP($C153,'[1]15квВв'!$C:$CF,46,0)</f>
        <v>0</v>
      </c>
      <c r="Q153" s="38">
        <f>VLOOKUP($C153,'[1]15квВв'!$C:$CF,47,0)</f>
        <v>0</v>
      </c>
      <c r="R153" s="38">
        <f>VLOOKUP($C153,'[1]15квВв'!$C:$CF,48,0)</f>
        <v>0</v>
      </c>
      <c r="S153" s="38">
        <f>VLOOKUP($C153,'[1]15квВв'!$C:$CF,49,0)</f>
        <v>0</v>
      </c>
      <c r="T153" s="37">
        <f t="shared" si="36"/>
        <v>0</v>
      </c>
      <c r="U153" s="37">
        <f t="shared" si="36"/>
        <v>0</v>
      </c>
      <c r="V153" s="37">
        <f t="shared" si="36"/>
        <v>0</v>
      </c>
      <c r="W153" s="37">
        <f t="shared" si="36"/>
        <v>0</v>
      </c>
      <c r="X153" s="37">
        <f t="shared" si="36"/>
        <v>0</v>
      </c>
      <c r="Y153" s="37">
        <f t="shared" si="36"/>
        <v>0</v>
      </c>
      <c r="Z153" s="37">
        <f t="shared" si="36"/>
        <v>0</v>
      </c>
      <c r="AA153" s="38" t="str">
        <f>VLOOKUP($C153,'[1]15квВв'!$C:$CP,91,0)</f>
        <v>нд</v>
      </c>
    </row>
    <row r="154" spans="1:27" ht="141.75" x14ac:dyDescent="0.25">
      <c r="A154" s="34" t="s">
        <v>219</v>
      </c>
      <c r="B154" s="35" t="s">
        <v>283</v>
      </c>
      <c r="C154" s="34" t="s">
        <v>284</v>
      </c>
      <c r="D154" s="2" t="s">
        <v>29</v>
      </c>
      <c r="E154" s="38">
        <f>VLOOKUP($C154,'[1]15квВв'!$C:$CF,3,0)</f>
        <v>0</v>
      </c>
      <c r="F154" s="38">
        <f>VLOOKUP($C154,'[1]15квВв'!$C:$CF,4,0)</f>
        <v>0</v>
      </c>
      <c r="G154" s="38">
        <f>VLOOKUP($C154,'[1]15квВв'!$C:$CF,5,0)</f>
        <v>0</v>
      </c>
      <c r="H154" s="38">
        <f>VLOOKUP($C154,'[1]15квВв'!$C:$CF,6,0)</f>
        <v>0</v>
      </c>
      <c r="I154" s="38">
        <f>VLOOKUP($C154,'[1]15квВв'!$C:$CF,7,0)</f>
        <v>0</v>
      </c>
      <c r="J154" s="38">
        <f>VLOOKUP($C154,'[1]15квВв'!$C:$CF,8,0)</f>
        <v>0</v>
      </c>
      <c r="K154" s="38">
        <f>VLOOKUP($C154,'[1]15квВв'!$C:$CF,9,0)</f>
        <v>0</v>
      </c>
      <c r="L154" s="36" t="s">
        <v>29</v>
      </c>
      <c r="M154" s="38">
        <f>VLOOKUP($C154,'[1]15квВв'!$C:$CF,43,0)</f>
        <v>0</v>
      </c>
      <c r="N154" s="38">
        <f>VLOOKUP($C154,'[1]15квВв'!$C:$CF,44,0)</f>
        <v>0</v>
      </c>
      <c r="O154" s="38">
        <f>VLOOKUP($C154,'[1]15квВв'!$C:$CF,45,0)</f>
        <v>0</v>
      </c>
      <c r="P154" s="38">
        <f>VLOOKUP($C154,'[1]15квВв'!$C:$CF,46,0)</f>
        <v>0</v>
      </c>
      <c r="Q154" s="38">
        <f>VLOOKUP($C154,'[1]15квВв'!$C:$CF,47,0)</f>
        <v>0</v>
      </c>
      <c r="R154" s="38">
        <f>VLOOKUP($C154,'[1]15квВв'!$C:$CF,48,0)</f>
        <v>0</v>
      </c>
      <c r="S154" s="38">
        <f>VLOOKUP($C154,'[1]15квВв'!$C:$CF,49,0)</f>
        <v>0</v>
      </c>
      <c r="T154" s="37">
        <f t="shared" si="36"/>
        <v>0</v>
      </c>
      <c r="U154" s="37">
        <f t="shared" si="36"/>
        <v>0</v>
      </c>
      <c r="V154" s="37">
        <f t="shared" si="36"/>
        <v>0</v>
      </c>
      <c r="W154" s="37">
        <f t="shared" si="36"/>
        <v>0</v>
      </c>
      <c r="X154" s="37">
        <f t="shared" si="36"/>
        <v>0</v>
      </c>
      <c r="Y154" s="37">
        <f t="shared" si="36"/>
        <v>0</v>
      </c>
      <c r="Z154" s="37">
        <f t="shared" si="36"/>
        <v>0</v>
      </c>
      <c r="AA154" s="38" t="str">
        <f>VLOOKUP($C154,'[1]15квВв'!$C:$CP,91,0)</f>
        <v>нд</v>
      </c>
    </row>
    <row r="155" spans="1:27" ht="141.75" x14ac:dyDescent="0.25">
      <c r="A155" s="34" t="s">
        <v>219</v>
      </c>
      <c r="B155" s="35" t="s">
        <v>285</v>
      </c>
      <c r="C155" s="34" t="s">
        <v>286</v>
      </c>
      <c r="D155" s="2" t="s">
        <v>29</v>
      </c>
      <c r="E155" s="38">
        <f>VLOOKUP($C155,'[1]15квВв'!$C:$CF,3,0)</f>
        <v>0</v>
      </c>
      <c r="F155" s="38">
        <f>VLOOKUP($C155,'[1]15квВв'!$C:$CF,4,0)</f>
        <v>0</v>
      </c>
      <c r="G155" s="38">
        <f>VLOOKUP($C155,'[1]15квВв'!$C:$CF,5,0)</f>
        <v>0</v>
      </c>
      <c r="H155" s="38">
        <f>VLOOKUP($C155,'[1]15квВв'!$C:$CF,6,0)</f>
        <v>0</v>
      </c>
      <c r="I155" s="38">
        <f>VLOOKUP($C155,'[1]15квВв'!$C:$CF,7,0)</f>
        <v>0</v>
      </c>
      <c r="J155" s="38">
        <f>VLOOKUP($C155,'[1]15квВв'!$C:$CF,8,0)</f>
        <v>0</v>
      </c>
      <c r="K155" s="38">
        <f>VLOOKUP($C155,'[1]15квВв'!$C:$CF,9,0)</f>
        <v>0</v>
      </c>
      <c r="L155" s="36" t="s">
        <v>29</v>
      </c>
      <c r="M155" s="38">
        <f>VLOOKUP($C155,'[1]15квВв'!$C:$CF,43,0)</f>
        <v>0</v>
      </c>
      <c r="N155" s="38">
        <f>VLOOKUP($C155,'[1]15квВв'!$C:$CF,44,0)</f>
        <v>0</v>
      </c>
      <c r="O155" s="38">
        <f>VLOOKUP($C155,'[1]15квВв'!$C:$CF,45,0)</f>
        <v>0</v>
      </c>
      <c r="P155" s="38">
        <f>VLOOKUP($C155,'[1]15квВв'!$C:$CF,46,0)</f>
        <v>0</v>
      </c>
      <c r="Q155" s="38">
        <f>VLOOKUP($C155,'[1]15квВв'!$C:$CF,47,0)</f>
        <v>0</v>
      </c>
      <c r="R155" s="38">
        <f>VLOOKUP($C155,'[1]15квВв'!$C:$CF,48,0)</f>
        <v>0</v>
      </c>
      <c r="S155" s="38">
        <f>VLOOKUP($C155,'[1]15квВв'!$C:$CF,49,0)</f>
        <v>0</v>
      </c>
      <c r="T155" s="37">
        <f t="shared" si="36"/>
        <v>0</v>
      </c>
      <c r="U155" s="37">
        <f t="shared" si="36"/>
        <v>0</v>
      </c>
      <c r="V155" s="37">
        <f t="shared" si="36"/>
        <v>0</v>
      </c>
      <c r="W155" s="37">
        <f t="shared" si="36"/>
        <v>0</v>
      </c>
      <c r="X155" s="37">
        <f t="shared" si="36"/>
        <v>0</v>
      </c>
      <c r="Y155" s="37">
        <f t="shared" si="36"/>
        <v>0</v>
      </c>
      <c r="Z155" s="37">
        <f t="shared" si="36"/>
        <v>0</v>
      </c>
      <c r="AA155" s="38" t="str">
        <f>VLOOKUP($C155,'[1]15квВв'!$C:$CP,91,0)</f>
        <v>нд</v>
      </c>
    </row>
    <row r="156" spans="1:27" ht="141.75" x14ac:dyDescent="0.25">
      <c r="A156" s="34" t="s">
        <v>219</v>
      </c>
      <c r="B156" s="35" t="s">
        <v>287</v>
      </c>
      <c r="C156" s="34" t="s">
        <v>288</v>
      </c>
      <c r="D156" s="2" t="s">
        <v>29</v>
      </c>
      <c r="E156" s="38">
        <f>VLOOKUP($C156,'[1]15квВв'!$C:$CF,3,0)</f>
        <v>0</v>
      </c>
      <c r="F156" s="38">
        <f>VLOOKUP($C156,'[1]15квВв'!$C:$CF,4,0)</f>
        <v>0</v>
      </c>
      <c r="G156" s="38">
        <f>VLOOKUP($C156,'[1]15квВв'!$C:$CF,5,0)</f>
        <v>0</v>
      </c>
      <c r="H156" s="38">
        <f>VLOOKUP($C156,'[1]15квВв'!$C:$CF,6,0)</f>
        <v>0</v>
      </c>
      <c r="I156" s="38">
        <f>VLOOKUP($C156,'[1]15квВв'!$C:$CF,7,0)</f>
        <v>0</v>
      </c>
      <c r="J156" s="38">
        <f>VLOOKUP($C156,'[1]15квВв'!$C:$CF,8,0)</f>
        <v>0</v>
      </c>
      <c r="K156" s="38">
        <f>VLOOKUP($C156,'[1]15квВв'!$C:$CF,9,0)</f>
        <v>0</v>
      </c>
      <c r="L156" s="36" t="s">
        <v>29</v>
      </c>
      <c r="M156" s="38">
        <f>VLOOKUP($C156,'[1]15квВв'!$C:$CF,43,0)</f>
        <v>0</v>
      </c>
      <c r="N156" s="38">
        <f>VLOOKUP($C156,'[1]15квВв'!$C:$CF,44,0)</f>
        <v>0</v>
      </c>
      <c r="O156" s="38">
        <f>VLOOKUP($C156,'[1]15квВв'!$C:$CF,45,0)</f>
        <v>0</v>
      </c>
      <c r="P156" s="38">
        <f>VLOOKUP($C156,'[1]15квВв'!$C:$CF,46,0)</f>
        <v>0</v>
      </c>
      <c r="Q156" s="38">
        <f>VLOOKUP($C156,'[1]15квВв'!$C:$CF,47,0)</f>
        <v>0</v>
      </c>
      <c r="R156" s="38">
        <f>VLOOKUP($C156,'[1]15квВв'!$C:$CF,48,0)</f>
        <v>0</v>
      </c>
      <c r="S156" s="38">
        <f>VLOOKUP($C156,'[1]15квВв'!$C:$CF,49,0)</f>
        <v>0</v>
      </c>
      <c r="T156" s="37">
        <f t="shared" si="36"/>
        <v>0</v>
      </c>
      <c r="U156" s="37">
        <f t="shared" si="36"/>
        <v>0</v>
      </c>
      <c r="V156" s="37">
        <f t="shared" si="36"/>
        <v>0</v>
      </c>
      <c r="W156" s="37">
        <f t="shared" si="36"/>
        <v>0</v>
      </c>
      <c r="X156" s="37">
        <f t="shared" si="36"/>
        <v>0</v>
      </c>
      <c r="Y156" s="37">
        <f t="shared" si="36"/>
        <v>0</v>
      </c>
      <c r="Z156" s="37">
        <f t="shared" si="36"/>
        <v>0</v>
      </c>
      <c r="AA156" s="38" t="str">
        <f>VLOOKUP($C156,'[1]15квВв'!$C:$CP,91,0)</f>
        <v>нд</v>
      </c>
    </row>
    <row r="157" spans="1:27" ht="141.75" x14ac:dyDescent="0.25">
      <c r="A157" s="34" t="s">
        <v>219</v>
      </c>
      <c r="B157" s="35" t="s">
        <v>289</v>
      </c>
      <c r="C157" s="34" t="s">
        <v>290</v>
      </c>
      <c r="D157" s="2" t="s">
        <v>29</v>
      </c>
      <c r="E157" s="38">
        <f>VLOOKUP($C157,'[1]15квВв'!$C:$CF,3,0)</f>
        <v>0</v>
      </c>
      <c r="F157" s="38">
        <f>VLOOKUP($C157,'[1]15квВв'!$C:$CF,4,0)</f>
        <v>0</v>
      </c>
      <c r="G157" s="38">
        <f>VLOOKUP($C157,'[1]15квВв'!$C:$CF,5,0)</f>
        <v>0</v>
      </c>
      <c r="H157" s="38">
        <f>VLOOKUP($C157,'[1]15квВв'!$C:$CF,6,0)</f>
        <v>0</v>
      </c>
      <c r="I157" s="38">
        <f>VLOOKUP($C157,'[1]15квВв'!$C:$CF,7,0)</f>
        <v>0</v>
      </c>
      <c r="J157" s="38">
        <f>VLOOKUP($C157,'[1]15квВв'!$C:$CF,8,0)</f>
        <v>0</v>
      </c>
      <c r="K157" s="38">
        <f>VLOOKUP($C157,'[1]15квВв'!$C:$CF,9,0)</f>
        <v>0</v>
      </c>
      <c r="L157" s="36" t="s">
        <v>29</v>
      </c>
      <c r="M157" s="38">
        <f>VLOOKUP($C157,'[1]15квВв'!$C:$CF,43,0)</f>
        <v>0</v>
      </c>
      <c r="N157" s="38">
        <f>VLOOKUP($C157,'[1]15квВв'!$C:$CF,44,0)</f>
        <v>0</v>
      </c>
      <c r="O157" s="38">
        <f>VLOOKUP($C157,'[1]15квВв'!$C:$CF,45,0)</f>
        <v>0</v>
      </c>
      <c r="P157" s="38">
        <f>VLOOKUP($C157,'[1]15квВв'!$C:$CF,46,0)</f>
        <v>0</v>
      </c>
      <c r="Q157" s="38">
        <f>VLOOKUP($C157,'[1]15квВв'!$C:$CF,47,0)</f>
        <v>0</v>
      </c>
      <c r="R157" s="38">
        <f>VLOOKUP($C157,'[1]15квВв'!$C:$CF,48,0)</f>
        <v>0</v>
      </c>
      <c r="S157" s="38">
        <f>VLOOKUP($C157,'[1]15квВв'!$C:$CF,49,0)</f>
        <v>0</v>
      </c>
      <c r="T157" s="37">
        <f t="shared" si="36"/>
        <v>0</v>
      </c>
      <c r="U157" s="37">
        <f t="shared" si="36"/>
        <v>0</v>
      </c>
      <c r="V157" s="37">
        <f t="shared" si="36"/>
        <v>0</v>
      </c>
      <c r="W157" s="37">
        <f t="shared" si="36"/>
        <v>0</v>
      </c>
      <c r="X157" s="37">
        <f t="shared" si="36"/>
        <v>0</v>
      </c>
      <c r="Y157" s="37">
        <f t="shared" si="36"/>
        <v>0</v>
      </c>
      <c r="Z157" s="37">
        <f t="shared" si="36"/>
        <v>0</v>
      </c>
      <c r="AA157" s="38" t="str">
        <f>VLOOKUP($C157,'[1]15квВв'!$C:$CP,91,0)</f>
        <v>нд</v>
      </c>
    </row>
    <row r="158" spans="1:27" ht="141.75" x14ac:dyDescent="0.25">
      <c r="A158" s="34" t="s">
        <v>219</v>
      </c>
      <c r="B158" s="35" t="s">
        <v>291</v>
      </c>
      <c r="C158" s="34" t="s">
        <v>292</v>
      </c>
      <c r="D158" s="2" t="s">
        <v>29</v>
      </c>
      <c r="E158" s="38">
        <f>VLOOKUP($C158,'[1]15квВв'!$C:$CF,3,0)</f>
        <v>0</v>
      </c>
      <c r="F158" s="38">
        <f>VLOOKUP($C158,'[1]15квВв'!$C:$CF,4,0)</f>
        <v>0</v>
      </c>
      <c r="G158" s="38">
        <f>VLOOKUP($C158,'[1]15квВв'!$C:$CF,5,0)</f>
        <v>0</v>
      </c>
      <c r="H158" s="38">
        <f>VLOOKUP($C158,'[1]15квВв'!$C:$CF,6,0)</f>
        <v>0</v>
      </c>
      <c r="I158" s="38">
        <f>VLOOKUP($C158,'[1]15квВв'!$C:$CF,7,0)</f>
        <v>0</v>
      </c>
      <c r="J158" s="38">
        <f>VLOOKUP($C158,'[1]15квВв'!$C:$CF,8,0)</f>
        <v>0</v>
      </c>
      <c r="K158" s="38">
        <f>VLOOKUP($C158,'[1]15квВв'!$C:$CF,9,0)</f>
        <v>0</v>
      </c>
      <c r="L158" s="36" t="s">
        <v>29</v>
      </c>
      <c r="M158" s="38">
        <f>VLOOKUP($C158,'[1]15квВв'!$C:$CF,43,0)</f>
        <v>0</v>
      </c>
      <c r="N158" s="38">
        <f>VLOOKUP($C158,'[1]15квВв'!$C:$CF,44,0)</f>
        <v>0</v>
      </c>
      <c r="O158" s="38">
        <f>VLOOKUP($C158,'[1]15квВв'!$C:$CF,45,0)</f>
        <v>0</v>
      </c>
      <c r="P158" s="38">
        <f>VLOOKUP($C158,'[1]15квВв'!$C:$CF,46,0)</f>
        <v>0</v>
      </c>
      <c r="Q158" s="38">
        <f>VLOOKUP($C158,'[1]15квВв'!$C:$CF,47,0)</f>
        <v>0</v>
      </c>
      <c r="R158" s="38">
        <f>VLOOKUP($C158,'[1]15квВв'!$C:$CF,48,0)</f>
        <v>0</v>
      </c>
      <c r="S158" s="38">
        <f>VLOOKUP($C158,'[1]15квВв'!$C:$CF,49,0)</f>
        <v>0</v>
      </c>
      <c r="T158" s="37">
        <f t="shared" si="36"/>
        <v>0</v>
      </c>
      <c r="U158" s="37">
        <f t="shared" si="36"/>
        <v>0</v>
      </c>
      <c r="V158" s="37">
        <f t="shared" si="36"/>
        <v>0</v>
      </c>
      <c r="W158" s="37">
        <f t="shared" si="36"/>
        <v>0</v>
      </c>
      <c r="X158" s="37">
        <f t="shared" si="36"/>
        <v>0</v>
      </c>
      <c r="Y158" s="37">
        <f t="shared" si="36"/>
        <v>0</v>
      </c>
      <c r="Z158" s="37">
        <f t="shared" si="36"/>
        <v>0</v>
      </c>
      <c r="AA158" s="38" t="str">
        <f>VLOOKUP($C158,'[1]15квВв'!$C:$CP,91,0)</f>
        <v>нд</v>
      </c>
    </row>
    <row r="159" spans="1:27" ht="141.75" x14ac:dyDescent="0.25">
      <c r="A159" s="34" t="s">
        <v>219</v>
      </c>
      <c r="B159" s="35" t="s">
        <v>293</v>
      </c>
      <c r="C159" s="34" t="s">
        <v>294</v>
      </c>
      <c r="D159" s="2" t="s">
        <v>29</v>
      </c>
      <c r="E159" s="38">
        <f>VLOOKUP($C159,'[1]15квВв'!$C:$CF,3,0)</f>
        <v>0</v>
      </c>
      <c r="F159" s="38">
        <f>VLOOKUP($C159,'[1]15квВв'!$C:$CF,4,0)</f>
        <v>0</v>
      </c>
      <c r="G159" s="38">
        <f>VLOOKUP($C159,'[1]15квВв'!$C:$CF,5,0)</f>
        <v>0</v>
      </c>
      <c r="H159" s="38">
        <f>VLOOKUP($C159,'[1]15квВв'!$C:$CF,6,0)</f>
        <v>0</v>
      </c>
      <c r="I159" s="38">
        <f>VLOOKUP($C159,'[1]15квВв'!$C:$CF,7,0)</f>
        <v>0</v>
      </c>
      <c r="J159" s="38">
        <f>VLOOKUP($C159,'[1]15квВв'!$C:$CF,8,0)</f>
        <v>0</v>
      </c>
      <c r="K159" s="38">
        <f>VLOOKUP($C159,'[1]15квВв'!$C:$CF,9,0)</f>
        <v>0</v>
      </c>
      <c r="L159" s="36" t="s">
        <v>29</v>
      </c>
      <c r="M159" s="38">
        <f>VLOOKUP($C159,'[1]15квВв'!$C:$CF,43,0)</f>
        <v>0</v>
      </c>
      <c r="N159" s="38">
        <f>VLOOKUP($C159,'[1]15квВв'!$C:$CF,44,0)</f>
        <v>0</v>
      </c>
      <c r="O159" s="38">
        <f>VLOOKUP($C159,'[1]15квВв'!$C:$CF,45,0)</f>
        <v>0</v>
      </c>
      <c r="P159" s="38">
        <f>VLOOKUP($C159,'[1]15квВв'!$C:$CF,46,0)</f>
        <v>0</v>
      </c>
      <c r="Q159" s="38">
        <f>VLOOKUP($C159,'[1]15квВв'!$C:$CF,47,0)</f>
        <v>0</v>
      </c>
      <c r="R159" s="38">
        <f>VLOOKUP($C159,'[1]15квВв'!$C:$CF,48,0)</f>
        <v>0</v>
      </c>
      <c r="S159" s="38">
        <f>VLOOKUP($C159,'[1]15квВв'!$C:$CF,49,0)</f>
        <v>0</v>
      </c>
      <c r="T159" s="37">
        <f t="shared" si="36"/>
        <v>0</v>
      </c>
      <c r="U159" s="37">
        <f t="shared" si="36"/>
        <v>0</v>
      </c>
      <c r="V159" s="37">
        <f t="shared" si="36"/>
        <v>0</v>
      </c>
      <c r="W159" s="37">
        <f t="shared" si="36"/>
        <v>0</v>
      </c>
      <c r="X159" s="37">
        <f t="shared" si="36"/>
        <v>0</v>
      </c>
      <c r="Y159" s="37">
        <f t="shared" si="36"/>
        <v>0</v>
      </c>
      <c r="Z159" s="37">
        <f t="shared" si="36"/>
        <v>0</v>
      </c>
      <c r="AA159" s="38" t="str">
        <f>VLOOKUP($C159,'[1]15квВв'!$C:$CP,91,0)</f>
        <v>нд</v>
      </c>
    </row>
    <row r="160" spans="1:27" ht="173.25" x14ac:dyDescent="0.25">
      <c r="A160" s="34" t="s">
        <v>219</v>
      </c>
      <c r="B160" s="35" t="s">
        <v>295</v>
      </c>
      <c r="C160" s="34" t="s">
        <v>296</v>
      </c>
      <c r="D160" s="2" t="s">
        <v>29</v>
      </c>
      <c r="E160" s="38">
        <f>VLOOKUP($C160,'[1]15квВв'!$C:$CF,3,0)</f>
        <v>0</v>
      </c>
      <c r="F160" s="38">
        <f>VLOOKUP($C160,'[1]15квВв'!$C:$CF,4,0)</f>
        <v>0</v>
      </c>
      <c r="G160" s="38">
        <f>VLOOKUP($C160,'[1]15квВв'!$C:$CF,5,0)</f>
        <v>0</v>
      </c>
      <c r="H160" s="38">
        <f>VLOOKUP($C160,'[1]15квВв'!$C:$CF,6,0)</f>
        <v>0</v>
      </c>
      <c r="I160" s="38">
        <f>VLOOKUP($C160,'[1]15квВв'!$C:$CF,7,0)</f>
        <v>0</v>
      </c>
      <c r="J160" s="38">
        <f>VLOOKUP($C160,'[1]15квВв'!$C:$CF,8,0)</f>
        <v>0</v>
      </c>
      <c r="K160" s="38">
        <f>VLOOKUP($C160,'[1]15квВв'!$C:$CF,9,0)</f>
        <v>0</v>
      </c>
      <c r="L160" s="36" t="s">
        <v>29</v>
      </c>
      <c r="M160" s="38">
        <f>VLOOKUP($C160,'[1]15квВв'!$C:$CF,43,0)</f>
        <v>0</v>
      </c>
      <c r="N160" s="38">
        <f>VLOOKUP($C160,'[1]15квВв'!$C:$CF,44,0)</f>
        <v>0</v>
      </c>
      <c r="O160" s="38">
        <f>VLOOKUP($C160,'[1]15квВв'!$C:$CF,45,0)</f>
        <v>0</v>
      </c>
      <c r="P160" s="38">
        <f>VLOOKUP($C160,'[1]15квВв'!$C:$CF,46,0)</f>
        <v>0</v>
      </c>
      <c r="Q160" s="38">
        <f>VLOOKUP($C160,'[1]15квВв'!$C:$CF,47,0)</f>
        <v>0</v>
      </c>
      <c r="R160" s="38">
        <f>VLOOKUP($C160,'[1]15квВв'!$C:$CF,48,0)</f>
        <v>0</v>
      </c>
      <c r="S160" s="38">
        <f>VLOOKUP($C160,'[1]15квВв'!$C:$CF,49,0)</f>
        <v>0</v>
      </c>
      <c r="T160" s="37">
        <f t="shared" si="36"/>
        <v>0</v>
      </c>
      <c r="U160" s="37">
        <f t="shared" si="36"/>
        <v>0</v>
      </c>
      <c r="V160" s="37">
        <f t="shared" si="36"/>
        <v>0</v>
      </c>
      <c r="W160" s="37">
        <f t="shared" si="36"/>
        <v>0</v>
      </c>
      <c r="X160" s="37">
        <f t="shared" si="36"/>
        <v>0</v>
      </c>
      <c r="Y160" s="37">
        <f t="shared" si="36"/>
        <v>0</v>
      </c>
      <c r="Z160" s="37">
        <f t="shared" si="36"/>
        <v>0</v>
      </c>
      <c r="AA160" s="38" t="str">
        <f>VLOOKUP($C160,'[1]15квВв'!$C:$CP,91,0)</f>
        <v>нд</v>
      </c>
    </row>
    <row r="161" spans="1:27" ht="173.25" x14ac:dyDescent="0.25">
      <c r="A161" s="34" t="s">
        <v>219</v>
      </c>
      <c r="B161" s="35" t="s">
        <v>297</v>
      </c>
      <c r="C161" s="34" t="s">
        <v>298</v>
      </c>
      <c r="D161" s="2" t="s">
        <v>29</v>
      </c>
      <c r="E161" s="38">
        <f>VLOOKUP($C161,'[1]15квВв'!$C:$CF,3,0)</f>
        <v>0</v>
      </c>
      <c r="F161" s="38">
        <f>VLOOKUP($C161,'[1]15квВв'!$C:$CF,4,0)</f>
        <v>0</v>
      </c>
      <c r="G161" s="38">
        <f>VLOOKUP($C161,'[1]15квВв'!$C:$CF,5,0)</f>
        <v>0</v>
      </c>
      <c r="H161" s="38">
        <f>VLOOKUP($C161,'[1]15квВв'!$C:$CF,6,0)</f>
        <v>0</v>
      </c>
      <c r="I161" s="38">
        <f>VLOOKUP($C161,'[1]15квВв'!$C:$CF,7,0)</f>
        <v>0</v>
      </c>
      <c r="J161" s="38">
        <f>VLOOKUP($C161,'[1]15квВв'!$C:$CF,8,0)</f>
        <v>0</v>
      </c>
      <c r="K161" s="38">
        <f>VLOOKUP($C161,'[1]15квВв'!$C:$CF,9,0)</f>
        <v>0</v>
      </c>
      <c r="L161" s="36" t="s">
        <v>29</v>
      </c>
      <c r="M161" s="38">
        <f>VLOOKUP($C161,'[1]15квВв'!$C:$CF,43,0)</f>
        <v>0</v>
      </c>
      <c r="N161" s="38">
        <f>VLOOKUP($C161,'[1]15квВв'!$C:$CF,44,0)</f>
        <v>0</v>
      </c>
      <c r="O161" s="38">
        <f>VLOOKUP($C161,'[1]15квВв'!$C:$CF,45,0)</f>
        <v>0</v>
      </c>
      <c r="P161" s="38">
        <f>VLOOKUP($C161,'[1]15квВв'!$C:$CF,46,0)</f>
        <v>0</v>
      </c>
      <c r="Q161" s="38">
        <f>VLOOKUP($C161,'[1]15квВв'!$C:$CF,47,0)</f>
        <v>0</v>
      </c>
      <c r="R161" s="38">
        <f>VLOOKUP($C161,'[1]15квВв'!$C:$CF,48,0)</f>
        <v>0</v>
      </c>
      <c r="S161" s="38">
        <f>VLOOKUP($C161,'[1]15квВв'!$C:$CF,49,0)</f>
        <v>0</v>
      </c>
      <c r="T161" s="37">
        <f t="shared" si="36"/>
        <v>0</v>
      </c>
      <c r="U161" s="37">
        <f t="shared" si="36"/>
        <v>0</v>
      </c>
      <c r="V161" s="37">
        <f t="shared" si="36"/>
        <v>0</v>
      </c>
      <c r="W161" s="37">
        <f t="shared" si="36"/>
        <v>0</v>
      </c>
      <c r="X161" s="37">
        <f t="shared" si="36"/>
        <v>0</v>
      </c>
      <c r="Y161" s="37">
        <f t="shared" si="36"/>
        <v>0</v>
      </c>
      <c r="Z161" s="37">
        <f t="shared" si="36"/>
        <v>0</v>
      </c>
      <c r="AA161" s="38" t="str">
        <f>VLOOKUP($C161,'[1]15квВв'!$C:$CP,91,0)</f>
        <v>нд</v>
      </c>
    </row>
    <row r="162" spans="1:27" ht="157.5" x14ac:dyDescent="0.25">
      <c r="A162" s="34" t="s">
        <v>219</v>
      </c>
      <c r="B162" s="35" t="s">
        <v>299</v>
      </c>
      <c r="C162" s="34" t="s">
        <v>300</v>
      </c>
      <c r="D162" s="2" t="s">
        <v>29</v>
      </c>
      <c r="E162" s="38">
        <f>VLOOKUP($C162,'[1]15квВв'!$C:$CF,3,0)</f>
        <v>0</v>
      </c>
      <c r="F162" s="38">
        <f>VLOOKUP($C162,'[1]15квВв'!$C:$CF,4,0)</f>
        <v>0</v>
      </c>
      <c r="G162" s="38">
        <f>VLOOKUP($C162,'[1]15квВв'!$C:$CF,5,0)</f>
        <v>0</v>
      </c>
      <c r="H162" s="38">
        <f>VLOOKUP($C162,'[1]15квВв'!$C:$CF,6,0)</f>
        <v>0</v>
      </c>
      <c r="I162" s="38">
        <f>VLOOKUP($C162,'[1]15квВв'!$C:$CF,7,0)</f>
        <v>0</v>
      </c>
      <c r="J162" s="38">
        <f>VLOOKUP($C162,'[1]15квВв'!$C:$CF,8,0)</f>
        <v>0</v>
      </c>
      <c r="K162" s="38">
        <f>VLOOKUP($C162,'[1]15квВв'!$C:$CF,9,0)</f>
        <v>0</v>
      </c>
      <c r="L162" s="36" t="s">
        <v>29</v>
      </c>
      <c r="M162" s="38">
        <f>VLOOKUP($C162,'[1]15квВв'!$C:$CF,43,0)</f>
        <v>0</v>
      </c>
      <c r="N162" s="38">
        <f>VLOOKUP($C162,'[1]15квВв'!$C:$CF,44,0)</f>
        <v>0</v>
      </c>
      <c r="O162" s="38">
        <f>VLOOKUP($C162,'[1]15квВв'!$C:$CF,45,0)</f>
        <v>0</v>
      </c>
      <c r="P162" s="38">
        <f>VLOOKUP($C162,'[1]15квВв'!$C:$CF,46,0)</f>
        <v>0</v>
      </c>
      <c r="Q162" s="38">
        <f>VLOOKUP($C162,'[1]15квВв'!$C:$CF,47,0)</f>
        <v>0</v>
      </c>
      <c r="R162" s="38">
        <f>VLOOKUP($C162,'[1]15квВв'!$C:$CF,48,0)</f>
        <v>0</v>
      </c>
      <c r="S162" s="38">
        <f>VLOOKUP($C162,'[1]15квВв'!$C:$CF,49,0)</f>
        <v>0</v>
      </c>
      <c r="T162" s="37">
        <f t="shared" ref="T162:Z225" si="40">IF($E162="нд","нд",(M162)-(E162))</f>
        <v>0</v>
      </c>
      <c r="U162" s="37">
        <f t="shared" si="40"/>
        <v>0</v>
      </c>
      <c r="V162" s="37">
        <f t="shared" si="40"/>
        <v>0</v>
      </c>
      <c r="W162" s="37">
        <f t="shared" si="40"/>
        <v>0</v>
      </c>
      <c r="X162" s="37">
        <f t="shared" si="40"/>
        <v>0</v>
      </c>
      <c r="Y162" s="37">
        <f t="shared" si="40"/>
        <v>0</v>
      </c>
      <c r="Z162" s="37">
        <f t="shared" si="40"/>
        <v>0</v>
      </c>
      <c r="AA162" s="38" t="str">
        <f>VLOOKUP($C162,'[1]15квВв'!$C:$CP,91,0)</f>
        <v>нд</v>
      </c>
    </row>
    <row r="163" spans="1:27" ht="157.5" x14ac:dyDescent="0.25">
      <c r="A163" s="34" t="s">
        <v>219</v>
      </c>
      <c r="B163" s="35" t="s">
        <v>301</v>
      </c>
      <c r="C163" s="34" t="s">
        <v>302</v>
      </c>
      <c r="D163" s="2" t="s">
        <v>29</v>
      </c>
      <c r="E163" s="38">
        <f>VLOOKUP($C163,'[1]15квВв'!$C:$CF,3,0)</f>
        <v>0</v>
      </c>
      <c r="F163" s="38">
        <f>VLOOKUP($C163,'[1]15квВв'!$C:$CF,4,0)</f>
        <v>0</v>
      </c>
      <c r="G163" s="38">
        <f>VLOOKUP($C163,'[1]15квВв'!$C:$CF,5,0)</f>
        <v>0</v>
      </c>
      <c r="H163" s="38">
        <f>VLOOKUP($C163,'[1]15квВв'!$C:$CF,6,0)</f>
        <v>0</v>
      </c>
      <c r="I163" s="38">
        <f>VLOOKUP($C163,'[1]15квВв'!$C:$CF,7,0)</f>
        <v>0</v>
      </c>
      <c r="J163" s="38">
        <f>VLOOKUP($C163,'[1]15квВв'!$C:$CF,8,0)</f>
        <v>0</v>
      </c>
      <c r="K163" s="38">
        <f>VLOOKUP($C163,'[1]15квВв'!$C:$CF,9,0)</f>
        <v>0</v>
      </c>
      <c r="L163" s="36" t="s">
        <v>29</v>
      </c>
      <c r="M163" s="38">
        <f>VLOOKUP($C163,'[1]15квВв'!$C:$CF,43,0)</f>
        <v>0</v>
      </c>
      <c r="N163" s="38">
        <f>VLOOKUP($C163,'[1]15квВв'!$C:$CF,44,0)</f>
        <v>0</v>
      </c>
      <c r="O163" s="38">
        <f>VLOOKUP($C163,'[1]15квВв'!$C:$CF,45,0)</f>
        <v>0</v>
      </c>
      <c r="P163" s="38">
        <f>VLOOKUP($C163,'[1]15квВв'!$C:$CF,46,0)</f>
        <v>0</v>
      </c>
      <c r="Q163" s="38">
        <f>VLOOKUP($C163,'[1]15квВв'!$C:$CF,47,0)</f>
        <v>0</v>
      </c>
      <c r="R163" s="38">
        <f>VLOOKUP($C163,'[1]15квВв'!$C:$CF,48,0)</f>
        <v>0</v>
      </c>
      <c r="S163" s="38">
        <f>VLOOKUP($C163,'[1]15квВв'!$C:$CF,49,0)</f>
        <v>0</v>
      </c>
      <c r="T163" s="37">
        <f t="shared" si="40"/>
        <v>0</v>
      </c>
      <c r="U163" s="37">
        <f t="shared" si="40"/>
        <v>0</v>
      </c>
      <c r="V163" s="37">
        <f t="shared" si="40"/>
        <v>0</v>
      </c>
      <c r="W163" s="37">
        <f t="shared" si="40"/>
        <v>0</v>
      </c>
      <c r="X163" s="37">
        <f t="shared" si="40"/>
        <v>0</v>
      </c>
      <c r="Y163" s="37">
        <f t="shared" si="40"/>
        <v>0</v>
      </c>
      <c r="Z163" s="37">
        <f t="shared" si="40"/>
        <v>0</v>
      </c>
      <c r="AA163" s="38" t="str">
        <f>VLOOKUP($C163,'[1]15квВв'!$C:$CP,91,0)</f>
        <v>нд</v>
      </c>
    </row>
    <row r="164" spans="1:27" ht="173.25" x14ac:dyDescent="0.25">
      <c r="A164" s="34" t="s">
        <v>219</v>
      </c>
      <c r="B164" s="35" t="s">
        <v>303</v>
      </c>
      <c r="C164" s="34" t="s">
        <v>304</v>
      </c>
      <c r="D164" s="2" t="s">
        <v>29</v>
      </c>
      <c r="E164" s="38">
        <f>VLOOKUP($C164,'[1]15квВв'!$C:$CF,3,0)</f>
        <v>0</v>
      </c>
      <c r="F164" s="38">
        <f>VLOOKUP($C164,'[1]15квВв'!$C:$CF,4,0)</f>
        <v>0</v>
      </c>
      <c r="G164" s="38">
        <f>VLOOKUP($C164,'[1]15квВв'!$C:$CF,5,0)</f>
        <v>0</v>
      </c>
      <c r="H164" s="38">
        <f>VLOOKUP($C164,'[1]15квВв'!$C:$CF,6,0)</f>
        <v>0</v>
      </c>
      <c r="I164" s="38">
        <f>VLOOKUP($C164,'[1]15квВв'!$C:$CF,7,0)</f>
        <v>0</v>
      </c>
      <c r="J164" s="38">
        <f>VLOOKUP($C164,'[1]15квВв'!$C:$CF,8,0)</f>
        <v>0</v>
      </c>
      <c r="K164" s="38">
        <f>VLOOKUP($C164,'[1]15квВв'!$C:$CF,9,0)</f>
        <v>0</v>
      </c>
      <c r="L164" s="36" t="s">
        <v>29</v>
      </c>
      <c r="M164" s="38">
        <f>VLOOKUP($C164,'[1]15квВв'!$C:$CF,43,0)</f>
        <v>0</v>
      </c>
      <c r="N164" s="38">
        <f>VLOOKUP($C164,'[1]15квВв'!$C:$CF,44,0)</f>
        <v>0</v>
      </c>
      <c r="O164" s="38">
        <f>VLOOKUP($C164,'[1]15квВв'!$C:$CF,45,0)</f>
        <v>0</v>
      </c>
      <c r="P164" s="38">
        <f>VLOOKUP($C164,'[1]15квВв'!$C:$CF,46,0)</f>
        <v>0</v>
      </c>
      <c r="Q164" s="38">
        <f>VLOOKUP($C164,'[1]15квВв'!$C:$CF,47,0)</f>
        <v>0</v>
      </c>
      <c r="R164" s="38">
        <f>VLOOKUP($C164,'[1]15квВв'!$C:$CF,48,0)</f>
        <v>0</v>
      </c>
      <c r="S164" s="38">
        <f>VLOOKUP($C164,'[1]15квВв'!$C:$CF,49,0)</f>
        <v>0</v>
      </c>
      <c r="T164" s="37">
        <f t="shared" si="40"/>
        <v>0</v>
      </c>
      <c r="U164" s="37">
        <f t="shared" si="40"/>
        <v>0</v>
      </c>
      <c r="V164" s="37">
        <f t="shared" si="40"/>
        <v>0</v>
      </c>
      <c r="W164" s="37">
        <f t="shared" si="40"/>
        <v>0</v>
      </c>
      <c r="X164" s="37">
        <f t="shared" si="40"/>
        <v>0</v>
      </c>
      <c r="Y164" s="37">
        <f t="shared" si="40"/>
        <v>0</v>
      </c>
      <c r="Z164" s="37">
        <f t="shared" si="40"/>
        <v>0</v>
      </c>
      <c r="AA164" s="38" t="str">
        <f>VLOOKUP($C164,'[1]15квВв'!$C:$CP,91,0)</f>
        <v>нд</v>
      </c>
    </row>
    <row r="165" spans="1:27" ht="157.5" x14ac:dyDescent="0.25">
      <c r="A165" s="34" t="s">
        <v>219</v>
      </c>
      <c r="B165" s="35" t="s">
        <v>305</v>
      </c>
      <c r="C165" s="34" t="s">
        <v>306</v>
      </c>
      <c r="D165" s="2" t="s">
        <v>29</v>
      </c>
      <c r="E165" s="38">
        <f>VLOOKUP($C165,'[1]15квВв'!$C:$CF,3,0)</f>
        <v>0</v>
      </c>
      <c r="F165" s="38">
        <f>VLOOKUP($C165,'[1]15квВв'!$C:$CF,4,0)</f>
        <v>0</v>
      </c>
      <c r="G165" s="38">
        <f>VLOOKUP($C165,'[1]15квВв'!$C:$CF,5,0)</f>
        <v>0</v>
      </c>
      <c r="H165" s="38">
        <f>VLOOKUP($C165,'[1]15квВв'!$C:$CF,6,0)</f>
        <v>0</v>
      </c>
      <c r="I165" s="38">
        <f>VLOOKUP($C165,'[1]15квВв'!$C:$CF,7,0)</f>
        <v>0</v>
      </c>
      <c r="J165" s="38">
        <f>VLOOKUP($C165,'[1]15квВв'!$C:$CF,8,0)</f>
        <v>0</v>
      </c>
      <c r="K165" s="38">
        <f>VLOOKUP($C165,'[1]15квВв'!$C:$CF,9,0)</f>
        <v>0</v>
      </c>
      <c r="L165" s="36" t="s">
        <v>29</v>
      </c>
      <c r="M165" s="38">
        <f>VLOOKUP($C165,'[1]15квВв'!$C:$CF,43,0)</f>
        <v>0</v>
      </c>
      <c r="N165" s="38">
        <f>VLOOKUP($C165,'[1]15квВв'!$C:$CF,44,0)</f>
        <v>0</v>
      </c>
      <c r="O165" s="38">
        <f>VLOOKUP($C165,'[1]15квВв'!$C:$CF,45,0)</f>
        <v>0</v>
      </c>
      <c r="P165" s="38">
        <f>VLOOKUP($C165,'[1]15квВв'!$C:$CF,46,0)</f>
        <v>0</v>
      </c>
      <c r="Q165" s="38">
        <f>VLOOKUP($C165,'[1]15квВв'!$C:$CF,47,0)</f>
        <v>0</v>
      </c>
      <c r="R165" s="38">
        <f>VLOOKUP($C165,'[1]15квВв'!$C:$CF,48,0)</f>
        <v>0</v>
      </c>
      <c r="S165" s="38">
        <f>VLOOKUP($C165,'[1]15квВв'!$C:$CF,49,0)</f>
        <v>0</v>
      </c>
      <c r="T165" s="37">
        <f t="shared" si="40"/>
        <v>0</v>
      </c>
      <c r="U165" s="37">
        <f t="shared" si="40"/>
        <v>0</v>
      </c>
      <c r="V165" s="37">
        <f t="shared" si="40"/>
        <v>0</v>
      </c>
      <c r="W165" s="37">
        <f t="shared" si="40"/>
        <v>0</v>
      </c>
      <c r="X165" s="37">
        <f t="shared" si="40"/>
        <v>0</v>
      </c>
      <c r="Y165" s="37">
        <f t="shared" si="40"/>
        <v>0</v>
      </c>
      <c r="Z165" s="37">
        <f t="shared" si="40"/>
        <v>0</v>
      </c>
      <c r="AA165" s="38" t="str">
        <f>VLOOKUP($C165,'[1]15квВв'!$C:$CP,91,0)</f>
        <v>нд</v>
      </c>
    </row>
    <row r="166" spans="1:27" ht="157.5" x14ac:dyDescent="0.25">
      <c r="A166" s="34" t="s">
        <v>219</v>
      </c>
      <c r="B166" s="35" t="s">
        <v>307</v>
      </c>
      <c r="C166" s="34" t="s">
        <v>308</v>
      </c>
      <c r="D166" s="2" t="s">
        <v>29</v>
      </c>
      <c r="E166" s="38">
        <f>VLOOKUP($C166,'[1]15квВв'!$C:$CF,3,0)</f>
        <v>0</v>
      </c>
      <c r="F166" s="38">
        <f>VLOOKUP($C166,'[1]15квВв'!$C:$CF,4,0)</f>
        <v>0</v>
      </c>
      <c r="G166" s="38">
        <f>VLOOKUP($C166,'[1]15квВв'!$C:$CF,5,0)</f>
        <v>0</v>
      </c>
      <c r="H166" s="38">
        <f>VLOOKUP($C166,'[1]15квВв'!$C:$CF,6,0)</f>
        <v>0</v>
      </c>
      <c r="I166" s="38">
        <f>VLOOKUP($C166,'[1]15квВв'!$C:$CF,7,0)</f>
        <v>0</v>
      </c>
      <c r="J166" s="38">
        <f>VLOOKUP($C166,'[1]15квВв'!$C:$CF,8,0)</f>
        <v>0</v>
      </c>
      <c r="K166" s="38">
        <f>VLOOKUP($C166,'[1]15квВв'!$C:$CF,9,0)</f>
        <v>0</v>
      </c>
      <c r="L166" s="36" t="s">
        <v>29</v>
      </c>
      <c r="M166" s="38">
        <f>VLOOKUP($C166,'[1]15квВв'!$C:$CF,43,0)</f>
        <v>0</v>
      </c>
      <c r="N166" s="38">
        <f>VLOOKUP($C166,'[1]15квВв'!$C:$CF,44,0)</f>
        <v>0</v>
      </c>
      <c r="O166" s="38">
        <f>VLOOKUP($C166,'[1]15квВв'!$C:$CF,45,0)</f>
        <v>0</v>
      </c>
      <c r="P166" s="38">
        <f>VLOOKUP($C166,'[1]15квВв'!$C:$CF,46,0)</f>
        <v>0</v>
      </c>
      <c r="Q166" s="38">
        <f>VLOOKUP($C166,'[1]15квВв'!$C:$CF,47,0)</f>
        <v>0</v>
      </c>
      <c r="R166" s="38">
        <f>VLOOKUP($C166,'[1]15квВв'!$C:$CF,48,0)</f>
        <v>0</v>
      </c>
      <c r="S166" s="38">
        <f>VLOOKUP($C166,'[1]15квВв'!$C:$CF,49,0)</f>
        <v>0</v>
      </c>
      <c r="T166" s="37">
        <f t="shared" si="40"/>
        <v>0</v>
      </c>
      <c r="U166" s="37">
        <f t="shared" si="40"/>
        <v>0</v>
      </c>
      <c r="V166" s="37">
        <f t="shared" si="40"/>
        <v>0</v>
      </c>
      <c r="W166" s="37">
        <f t="shared" si="40"/>
        <v>0</v>
      </c>
      <c r="X166" s="37">
        <f t="shared" si="40"/>
        <v>0</v>
      </c>
      <c r="Y166" s="37">
        <f t="shared" si="40"/>
        <v>0</v>
      </c>
      <c r="Z166" s="37">
        <f t="shared" si="40"/>
        <v>0</v>
      </c>
      <c r="AA166" s="38" t="str">
        <f>VLOOKUP($C166,'[1]15квВв'!$C:$CP,91,0)</f>
        <v>нд</v>
      </c>
    </row>
    <row r="167" spans="1:27" ht="157.5" x14ac:dyDescent="0.25">
      <c r="A167" s="34" t="s">
        <v>219</v>
      </c>
      <c r="B167" s="35" t="s">
        <v>309</v>
      </c>
      <c r="C167" s="34" t="s">
        <v>310</v>
      </c>
      <c r="D167" s="2" t="s">
        <v>29</v>
      </c>
      <c r="E167" s="38">
        <f>VLOOKUP($C167,'[1]15квВв'!$C:$CF,3,0)</f>
        <v>0</v>
      </c>
      <c r="F167" s="38">
        <f>VLOOKUP($C167,'[1]15квВв'!$C:$CF,4,0)</f>
        <v>0</v>
      </c>
      <c r="G167" s="38">
        <f>VLOOKUP($C167,'[1]15квВв'!$C:$CF,5,0)</f>
        <v>0</v>
      </c>
      <c r="H167" s="38">
        <f>VLOOKUP($C167,'[1]15квВв'!$C:$CF,6,0)</f>
        <v>0</v>
      </c>
      <c r="I167" s="38">
        <f>VLOOKUP($C167,'[1]15квВв'!$C:$CF,7,0)</f>
        <v>0</v>
      </c>
      <c r="J167" s="38">
        <f>VLOOKUP($C167,'[1]15квВв'!$C:$CF,8,0)</f>
        <v>0</v>
      </c>
      <c r="K167" s="38">
        <f>VLOOKUP($C167,'[1]15квВв'!$C:$CF,9,0)</f>
        <v>0</v>
      </c>
      <c r="L167" s="36" t="s">
        <v>29</v>
      </c>
      <c r="M167" s="38">
        <f>VLOOKUP($C167,'[1]15квВв'!$C:$CF,43,0)</f>
        <v>0</v>
      </c>
      <c r="N167" s="38">
        <f>VLOOKUP($C167,'[1]15квВв'!$C:$CF,44,0)</f>
        <v>0</v>
      </c>
      <c r="O167" s="38">
        <f>VLOOKUP($C167,'[1]15квВв'!$C:$CF,45,0)</f>
        <v>0</v>
      </c>
      <c r="P167" s="38">
        <f>VLOOKUP($C167,'[1]15квВв'!$C:$CF,46,0)</f>
        <v>0</v>
      </c>
      <c r="Q167" s="38">
        <f>VLOOKUP($C167,'[1]15квВв'!$C:$CF,47,0)</f>
        <v>0</v>
      </c>
      <c r="R167" s="38">
        <f>VLOOKUP($C167,'[1]15квВв'!$C:$CF,48,0)</f>
        <v>0</v>
      </c>
      <c r="S167" s="38">
        <f>VLOOKUP($C167,'[1]15квВв'!$C:$CF,49,0)</f>
        <v>0</v>
      </c>
      <c r="T167" s="37">
        <f t="shared" si="40"/>
        <v>0</v>
      </c>
      <c r="U167" s="37">
        <f t="shared" si="40"/>
        <v>0</v>
      </c>
      <c r="V167" s="37">
        <f t="shared" si="40"/>
        <v>0</v>
      </c>
      <c r="W167" s="37">
        <f t="shared" si="40"/>
        <v>0</v>
      </c>
      <c r="X167" s="37">
        <f t="shared" si="40"/>
        <v>0</v>
      </c>
      <c r="Y167" s="37">
        <f t="shared" si="40"/>
        <v>0</v>
      </c>
      <c r="Z167" s="37">
        <f t="shared" si="40"/>
        <v>0</v>
      </c>
      <c r="AA167" s="38" t="str">
        <f>VLOOKUP($C167,'[1]15квВв'!$C:$CP,91,0)</f>
        <v>нд</v>
      </c>
    </row>
    <row r="168" spans="1:27" ht="173.25" x14ac:dyDescent="0.25">
      <c r="A168" s="34" t="s">
        <v>219</v>
      </c>
      <c r="B168" s="35" t="s">
        <v>311</v>
      </c>
      <c r="C168" s="34" t="s">
        <v>312</v>
      </c>
      <c r="D168" s="2" t="s">
        <v>29</v>
      </c>
      <c r="E168" s="38">
        <f>VLOOKUP($C168,'[1]15квВв'!$C:$CF,3,0)</f>
        <v>0</v>
      </c>
      <c r="F168" s="38">
        <f>VLOOKUP($C168,'[1]15квВв'!$C:$CF,4,0)</f>
        <v>0</v>
      </c>
      <c r="G168" s="38">
        <f>VLOOKUP($C168,'[1]15квВв'!$C:$CF,5,0)</f>
        <v>0</v>
      </c>
      <c r="H168" s="38">
        <f>VLOOKUP($C168,'[1]15квВв'!$C:$CF,6,0)</f>
        <v>0</v>
      </c>
      <c r="I168" s="38">
        <f>VLOOKUP($C168,'[1]15квВв'!$C:$CF,7,0)</f>
        <v>0</v>
      </c>
      <c r="J168" s="38">
        <f>VLOOKUP($C168,'[1]15квВв'!$C:$CF,8,0)</f>
        <v>0</v>
      </c>
      <c r="K168" s="38">
        <f>VLOOKUP($C168,'[1]15квВв'!$C:$CF,9,0)</f>
        <v>0</v>
      </c>
      <c r="L168" s="36" t="s">
        <v>29</v>
      </c>
      <c r="M168" s="38">
        <f>VLOOKUP($C168,'[1]15квВв'!$C:$CF,43,0)</f>
        <v>0</v>
      </c>
      <c r="N168" s="38">
        <f>VLOOKUP($C168,'[1]15квВв'!$C:$CF,44,0)</f>
        <v>0</v>
      </c>
      <c r="O168" s="38">
        <f>VLOOKUP($C168,'[1]15квВв'!$C:$CF,45,0)</f>
        <v>0</v>
      </c>
      <c r="P168" s="38">
        <f>VLOOKUP($C168,'[1]15квВв'!$C:$CF,46,0)</f>
        <v>0</v>
      </c>
      <c r="Q168" s="38">
        <f>VLOOKUP($C168,'[1]15квВв'!$C:$CF,47,0)</f>
        <v>0</v>
      </c>
      <c r="R168" s="38">
        <f>VLOOKUP($C168,'[1]15квВв'!$C:$CF,48,0)</f>
        <v>0</v>
      </c>
      <c r="S168" s="38">
        <f>VLOOKUP($C168,'[1]15квВв'!$C:$CF,49,0)</f>
        <v>0</v>
      </c>
      <c r="T168" s="37">
        <f t="shared" si="40"/>
        <v>0</v>
      </c>
      <c r="U168" s="37">
        <f t="shared" si="40"/>
        <v>0</v>
      </c>
      <c r="V168" s="37">
        <f t="shared" si="40"/>
        <v>0</v>
      </c>
      <c r="W168" s="37">
        <f t="shared" si="40"/>
        <v>0</v>
      </c>
      <c r="X168" s="37">
        <f t="shared" si="40"/>
        <v>0</v>
      </c>
      <c r="Y168" s="37">
        <f t="shared" si="40"/>
        <v>0</v>
      </c>
      <c r="Z168" s="37">
        <f t="shared" si="40"/>
        <v>0</v>
      </c>
      <c r="AA168" s="38" t="str">
        <f>VLOOKUP($C168,'[1]15квВв'!$C:$CP,91,0)</f>
        <v>нд</v>
      </c>
    </row>
    <row r="169" spans="1:27" ht="157.5" x14ac:dyDescent="0.25">
      <c r="A169" s="34" t="s">
        <v>219</v>
      </c>
      <c r="B169" s="35" t="s">
        <v>313</v>
      </c>
      <c r="C169" s="34" t="s">
        <v>314</v>
      </c>
      <c r="D169" s="2" t="s">
        <v>29</v>
      </c>
      <c r="E169" s="38">
        <f>VLOOKUP($C169,'[1]15квВв'!$C:$CF,3,0)</f>
        <v>0</v>
      </c>
      <c r="F169" s="38">
        <f>VLOOKUP($C169,'[1]15квВв'!$C:$CF,4,0)</f>
        <v>0</v>
      </c>
      <c r="G169" s="38">
        <f>VLOOKUP($C169,'[1]15квВв'!$C:$CF,5,0)</f>
        <v>0</v>
      </c>
      <c r="H169" s="38">
        <f>VLOOKUP($C169,'[1]15квВв'!$C:$CF,6,0)</f>
        <v>0</v>
      </c>
      <c r="I169" s="38">
        <f>VLOOKUP($C169,'[1]15квВв'!$C:$CF,7,0)</f>
        <v>0</v>
      </c>
      <c r="J169" s="38">
        <f>VLOOKUP($C169,'[1]15квВв'!$C:$CF,8,0)</f>
        <v>0</v>
      </c>
      <c r="K169" s="38">
        <f>VLOOKUP($C169,'[1]15квВв'!$C:$CF,9,0)</f>
        <v>0</v>
      </c>
      <c r="L169" s="36" t="s">
        <v>29</v>
      </c>
      <c r="M169" s="38">
        <f>VLOOKUP($C169,'[1]15квВв'!$C:$CF,43,0)</f>
        <v>0</v>
      </c>
      <c r="N169" s="38">
        <f>VLOOKUP($C169,'[1]15квВв'!$C:$CF,44,0)</f>
        <v>0</v>
      </c>
      <c r="O169" s="38">
        <f>VLOOKUP($C169,'[1]15квВв'!$C:$CF,45,0)</f>
        <v>0</v>
      </c>
      <c r="P169" s="38">
        <f>VLOOKUP($C169,'[1]15квВв'!$C:$CF,46,0)</f>
        <v>0</v>
      </c>
      <c r="Q169" s="38">
        <f>VLOOKUP($C169,'[1]15квВв'!$C:$CF,47,0)</f>
        <v>0</v>
      </c>
      <c r="R169" s="38">
        <f>VLOOKUP($C169,'[1]15квВв'!$C:$CF,48,0)</f>
        <v>0</v>
      </c>
      <c r="S169" s="38">
        <f>VLOOKUP($C169,'[1]15квВв'!$C:$CF,49,0)</f>
        <v>0</v>
      </c>
      <c r="T169" s="37">
        <f t="shared" si="40"/>
        <v>0</v>
      </c>
      <c r="U169" s="37">
        <f t="shared" si="40"/>
        <v>0</v>
      </c>
      <c r="V169" s="37">
        <f t="shared" si="40"/>
        <v>0</v>
      </c>
      <c r="W169" s="37">
        <f t="shared" si="40"/>
        <v>0</v>
      </c>
      <c r="X169" s="37">
        <f t="shared" si="40"/>
        <v>0</v>
      </c>
      <c r="Y169" s="37">
        <f t="shared" si="40"/>
        <v>0</v>
      </c>
      <c r="Z169" s="37">
        <f t="shared" si="40"/>
        <v>0</v>
      </c>
      <c r="AA169" s="38" t="str">
        <f>VLOOKUP($C169,'[1]15квВв'!$C:$CP,91,0)</f>
        <v>нд</v>
      </c>
    </row>
    <row r="170" spans="1:27" ht="157.5" x14ac:dyDescent="0.25">
      <c r="A170" s="34" t="s">
        <v>219</v>
      </c>
      <c r="B170" s="35" t="s">
        <v>315</v>
      </c>
      <c r="C170" s="34" t="s">
        <v>316</v>
      </c>
      <c r="D170" s="2" t="s">
        <v>29</v>
      </c>
      <c r="E170" s="38">
        <f>VLOOKUP($C170,'[1]15квВв'!$C:$CF,3,0)</f>
        <v>0</v>
      </c>
      <c r="F170" s="38">
        <f>VLOOKUP($C170,'[1]15квВв'!$C:$CF,4,0)</f>
        <v>0</v>
      </c>
      <c r="G170" s="38">
        <f>VLOOKUP($C170,'[1]15квВв'!$C:$CF,5,0)</f>
        <v>0</v>
      </c>
      <c r="H170" s="38">
        <f>VLOOKUP($C170,'[1]15квВв'!$C:$CF,6,0)</f>
        <v>0</v>
      </c>
      <c r="I170" s="38">
        <f>VLOOKUP($C170,'[1]15квВв'!$C:$CF,7,0)</f>
        <v>0</v>
      </c>
      <c r="J170" s="38">
        <f>VLOOKUP($C170,'[1]15квВв'!$C:$CF,8,0)</f>
        <v>0</v>
      </c>
      <c r="K170" s="38">
        <f>VLOOKUP($C170,'[1]15квВв'!$C:$CF,9,0)</f>
        <v>0</v>
      </c>
      <c r="L170" s="36" t="s">
        <v>29</v>
      </c>
      <c r="M170" s="38">
        <f>VLOOKUP($C170,'[1]15квВв'!$C:$CF,43,0)</f>
        <v>0</v>
      </c>
      <c r="N170" s="38">
        <f>VLOOKUP($C170,'[1]15квВв'!$C:$CF,44,0)</f>
        <v>0</v>
      </c>
      <c r="O170" s="38">
        <f>VLOOKUP($C170,'[1]15квВв'!$C:$CF,45,0)</f>
        <v>0</v>
      </c>
      <c r="P170" s="38">
        <f>VLOOKUP($C170,'[1]15квВв'!$C:$CF,46,0)</f>
        <v>0</v>
      </c>
      <c r="Q170" s="38">
        <f>VLOOKUP($C170,'[1]15квВв'!$C:$CF,47,0)</f>
        <v>0</v>
      </c>
      <c r="R170" s="38">
        <f>VLOOKUP($C170,'[1]15квВв'!$C:$CF,48,0)</f>
        <v>0</v>
      </c>
      <c r="S170" s="38">
        <f>VLOOKUP($C170,'[1]15квВв'!$C:$CF,49,0)</f>
        <v>0</v>
      </c>
      <c r="T170" s="37">
        <f t="shared" si="40"/>
        <v>0</v>
      </c>
      <c r="U170" s="37">
        <f t="shared" si="40"/>
        <v>0</v>
      </c>
      <c r="V170" s="37">
        <f t="shared" si="40"/>
        <v>0</v>
      </c>
      <c r="W170" s="37">
        <f t="shared" si="40"/>
        <v>0</v>
      </c>
      <c r="X170" s="37">
        <f t="shared" si="40"/>
        <v>0</v>
      </c>
      <c r="Y170" s="37">
        <f t="shared" si="40"/>
        <v>0</v>
      </c>
      <c r="Z170" s="37">
        <f t="shared" si="40"/>
        <v>0</v>
      </c>
      <c r="AA170" s="38" t="str">
        <f>VLOOKUP($C170,'[1]15квВв'!$C:$CP,91,0)</f>
        <v>нд</v>
      </c>
    </row>
    <row r="171" spans="1:27" ht="157.5" x14ac:dyDescent="0.25">
      <c r="A171" s="34" t="s">
        <v>219</v>
      </c>
      <c r="B171" s="35" t="s">
        <v>317</v>
      </c>
      <c r="C171" s="34" t="s">
        <v>318</v>
      </c>
      <c r="D171" s="2" t="s">
        <v>29</v>
      </c>
      <c r="E171" s="38">
        <f>VLOOKUP($C171,'[1]15квВв'!$C:$CF,3,0)</f>
        <v>0</v>
      </c>
      <c r="F171" s="38">
        <f>VLOOKUP($C171,'[1]15квВв'!$C:$CF,4,0)</f>
        <v>0</v>
      </c>
      <c r="G171" s="38">
        <f>VLOOKUP($C171,'[1]15квВв'!$C:$CF,5,0)</f>
        <v>0</v>
      </c>
      <c r="H171" s="38">
        <f>VLOOKUP($C171,'[1]15квВв'!$C:$CF,6,0)</f>
        <v>0</v>
      </c>
      <c r="I171" s="38">
        <f>VLOOKUP($C171,'[1]15квВв'!$C:$CF,7,0)</f>
        <v>0</v>
      </c>
      <c r="J171" s="38">
        <f>VLOOKUP($C171,'[1]15квВв'!$C:$CF,8,0)</f>
        <v>0</v>
      </c>
      <c r="K171" s="38">
        <f>VLOOKUP($C171,'[1]15квВв'!$C:$CF,9,0)</f>
        <v>0</v>
      </c>
      <c r="L171" s="36" t="s">
        <v>29</v>
      </c>
      <c r="M171" s="38">
        <f>VLOOKUP($C171,'[1]15квВв'!$C:$CF,43,0)</f>
        <v>0</v>
      </c>
      <c r="N171" s="38">
        <f>VLOOKUP($C171,'[1]15квВв'!$C:$CF,44,0)</f>
        <v>0</v>
      </c>
      <c r="O171" s="38">
        <f>VLOOKUP($C171,'[1]15квВв'!$C:$CF,45,0)</f>
        <v>0</v>
      </c>
      <c r="P171" s="38">
        <f>VLOOKUP($C171,'[1]15квВв'!$C:$CF,46,0)</f>
        <v>0</v>
      </c>
      <c r="Q171" s="38">
        <f>VLOOKUP($C171,'[1]15квВв'!$C:$CF,47,0)</f>
        <v>0</v>
      </c>
      <c r="R171" s="38">
        <f>VLOOKUP($C171,'[1]15квВв'!$C:$CF,48,0)</f>
        <v>0</v>
      </c>
      <c r="S171" s="38">
        <f>VLOOKUP($C171,'[1]15квВв'!$C:$CF,49,0)</f>
        <v>0</v>
      </c>
      <c r="T171" s="37">
        <f t="shared" si="40"/>
        <v>0</v>
      </c>
      <c r="U171" s="37">
        <f t="shared" si="40"/>
        <v>0</v>
      </c>
      <c r="V171" s="37">
        <f t="shared" si="40"/>
        <v>0</v>
      </c>
      <c r="W171" s="37">
        <f t="shared" si="40"/>
        <v>0</v>
      </c>
      <c r="X171" s="37">
        <f t="shared" si="40"/>
        <v>0</v>
      </c>
      <c r="Y171" s="37">
        <f t="shared" si="40"/>
        <v>0</v>
      </c>
      <c r="Z171" s="37">
        <f t="shared" si="40"/>
        <v>0</v>
      </c>
      <c r="AA171" s="38" t="str">
        <f>VLOOKUP($C171,'[1]15квВв'!$C:$CP,91,0)</f>
        <v>нд</v>
      </c>
    </row>
    <row r="172" spans="1:27" ht="157.5" x14ac:dyDescent="0.25">
      <c r="A172" s="34" t="s">
        <v>219</v>
      </c>
      <c r="B172" s="35" t="s">
        <v>319</v>
      </c>
      <c r="C172" s="34" t="s">
        <v>320</v>
      </c>
      <c r="D172" s="2" t="s">
        <v>29</v>
      </c>
      <c r="E172" s="38">
        <f>VLOOKUP($C172,'[1]15квВв'!$C:$CF,3,0)</f>
        <v>0</v>
      </c>
      <c r="F172" s="38">
        <f>VLOOKUP($C172,'[1]15квВв'!$C:$CF,4,0)</f>
        <v>0</v>
      </c>
      <c r="G172" s="38">
        <f>VLOOKUP($C172,'[1]15квВв'!$C:$CF,5,0)</f>
        <v>0</v>
      </c>
      <c r="H172" s="38">
        <f>VLOOKUP($C172,'[1]15квВв'!$C:$CF,6,0)</f>
        <v>0</v>
      </c>
      <c r="I172" s="38">
        <f>VLOOKUP($C172,'[1]15квВв'!$C:$CF,7,0)</f>
        <v>0</v>
      </c>
      <c r="J172" s="38">
        <f>VLOOKUP($C172,'[1]15квВв'!$C:$CF,8,0)</f>
        <v>0</v>
      </c>
      <c r="K172" s="38">
        <f>VLOOKUP($C172,'[1]15квВв'!$C:$CF,9,0)</f>
        <v>0</v>
      </c>
      <c r="L172" s="36" t="s">
        <v>29</v>
      </c>
      <c r="M172" s="38">
        <f>VLOOKUP($C172,'[1]15квВв'!$C:$CF,43,0)</f>
        <v>0</v>
      </c>
      <c r="N172" s="38">
        <f>VLOOKUP($C172,'[1]15квВв'!$C:$CF,44,0)</f>
        <v>0</v>
      </c>
      <c r="O172" s="38">
        <f>VLOOKUP($C172,'[1]15квВв'!$C:$CF,45,0)</f>
        <v>0</v>
      </c>
      <c r="P172" s="38">
        <f>VLOOKUP($C172,'[1]15квВв'!$C:$CF,46,0)</f>
        <v>0</v>
      </c>
      <c r="Q172" s="38">
        <f>VLOOKUP($C172,'[1]15квВв'!$C:$CF,47,0)</f>
        <v>0</v>
      </c>
      <c r="R172" s="38">
        <f>VLOOKUP($C172,'[1]15квВв'!$C:$CF,48,0)</f>
        <v>0</v>
      </c>
      <c r="S172" s="38">
        <f>VLOOKUP($C172,'[1]15квВв'!$C:$CF,49,0)</f>
        <v>0</v>
      </c>
      <c r="T172" s="37">
        <f t="shared" si="40"/>
        <v>0</v>
      </c>
      <c r="U172" s="37">
        <f t="shared" si="40"/>
        <v>0</v>
      </c>
      <c r="V172" s="37">
        <f t="shared" si="40"/>
        <v>0</v>
      </c>
      <c r="W172" s="37">
        <f t="shared" si="40"/>
        <v>0</v>
      </c>
      <c r="X172" s="37">
        <f t="shared" si="40"/>
        <v>0</v>
      </c>
      <c r="Y172" s="37">
        <f t="shared" si="40"/>
        <v>0</v>
      </c>
      <c r="Z172" s="37">
        <f t="shared" si="40"/>
        <v>0</v>
      </c>
      <c r="AA172" s="38" t="str">
        <f>VLOOKUP($C172,'[1]15квВв'!$C:$CP,91,0)</f>
        <v>нд</v>
      </c>
    </row>
    <row r="173" spans="1:27" ht="173.25" x14ac:dyDescent="0.25">
      <c r="A173" s="34" t="s">
        <v>219</v>
      </c>
      <c r="B173" s="35" t="s">
        <v>321</v>
      </c>
      <c r="C173" s="34" t="s">
        <v>322</v>
      </c>
      <c r="D173" s="2" t="s">
        <v>29</v>
      </c>
      <c r="E173" s="38">
        <f>VLOOKUP($C173,'[1]15квВв'!$C:$CF,3,0)</f>
        <v>0</v>
      </c>
      <c r="F173" s="38">
        <f>VLOOKUP($C173,'[1]15квВв'!$C:$CF,4,0)</f>
        <v>0</v>
      </c>
      <c r="G173" s="38">
        <f>VLOOKUP($C173,'[1]15квВв'!$C:$CF,5,0)</f>
        <v>0</v>
      </c>
      <c r="H173" s="38">
        <f>VLOOKUP($C173,'[1]15квВв'!$C:$CF,6,0)</f>
        <v>0</v>
      </c>
      <c r="I173" s="38">
        <f>VLOOKUP($C173,'[1]15квВв'!$C:$CF,7,0)</f>
        <v>0</v>
      </c>
      <c r="J173" s="38">
        <f>VLOOKUP($C173,'[1]15квВв'!$C:$CF,8,0)</f>
        <v>0</v>
      </c>
      <c r="K173" s="38">
        <f>VLOOKUP($C173,'[1]15квВв'!$C:$CF,9,0)</f>
        <v>0</v>
      </c>
      <c r="L173" s="36" t="s">
        <v>29</v>
      </c>
      <c r="M173" s="38">
        <f>VLOOKUP($C173,'[1]15квВв'!$C:$CF,43,0)</f>
        <v>0</v>
      </c>
      <c r="N173" s="38">
        <f>VLOOKUP($C173,'[1]15квВв'!$C:$CF,44,0)</f>
        <v>0</v>
      </c>
      <c r="O173" s="38">
        <f>VLOOKUP($C173,'[1]15квВв'!$C:$CF,45,0)</f>
        <v>0</v>
      </c>
      <c r="P173" s="38">
        <f>VLOOKUP($C173,'[1]15квВв'!$C:$CF,46,0)</f>
        <v>0</v>
      </c>
      <c r="Q173" s="38">
        <f>VLOOKUP($C173,'[1]15квВв'!$C:$CF,47,0)</f>
        <v>0</v>
      </c>
      <c r="R173" s="38">
        <f>VLOOKUP($C173,'[1]15квВв'!$C:$CF,48,0)</f>
        <v>0</v>
      </c>
      <c r="S173" s="38">
        <f>VLOOKUP($C173,'[1]15квВв'!$C:$CF,49,0)</f>
        <v>0</v>
      </c>
      <c r="T173" s="37">
        <f t="shared" si="40"/>
        <v>0</v>
      </c>
      <c r="U173" s="37">
        <f t="shared" si="40"/>
        <v>0</v>
      </c>
      <c r="V173" s="37">
        <f t="shared" si="40"/>
        <v>0</v>
      </c>
      <c r="W173" s="37">
        <f t="shared" si="40"/>
        <v>0</v>
      </c>
      <c r="X173" s="37">
        <f t="shared" si="40"/>
        <v>0</v>
      </c>
      <c r="Y173" s="37">
        <f t="shared" si="40"/>
        <v>0</v>
      </c>
      <c r="Z173" s="37">
        <f t="shared" si="40"/>
        <v>0</v>
      </c>
      <c r="AA173" s="38" t="str">
        <f>VLOOKUP($C173,'[1]15квВв'!$C:$CP,91,0)</f>
        <v>нд</v>
      </c>
    </row>
    <row r="174" spans="1:27" ht="189" x14ac:dyDescent="0.25">
      <c r="A174" s="34" t="s">
        <v>219</v>
      </c>
      <c r="B174" s="35" t="s">
        <v>323</v>
      </c>
      <c r="C174" s="34" t="s">
        <v>324</v>
      </c>
      <c r="D174" s="2" t="s">
        <v>29</v>
      </c>
      <c r="E174" s="38">
        <f>VLOOKUP($C174,'[1]15квВв'!$C:$CF,3,0)</f>
        <v>0</v>
      </c>
      <c r="F174" s="38">
        <f>VLOOKUP($C174,'[1]15квВв'!$C:$CF,4,0)</f>
        <v>0</v>
      </c>
      <c r="G174" s="38">
        <f>VLOOKUP($C174,'[1]15квВв'!$C:$CF,5,0)</f>
        <v>0</v>
      </c>
      <c r="H174" s="38">
        <f>VLOOKUP($C174,'[1]15квВв'!$C:$CF,6,0)</f>
        <v>0</v>
      </c>
      <c r="I174" s="38">
        <f>VLOOKUP($C174,'[1]15квВв'!$C:$CF,7,0)</f>
        <v>0</v>
      </c>
      <c r="J174" s="38">
        <f>VLOOKUP($C174,'[1]15квВв'!$C:$CF,8,0)</f>
        <v>0</v>
      </c>
      <c r="K174" s="38">
        <f>VLOOKUP($C174,'[1]15квВв'!$C:$CF,9,0)</f>
        <v>0</v>
      </c>
      <c r="L174" s="36" t="s">
        <v>29</v>
      </c>
      <c r="M174" s="38">
        <f>VLOOKUP($C174,'[1]15квВв'!$C:$CF,43,0)</f>
        <v>0</v>
      </c>
      <c r="N174" s="38">
        <f>VLOOKUP($C174,'[1]15квВв'!$C:$CF,44,0)</f>
        <v>0</v>
      </c>
      <c r="O174" s="38">
        <f>VLOOKUP($C174,'[1]15квВв'!$C:$CF,45,0)</f>
        <v>0</v>
      </c>
      <c r="P174" s="38">
        <f>VLOOKUP($C174,'[1]15квВв'!$C:$CF,46,0)</f>
        <v>0</v>
      </c>
      <c r="Q174" s="38">
        <f>VLOOKUP($C174,'[1]15квВв'!$C:$CF,47,0)</f>
        <v>0</v>
      </c>
      <c r="R174" s="38">
        <f>VLOOKUP($C174,'[1]15квВв'!$C:$CF,48,0)</f>
        <v>0</v>
      </c>
      <c r="S174" s="38">
        <f>VLOOKUP($C174,'[1]15квВв'!$C:$CF,49,0)</f>
        <v>0</v>
      </c>
      <c r="T174" s="37">
        <f t="shared" si="40"/>
        <v>0</v>
      </c>
      <c r="U174" s="37">
        <f t="shared" si="40"/>
        <v>0</v>
      </c>
      <c r="V174" s="37">
        <f t="shared" si="40"/>
        <v>0</v>
      </c>
      <c r="W174" s="37">
        <f t="shared" si="40"/>
        <v>0</v>
      </c>
      <c r="X174" s="37">
        <f t="shared" si="40"/>
        <v>0</v>
      </c>
      <c r="Y174" s="37">
        <f t="shared" si="40"/>
        <v>0</v>
      </c>
      <c r="Z174" s="37">
        <f t="shared" si="40"/>
        <v>0</v>
      </c>
      <c r="AA174" s="38" t="str">
        <f>VLOOKUP($C174,'[1]15квВв'!$C:$CP,91,0)</f>
        <v>нд</v>
      </c>
    </row>
    <row r="175" spans="1:27" ht="157.5" x14ac:dyDescent="0.25">
      <c r="A175" s="34" t="s">
        <v>219</v>
      </c>
      <c r="B175" s="35" t="s">
        <v>325</v>
      </c>
      <c r="C175" s="34" t="s">
        <v>326</v>
      </c>
      <c r="D175" s="2" t="s">
        <v>29</v>
      </c>
      <c r="E175" s="38">
        <f>VLOOKUP($C175,'[1]15квВв'!$C:$CF,3,0)</f>
        <v>0</v>
      </c>
      <c r="F175" s="38">
        <f>VLOOKUP($C175,'[1]15квВв'!$C:$CF,4,0)</f>
        <v>0</v>
      </c>
      <c r="G175" s="38">
        <f>VLOOKUP($C175,'[1]15квВв'!$C:$CF,5,0)</f>
        <v>0</v>
      </c>
      <c r="H175" s="38">
        <f>VLOOKUP($C175,'[1]15квВв'!$C:$CF,6,0)</f>
        <v>0</v>
      </c>
      <c r="I175" s="38">
        <f>VLOOKUP($C175,'[1]15квВв'!$C:$CF,7,0)</f>
        <v>0</v>
      </c>
      <c r="J175" s="38">
        <f>VLOOKUP($C175,'[1]15квВв'!$C:$CF,8,0)</f>
        <v>0</v>
      </c>
      <c r="K175" s="38">
        <f>VLOOKUP($C175,'[1]15квВв'!$C:$CF,9,0)</f>
        <v>0</v>
      </c>
      <c r="L175" s="36" t="s">
        <v>29</v>
      </c>
      <c r="M175" s="38">
        <f>VLOOKUP($C175,'[1]15квВв'!$C:$CF,43,0)</f>
        <v>0</v>
      </c>
      <c r="N175" s="38">
        <f>VLOOKUP($C175,'[1]15квВв'!$C:$CF,44,0)</f>
        <v>0</v>
      </c>
      <c r="O175" s="38">
        <f>VLOOKUP($C175,'[1]15квВв'!$C:$CF,45,0)</f>
        <v>0</v>
      </c>
      <c r="P175" s="38">
        <f>VLOOKUP($C175,'[1]15квВв'!$C:$CF,46,0)</f>
        <v>0</v>
      </c>
      <c r="Q175" s="38">
        <f>VLOOKUP($C175,'[1]15квВв'!$C:$CF,47,0)</f>
        <v>0</v>
      </c>
      <c r="R175" s="38">
        <f>VLOOKUP($C175,'[1]15квВв'!$C:$CF,48,0)</f>
        <v>0</v>
      </c>
      <c r="S175" s="38">
        <f>VLOOKUP($C175,'[1]15квВв'!$C:$CF,49,0)</f>
        <v>0</v>
      </c>
      <c r="T175" s="37">
        <f t="shared" si="40"/>
        <v>0</v>
      </c>
      <c r="U175" s="37">
        <f t="shared" si="40"/>
        <v>0</v>
      </c>
      <c r="V175" s="37">
        <f t="shared" si="40"/>
        <v>0</v>
      </c>
      <c r="W175" s="37">
        <f t="shared" si="40"/>
        <v>0</v>
      </c>
      <c r="X175" s="37">
        <f t="shared" si="40"/>
        <v>0</v>
      </c>
      <c r="Y175" s="37">
        <f t="shared" si="40"/>
        <v>0</v>
      </c>
      <c r="Z175" s="37">
        <f t="shared" si="40"/>
        <v>0</v>
      </c>
      <c r="AA175" s="38" t="str">
        <f>VLOOKUP($C175,'[1]15квВв'!$C:$CP,91,0)</f>
        <v>нд</v>
      </c>
    </row>
    <row r="176" spans="1:27" ht="173.25" x14ac:dyDescent="0.25">
      <c r="A176" s="34" t="s">
        <v>219</v>
      </c>
      <c r="B176" s="35" t="s">
        <v>327</v>
      </c>
      <c r="C176" s="34" t="s">
        <v>328</v>
      </c>
      <c r="D176" s="2" t="s">
        <v>29</v>
      </c>
      <c r="E176" s="38">
        <f>VLOOKUP($C176,'[1]15квВв'!$C:$CF,3,0)</f>
        <v>0</v>
      </c>
      <c r="F176" s="38">
        <f>VLOOKUP($C176,'[1]15квВв'!$C:$CF,4,0)</f>
        <v>0</v>
      </c>
      <c r="G176" s="38">
        <f>VLOOKUP($C176,'[1]15квВв'!$C:$CF,5,0)</f>
        <v>0</v>
      </c>
      <c r="H176" s="38">
        <f>VLOOKUP($C176,'[1]15квВв'!$C:$CF,6,0)</f>
        <v>0</v>
      </c>
      <c r="I176" s="38">
        <f>VLOOKUP($C176,'[1]15квВв'!$C:$CF,7,0)</f>
        <v>0</v>
      </c>
      <c r="J176" s="38">
        <f>VLOOKUP($C176,'[1]15квВв'!$C:$CF,8,0)</f>
        <v>0</v>
      </c>
      <c r="K176" s="38">
        <f>VLOOKUP($C176,'[1]15квВв'!$C:$CF,9,0)</f>
        <v>0</v>
      </c>
      <c r="L176" s="36" t="s">
        <v>29</v>
      </c>
      <c r="M176" s="38">
        <f>VLOOKUP($C176,'[1]15квВв'!$C:$CF,43,0)</f>
        <v>0</v>
      </c>
      <c r="N176" s="38">
        <f>VLOOKUP($C176,'[1]15квВв'!$C:$CF,44,0)</f>
        <v>0</v>
      </c>
      <c r="O176" s="38">
        <f>VLOOKUP($C176,'[1]15квВв'!$C:$CF,45,0)</f>
        <v>0</v>
      </c>
      <c r="P176" s="38">
        <f>VLOOKUP($C176,'[1]15квВв'!$C:$CF,46,0)</f>
        <v>0</v>
      </c>
      <c r="Q176" s="38">
        <f>VLOOKUP($C176,'[1]15квВв'!$C:$CF,47,0)</f>
        <v>0</v>
      </c>
      <c r="R176" s="38">
        <f>VLOOKUP($C176,'[1]15квВв'!$C:$CF,48,0)</f>
        <v>0</v>
      </c>
      <c r="S176" s="38">
        <f>VLOOKUP($C176,'[1]15квВв'!$C:$CF,49,0)</f>
        <v>0</v>
      </c>
      <c r="T176" s="37">
        <f t="shared" si="40"/>
        <v>0</v>
      </c>
      <c r="U176" s="37">
        <f t="shared" si="40"/>
        <v>0</v>
      </c>
      <c r="V176" s="37">
        <f t="shared" si="40"/>
        <v>0</v>
      </c>
      <c r="W176" s="37">
        <f t="shared" si="40"/>
        <v>0</v>
      </c>
      <c r="X176" s="37">
        <f t="shared" si="40"/>
        <v>0</v>
      </c>
      <c r="Y176" s="37">
        <f t="shared" si="40"/>
        <v>0</v>
      </c>
      <c r="Z176" s="37">
        <f t="shared" si="40"/>
        <v>0</v>
      </c>
      <c r="AA176" s="38" t="str">
        <f>VLOOKUP($C176,'[1]15квВв'!$C:$CP,91,0)</f>
        <v>нд</v>
      </c>
    </row>
    <row r="177" spans="1:27" ht="157.5" x14ac:dyDescent="0.25">
      <c r="A177" s="34" t="s">
        <v>219</v>
      </c>
      <c r="B177" s="35" t="s">
        <v>329</v>
      </c>
      <c r="C177" s="34" t="s">
        <v>330</v>
      </c>
      <c r="D177" s="2" t="s">
        <v>29</v>
      </c>
      <c r="E177" s="38">
        <f>VLOOKUP($C177,'[1]15квВв'!$C:$CF,3,0)</f>
        <v>0</v>
      </c>
      <c r="F177" s="38">
        <f>VLOOKUP($C177,'[1]15квВв'!$C:$CF,4,0)</f>
        <v>0</v>
      </c>
      <c r="G177" s="38">
        <f>VLOOKUP($C177,'[1]15квВв'!$C:$CF,5,0)</f>
        <v>0</v>
      </c>
      <c r="H177" s="38">
        <f>VLOOKUP($C177,'[1]15квВв'!$C:$CF,6,0)</f>
        <v>0</v>
      </c>
      <c r="I177" s="38">
        <f>VLOOKUP($C177,'[1]15квВв'!$C:$CF,7,0)</f>
        <v>0</v>
      </c>
      <c r="J177" s="38">
        <f>VLOOKUP($C177,'[1]15квВв'!$C:$CF,8,0)</f>
        <v>0</v>
      </c>
      <c r="K177" s="38">
        <f>VLOOKUP($C177,'[1]15квВв'!$C:$CF,9,0)</f>
        <v>0</v>
      </c>
      <c r="L177" s="36" t="s">
        <v>29</v>
      </c>
      <c r="M177" s="38">
        <f>VLOOKUP($C177,'[1]15квВв'!$C:$CF,43,0)</f>
        <v>0</v>
      </c>
      <c r="N177" s="38">
        <f>VLOOKUP($C177,'[1]15квВв'!$C:$CF,44,0)</f>
        <v>0</v>
      </c>
      <c r="O177" s="38">
        <f>VLOOKUP($C177,'[1]15квВв'!$C:$CF,45,0)</f>
        <v>0</v>
      </c>
      <c r="P177" s="38">
        <f>VLOOKUP($C177,'[1]15квВв'!$C:$CF,46,0)</f>
        <v>0</v>
      </c>
      <c r="Q177" s="38">
        <f>VLOOKUP($C177,'[1]15квВв'!$C:$CF,47,0)</f>
        <v>0</v>
      </c>
      <c r="R177" s="38">
        <f>VLOOKUP($C177,'[1]15квВв'!$C:$CF,48,0)</f>
        <v>0</v>
      </c>
      <c r="S177" s="38">
        <f>VLOOKUP($C177,'[1]15квВв'!$C:$CF,49,0)</f>
        <v>0</v>
      </c>
      <c r="T177" s="37">
        <f t="shared" si="40"/>
        <v>0</v>
      </c>
      <c r="U177" s="37">
        <f t="shared" si="40"/>
        <v>0</v>
      </c>
      <c r="V177" s="37">
        <f t="shared" si="40"/>
        <v>0</v>
      </c>
      <c r="W177" s="37">
        <f t="shared" si="40"/>
        <v>0</v>
      </c>
      <c r="X177" s="37">
        <f t="shared" si="40"/>
        <v>0</v>
      </c>
      <c r="Y177" s="37">
        <f t="shared" si="40"/>
        <v>0</v>
      </c>
      <c r="Z177" s="37">
        <f t="shared" si="40"/>
        <v>0</v>
      </c>
      <c r="AA177" s="38" t="str">
        <f>VLOOKUP($C177,'[1]15квВв'!$C:$CP,91,0)</f>
        <v>нд</v>
      </c>
    </row>
    <row r="178" spans="1:27" ht="173.25" x14ac:dyDescent="0.25">
      <c r="A178" s="34" t="s">
        <v>219</v>
      </c>
      <c r="B178" s="35" t="s">
        <v>331</v>
      </c>
      <c r="C178" s="34" t="s">
        <v>332</v>
      </c>
      <c r="D178" s="2" t="s">
        <v>29</v>
      </c>
      <c r="E178" s="38">
        <f>VLOOKUP($C178,'[1]15квВв'!$C:$CF,3,0)</f>
        <v>0</v>
      </c>
      <c r="F178" s="38">
        <f>VLOOKUP($C178,'[1]15квВв'!$C:$CF,4,0)</f>
        <v>0</v>
      </c>
      <c r="G178" s="38">
        <f>VLOOKUP($C178,'[1]15квВв'!$C:$CF,5,0)</f>
        <v>0</v>
      </c>
      <c r="H178" s="38">
        <f>VLOOKUP($C178,'[1]15квВв'!$C:$CF,6,0)</f>
        <v>0</v>
      </c>
      <c r="I178" s="38">
        <f>VLOOKUP($C178,'[1]15квВв'!$C:$CF,7,0)</f>
        <v>0</v>
      </c>
      <c r="J178" s="38">
        <f>VLOOKUP($C178,'[1]15квВв'!$C:$CF,8,0)</f>
        <v>0</v>
      </c>
      <c r="K178" s="38">
        <f>VLOOKUP($C178,'[1]15квВв'!$C:$CF,9,0)</f>
        <v>0</v>
      </c>
      <c r="L178" s="36" t="s">
        <v>29</v>
      </c>
      <c r="M178" s="38">
        <f>VLOOKUP($C178,'[1]15квВв'!$C:$CF,43,0)</f>
        <v>0</v>
      </c>
      <c r="N178" s="38">
        <f>VLOOKUP($C178,'[1]15квВв'!$C:$CF,44,0)</f>
        <v>0</v>
      </c>
      <c r="O178" s="38">
        <f>VLOOKUP($C178,'[1]15квВв'!$C:$CF,45,0)</f>
        <v>0</v>
      </c>
      <c r="P178" s="38">
        <f>VLOOKUP($C178,'[1]15квВв'!$C:$CF,46,0)</f>
        <v>0</v>
      </c>
      <c r="Q178" s="38">
        <f>VLOOKUP($C178,'[1]15квВв'!$C:$CF,47,0)</f>
        <v>0</v>
      </c>
      <c r="R178" s="38">
        <f>VLOOKUP($C178,'[1]15квВв'!$C:$CF,48,0)</f>
        <v>0</v>
      </c>
      <c r="S178" s="38">
        <f>VLOOKUP($C178,'[1]15квВв'!$C:$CF,49,0)</f>
        <v>0</v>
      </c>
      <c r="T178" s="37">
        <f t="shared" si="40"/>
        <v>0</v>
      </c>
      <c r="U178" s="37">
        <f t="shared" si="40"/>
        <v>0</v>
      </c>
      <c r="V178" s="37">
        <f t="shared" si="40"/>
        <v>0</v>
      </c>
      <c r="W178" s="37">
        <f t="shared" si="40"/>
        <v>0</v>
      </c>
      <c r="X178" s="37">
        <f t="shared" si="40"/>
        <v>0</v>
      </c>
      <c r="Y178" s="37">
        <f t="shared" si="40"/>
        <v>0</v>
      </c>
      <c r="Z178" s="37">
        <f t="shared" si="40"/>
        <v>0</v>
      </c>
      <c r="AA178" s="38" t="str">
        <f>VLOOKUP($C178,'[1]15квВв'!$C:$CP,91,0)</f>
        <v>нд</v>
      </c>
    </row>
    <row r="179" spans="1:27" ht="157.5" x14ac:dyDescent="0.25">
      <c r="A179" s="34" t="s">
        <v>219</v>
      </c>
      <c r="B179" s="35" t="s">
        <v>333</v>
      </c>
      <c r="C179" s="34" t="s">
        <v>334</v>
      </c>
      <c r="D179" s="2" t="s">
        <v>29</v>
      </c>
      <c r="E179" s="38">
        <f>VLOOKUP($C179,'[1]15квВв'!$C:$CF,3,0)</f>
        <v>0</v>
      </c>
      <c r="F179" s="38">
        <f>VLOOKUP($C179,'[1]15квВв'!$C:$CF,4,0)</f>
        <v>0</v>
      </c>
      <c r="G179" s="38">
        <f>VLOOKUP($C179,'[1]15квВв'!$C:$CF,5,0)</f>
        <v>0</v>
      </c>
      <c r="H179" s="38">
        <f>VLOOKUP($C179,'[1]15квВв'!$C:$CF,6,0)</f>
        <v>0</v>
      </c>
      <c r="I179" s="38">
        <f>VLOOKUP($C179,'[1]15квВв'!$C:$CF,7,0)</f>
        <v>0</v>
      </c>
      <c r="J179" s="38">
        <f>VLOOKUP($C179,'[1]15квВв'!$C:$CF,8,0)</f>
        <v>0</v>
      </c>
      <c r="K179" s="38">
        <f>VLOOKUP($C179,'[1]15квВв'!$C:$CF,9,0)</f>
        <v>0</v>
      </c>
      <c r="L179" s="36" t="s">
        <v>29</v>
      </c>
      <c r="M179" s="38">
        <f>VLOOKUP($C179,'[1]15квВв'!$C:$CF,43,0)</f>
        <v>0</v>
      </c>
      <c r="N179" s="38">
        <f>VLOOKUP($C179,'[1]15квВв'!$C:$CF,44,0)</f>
        <v>0</v>
      </c>
      <c r="O179" s="38">
        <f>VLOOKUP($C179,'[1]15квВв'!$C:$CF,45,0)</f>
        <v>0</v>
      </c>
      <c r="P179" s="38">
        <f>VLOOKUP($C179,'[1]15квВв'!$C:$CF,46,0)</f>
        <v>0</v>
      </c>
      <c r="Q179" s="38">
        <f>VLOOKUP($C179,'[1]15квВв'!$C:$CF,47,0)</f>
        <v>0</v>
      </c>
      <c r="R179" s="38">
        <f>VLOOKUP($C179,'[1]15квВв'!$C:$CF,48,0)</f>
        <v>0</v>
      </c>
      <c r="S179" s="38">
        <f>VLOOKUP($C179,'[1]15квВв'!$C:$CF,49,0)</f>
        <v>0</v>
      </c>
      <c r="T179" s="37">
        <f t="shared" si="40"/>
        <v>0</v>
      </c>
      <c r="U179" s="37">
        <f t="shared" si="40"/>
        <v>0</v>
      </c>
      <c r="V179" s="37">
        <f t="shared" si="40"/>
        <v>0</v>
      </c>
      <c r="W179" s="37">
        <f t="shared" si="40"/>
        <v>0</v>
      </c>
      <c r="X179" s="37">
        <f t="shared" si="40"/>
        <v>0</v>
      </c>
      <c r="Y179" s="37">
        <f t="shared" si="40"/>
        <v>0</v>
      </c>
      <c r="Z179" s="37">
        <f t="shared" si="40"/>
        <v>0</v>
      </c>
      <c r="AA179" s="38" t="str">
        <f>VLOOKUP($C179,'[1]15квВв'!$C:$CP,91,0)</f>
        <v>нд</v>
      </c>
    </row>
    <row r="180" spans="1:27" ht="157.5" x14ac:dyDescent="0.25">
      <c r="A180" s="34" t="s">
        <v>219</v>
      </c>
      <c r="B180" s="35" t="s">
        <v>335</v>
      </c>
      <c r="C180" s="34" t="s">
        <v>336</v>
      </c>
      <c r="D180" s="2" t="s">
        <v>29</v>
      </c>
      <c r="E180" s="38">
        <f>VLOOKUP($C180,'[1]15квВв'!$C:$CF,3,0)</f>
        <v>0</v>
      </c>
      <c r="F180" s="38">
        <f>VLOOKUP($C180,'[1]15квВв'!$C:$CF,4,0)</f>
        <v>0</v>
      </c>
      <c r="G180" s="38">
        <f>VLOOKUP($C180,'[1]15квВв'!$C:$CF,5,0)</f>
        <v>0</v>
      </c>
      <c r="H180" s="38">
        <f>VLOOKUP($C180,'[1]15квВв'!$C:$CF,6,0)</f>
        <v>0</v>
      </c>
      <c r="I180" s="38">
        <f>VLOOKUP($C180,'[1]15квВв'!$C:$CF,7,0)</f>
        <v>0</v>
      </c>
      <c r="J180" s="38">
        <f>VLOOKUP($C180,'[1]15квВв'!$C:$CF,8,0)</f>
        <v>0</v>
      </c>
      <c r="K180" s="38">
        <f>VLOOKUP($C180,'[1]15квВв'!$C:$CF,9,0)</f>
        <v>0</v>
      </c>
      <c r="L180" s="36" t="s">
        <v>29</v>
      </c>
      <c r="M180" s="38">
        <f>VLOOKUP($C180,'[1]15квВв'!$C:$CF,43,0)</f>
        <v>0</v>
      </c>
      <c r="N180" s="38">
        <f>VLOOKUP($C180,'[1]15квВв'!$C:$CF,44,0)</f>
        <v>0</v>
      </c>
      <c r="O180" s="38">
        <f>VLOOKUP($C180,'[1]15квВв'!$C:$CF,45,0)</f>
        <v>0</v>
      </c>
      <c r="P180" s="38">
        <f>VLOOKUP($C180,'[1]15квВв'!$C:$CF,46,0)</f>
        <v>0</v>
      </c>
      <c r="Q180" s="38">
        <f>VLOOKUP($C180,'[1]15квВв'!$C:$CF,47,0)</f>
        <v>0</v>
      </c>
      <c r="R180" s="38">
        <f>VLOOKUP($C180,'[1]15квВв'!$C:$CF,48,0)</f>
        <v>0</v>
      </c>
      <c r="S180" s="38">
        <f>VLOOKUP($C180,'[1]15квВв'!$C:$CF,49,0)</f>
        <v>0</v>
      </c>
      <c r="T180" s="37">
        <f t="shared" si="40"/>
        <v>0</v>
      </c>
      <c r="U180" s="37">
        <f t="shared" si="40"/>
        <v>0</v>
      </c>
      <c r="V180" s="37">
        <f t="shared" si="40"/>
        <v>0</v>
      </c>
      <c r="W180" s="37">
        <f t="shared" si="40"/>
        <v>0</v>
      </c>
      <c r="X180" s="37">
        <f t="shared" si="40"/>
        <v>0</v>
      </c>
      <c r="Y180" s="37">
        <f t="shared" si="40"/>
        <v>0</v>
      </c>
      <c r="Z180" s="37">
        <f t="shared" si="40"/>
        <v>0</v>
      </c>
      <c r="AA180" s="38" t="str">
        <f>VLOOKUP($C180,'[1]15квВв'!$C:$CP,91,0)</f>
        <v>нд</v>
      </c>
    </row>
    <row r="181" spans="1:27" ht="173.25" x14ac:dyDescent="0.25">
      <c r="A181" s="34" t="s">
        <v>219</v>
      </c>
      <c r="B181" s="35" t="s">
        <v>337</v>
      </c>
      <c r="C181" s="34" t="s">
        <v>338</v>
      </c>
      <c r="D181" s="2" t="s">
        <v>29</v>
      </c>
      <c r="E181" s="38">
        <f>VLOOKUP($C181,'[1]15квВв'!$C:$CF,3,0)</f>
        <v>0</v>
      </c>
      <c r="F181" s="38">
        <f>VLOOKUP($C181,'[1]15квВв'!$C:$CF,4,0)</f>
        <v>0</v>
      </c>
      <c r="G181" s="38">
        <f>VLOOKUP($C181,'[1]15квВв'!$C:$CF,5,0)</f>
        <v>0</v>
      </c>
      <c r="H181" s="38">
        <f>VLOOKUP($C181,'[1]15квВв'!$C:$CF,6,0)</f>
        <v>0</v>
      </c>
      <c r="I181" s="38">
        <f>VLOOKUP($C181,'[1]15квВв'!$C:$CF,7,0)</f>
        <v>0</v>
      </c>
      <c r="J181" s="38">
        <f>VLOOKUP($C181,'[1]15квВв'!$C:$CF,8,0)</f>
        <v>0</v>
      </c>
      <c r="K181" s="38">
        <f>VLOOKUP($C181,'[1]15квВв'!$C:$CF,9,0)</f>
        <v>0</v>
      </c>
      <c r="L181" s="36" t="s">
        <v>29</v>
      </c>
      <c r="M181" s="38">
        <f>VLOOKUP($C181,'[1]15квВв'!$C:$CF,43,0)</f>
        <v>0</v>
      </c>
      <c r="N181" s="38">
        <f>VLOOKUP($C181,'[1]15квВв'!$C:$CF,44,0)</f>
        <v>0</v>
      </c>
      <c r="O181" s="38">
        <f>VLOOKUP($C181,'[1]15квВв'!$C:$CF,45,0)</f>
        <v>0</v>
      </c>
      <c r="P181" s="38">
        <f>VLOOKUP($C181,'[1]15квВв'!$C:$CF,46,0)</f>
        <v>0</v>
      </c>
      <c r="Q181" s="38">
        <f>VLOOKUP($C181,'[1]15квВв'!$C:$CF,47,0)</f>
        <v>0</v>
      </c>
      <c r="R181" s="38">
        <f>VLOOKUP($C181,'[1]15квВв'!$C:$CF,48,0)</f>
        <v>0</v>
      </c>
      <c r="S181" s="38">
        <f>VLOOKUP($C181,'[1]15квВв'!$C:$CF,49,0)</f>
        <v>0</v>
      </c>
      <c r="T181" s="37">
        <f t="shared" si="40"/>
        <v>0</v>
      </c>
      <c r="U181" s="37">
        <f t="shared" si="40"/>
        <v>0</v>
      </c>
      <c r="V181" s="37">
        <f t="shared" si="40"/>
        <v>0</v>
      </c>
      <c r="W181" s="37">
        <f t="shared" si="40"/>
        <v>0</v>
      </c>
      <c r="X181" s="37">
        <f t="shared" si="40"/>
        <v>0</v>
      </c>
      <c r="Y181" s="37">
        <f t="shared" si="40"/>
        <v>0</v>
      </c>
      <c r="Z181" s="37">
        <f t="shared" si="40"/>
        <v>0</v>
      </c>
      <c r="AA181" s="38" t="str">
        <f>VLOOKUP($C181,'[1]15квВв'!$C:$CP,91,0)</f>
        <v>нд</v>
      </c>
    </row>
    <row r="182" spans="1:27" ht="157.5" x14ac:dyDescent="0.25">
      <c r="A182" s="34" t="s">
        <v>219</v>
      </c>
      <c r="B182" s="35" t="s">
        <v>339</v>
      </c>
      <c r="C182" s="34" t="s">
        <v>340</v>
      </c>
      <c r="D182" s="2" t="s">
        <v>29</v>
      </c>
      <c r="E182" s="38">
        <f>VLOOKUP($C182,'[1]15квВв'!$C:$CF,3,0)</f>
        <v>0</v>
      </c>
      <c r="F182" s="38">
        <f>VLOOKUP($C182,'[1]15квВв'!$C:$CF,4,0)</f>
        <v>0</v>
      </c>
      <c r="G182" s="38">
        <f>VLOOKUP($C182,'[1]15квВв'!$C:$CF,5,0)</f>
        <v>0</v>
      </c>
      <c r="H182" s="38">
        <f>VLOOKUP($C182,'[1]15квВв'!$C:$CF,6,0)</f>
        <v>0</v>
      </c>
      <c r="I182" s="38">
        <f>VLOOKUP($C182,'[1]15квВв'!$C:$CF,7,0)</f>
        <v>0</v>
      </c>
      <c r="J182" s="38">
        <f>VLOOKUP($C182,'[1]15квВв'!$C:$CF,8,0)</f>
        <v>0</v>
      </c>
      <c r="K182" s="38">
        <f>VLOOKUP($C182,'[1]15квВв'!$C:$CF,9,0)</f>
        <v>0</v>
      </c>
      <c r="L182" s="36" t="s">
        <v>29</v>
      </c>
      <c r="M182" s="38">
        <f>VLOOKUP($C182,'[1]15квВв'!$C:$CF,43,0)</f>
        <v>0</v>
      </c>
      <c r="N182" s="38">
        <f>VLOOKUP($C182,'[1]15квВв'!$C:$CF,44,0)</f>
        <v>0</v>
      </c>
      <c r="O182" s="38">
        <f>VLOOKUP($C182,'[1]15квВв'!$C:$CF,45,0)</f>
        <v>0</v>
      </c>
      <c r="P182" s="38">
        <f>VLOOKUP($C182,'[1]15квВв'!$C:$CF,46,0)</f>
        <v>0</v>
      </c>
      <c r="Q182" s="38">
        <f>VLOOKUP($C182,'[1]15квВв'!$C:$CF,47,0)</f>
        <v>0</v>
      </c>
      <c r="R182" s="38">
        <f>VLOOKUP($C182,'[1]15квВв'!$C:$CF,48,0)</f>
        <v>0</v>
      </c>
      <c r="S182" s="38">
        <f>VLOOKUP($C182,'[1]15квВв'!$C:$CF,49,0)</f>
        <v>0</v>
      </c>
      <c r="T182" s="37">
        <f t="shared" si="40"/>
        <v>0</v>
      </c>
      <c r="U182" s="37">
        <f t="shared" si="40"/>
        <v>0</v>
      </c>
      <c r="V182" s="37">
        <f t="shared" si="40"/>
        <v>0</v>
      </c>
      <c r="W182" s="37">
        <f t="shared" si="40"/>
        <v>0</v>
      </c>
      <c r="X182" s="37">
        <f t="shared" si="40"/>
        <v>0</v>
      </c>
      <c r="Y182" s="37">
        <f t="shared" si="40"/>
        <v>0</v>
      </c>
      <c r="Z182" s="37">
        <f t="shared" si="40"/>
        <v>0</v>
      </c>
      <c r="AA182" s="38" t="str">
        <f>VLOOKUP($C182,'[1]15квВв'!$C:$CP,91,0)</f>
        <v>нд</v>
      </c>
    </row>
    <row r="183" spans="1:27" ht="157.5" x14ac:dyDescent="0.25">
      <c r="A183" s="34" t="s">
        <v>219</v>
      </c>
      <c r="B183" s="35" t="s">
        <v>341</v>
      </c>
      <c r="C183" s="34" t="s">
        <v>342</v>
      </c>
      <c r="D183" s="2" t="s">
        <v>29</v>
      </c>
      <c r="E183" s="38">
        <f>VLOOKUP($C183,'[1]15квВв'!$C:$CF,3,0)</f>
        <v>0</v>
      </c>
      <c r="F183" s="38">
        <f>VLOOKUP($C183,'[1]15квВв'!$C:$CF,4,0)</f>
        <v>0</v>
      </c>
      <c r="G183" s="38">
        <f>VLOOKUP($C183,'[1]15квВв'!$C:$CF,5,0)</f>
        <v>0</v>
      </c>
      <c r="H183" s="38">
        <f>VLOOKUP($C183,'[1]15квВв'!$C:$CF,6,0)</f>
        <v>0</v>
      </c>
      <c r="I183" s="38">
        <f>VLOOKUP($C183,'[1]15квВв'!$C:$CF,7,0)</f>
        <v>0</v>
      </c>
      <c r="J183" s="38">
        <f>VLOOKUP($C183,'[1]15квВв'!$C:$CF,8,0)</f>
        <v>0</v>
      </c>
      <c r="K183" s="38">
        <f>VLOOKUP($C183,'[1]15квВв'!$C:$CF,9,0)</f>
        <v>0</v>
      </c>
      <c r="L183" s="36" t="s">
        <v>29</v>
      </c>
      <c r="M183" s="38">
        <f>VLOOKUP($C183,'[1]15квВв'!$C:$CF,43,0)</f>
        <v>0</v>
      </c>
      <c r="N183" s="38">
        <f>VLOOKUP($C183,'[1]15квВв'!$C:$CF,44,0)</f>
        <v>0</v>
      </c>
      <c r="O183" s="38">
        <f>VLOOKUP($C183,'[1]15квВв'!$C:$CF,45,0)</f>
        <v>0</v>
      </c>
      <c r="P183" s="38">
        <f>VLOOKUP($C183,'[1]15квВв'!$C:$CF,46,0)</f>
        <v>0</v>
      </c>
      <c r="Q183" s="38">
        <f>VLOOKUP($C183,'[1]15квВв'!$C:$CF,47,0)</f>
        <v>0</v>
      </c>
      <c r="R183" s="38">
        <f>VLOOKUP($C183,'[1]15квВв'!$C:$CF,48,0)</f>
        <v>0</v>
      </c>
      <c r="S183" s="38">
        <f>VLOOKUP($C183,'[1]15квВв'!$C:$CF,49,0)</f>
        <v>0</v>
      </c>
      <c r="T183" s="37">
        <f t="shared" si="40"/>
        <v>0</v>
      </c>
      <c r="U183" s="37">
        <f t="shared" si="40"/>
        <v>0</v>
      </c>
      <c r="V183" s="37">
        <f t="shared" si="40"/>
        <v>0</v>
      </c>
      <c r="W183" s="37">
        <f t="shared" si="40"/>
        <v>0</v>
      </c>
      <c r="X183" s="37">
        <f t="shared" si="40"/>
        <v>0</v>
      </c>
      <c r="Y183" s="37">
        <f t="shared" si="40"/>
        <v>0</v>
      </c>
      <c r="Z183" s="37">
        <f t="shared" si="40"/>
        <v>0</v>
      </c>
      <c r="AA183" s="38" t="str">
        <f>VLOOKUP($C183,'[1]15квВв'!$C:$CP,91,0)</f>
        <v>нд</v>
      </c>
    </row>
    <row r="184" spans="1:27" ht="157.5" x14ac:dyDescent="0.25">
      <c r="A184" s="34" t="s">
        <v>219</v>
      </c>
      <c r="B184" s="35" t="s">
        <v>343</v>
      </c>
      <c r="C184" s="34" t="s">
        <v>344</v>
      </c>
      <c r="D184" s="2" t="s">
        <v>29</v>
      </c>
      <c r="E184" s="38">
        <f>VLOOKUP($C184,'[1]15квВв'!$C:$CF,3,0)</f>
        <v>0</v>
      </c>
      <c r="F184" s="38">
        <f>VLOOKUP($C184,'[1]15квВв'!$C:$CF,4,0)</f>
        <v>0</v>
      </c>
      <c r="G184" s="38">
        <f>VLOOKUP($C184,'[1]15квВв'!$C:$CF,5,0)</f>
        <v>0</v>
      </c>
      <c r="H184" s="38">
        <f>VLOOKUP($C184,'[1]15квВв'!$C:$CF,6,0)</f>
        <v>0</v>
      </c>
      <c r="I184" s="38">
        <f>VLOOKUP($C184,'[1]15квВв'!$C:$CF,7,0)</f>
        <v>0</v>
      </c>
      <c r="J184" s="38">
        <f>VLOOKUP($C184,'[1]15квВв'!$C:$CF,8,0)</f>
        <v>0</v>
      </c>
      <c r="K184" s="38">
        <f>VLOOKUP($C184,'[1]15квВв'!$C:$CF,9,0)</f>
        <v>0</v>
      </c>
      <c r="L184" s="36" t="s">
        <v>29</v>
      </c>
      <c r="M184" s="38">
        <f>VLOOKUP($C184,'[1]15квВв'!$C:$CF,43,0)</f>
        <v>0</v>
      </c>
      <c r="N184" s="38">
        <f>VLOOKUP($C184,'[1]15квВв'!$C:$CF,44,0)</f>
        <v>0</v>
      </c>
      <c r="O184" s="38">
        <f>VLOOKUP($C184,'[1]15квВв'!$C:$CF,45,0)</f>
        <v>0</v>
      </c>
      <c r="P184" s="38">
        <f>VLOOKUP($C184,'[1]15квВв'!$C:$CF,46,0)</f>
        <v>0</v>
      </c>
      <c r="Q184" s="38">
        <f>VLOOKUP($C184,'[1]15квВв'!$C:$CF,47,0)</f>
        <v>0</v>
      </c>
      <c r="R184" s="38">
        <f>VLOOKUP($C184,'[1]15квВв'!$C:$CF,48,0)</f>
        <v>0</v>
      </c>
      <c r="S184" s="38">
        <f>VLOOKUP($C184,'[1]15квВв'!$C:$CF,49,0)</f>
        <v>0</v>
      </c>
      <c r="T184" s="37">
        <f t="shared" si="40"/>
        <v>0</v>
      </c>
      <c r="U184" s="37">
        <f t="shared" si="40"/>
        <v>0</v>
      </c>
      <c r="V184" s="37">
        <f t="shared" si="40"/>
        <v>0</v>
      </c>
      <c r="W184" s="37">
        <f t="shared" si="40"/>
        <v>0</v>
      </c>
      <c r="X184" s="37">
        <f t="shared" si="40"/>
        <v>0</v>
      </c>
      <c r="Y184" s="37">
        <f t="shared" si="40"/>
        <v>0</v>
      </c>
      <c r="Z184" s="37">
        <f t="shared" si="40"/>
        <v>0</v>
      </c>
      <c r="AA184" s="38" t="str">
        <f>VLOOKUP($C184,'[1]15квВв'!$C:$CP,91,0)</f>
        <v>нд</v>
      </c>
    </row>
    <row r="185" spans="1:27" ht="157.5" x14ac:dyDescent="0.25">
      <c r="A185" s="34" t="s">
        <v>219</v>
      </c>
      <c r="B185" s="35" t="s">
        <v>345</v>
      </c>
      <c r="C185" s="34" t="s">
        <v>346</v>
      </c>
      <c r="D185" s="2" t="s">
        <v>29</v>
      </c>
      <c r="E185" s="38">
        <f>VLOOKUP($C185,'[1]15квВв'!$C:$CF,3,0)</f>
        <v>0</v>
      </c>
      <c r="F185" s="38">
        <f>VLOOKUP($C185,'[1]15квВв'!$C:$CF,4,0)</f>
        <v>0</v>
      </c>
      <c r="G185" s="38">
        <f>VLOOKUP($C185,'[1]15квВв'!$C:$CF,5,0)</f>
        <v>0</v>
      </c>
      <c r="H185" s="38">
        <f>VLOOKUP($C185,'[1]15квВв'!$C:$CF,6,0)</f>
        <v>0</v>
      </c>
      <c r="I185" s="38">
        <f>VLOOKUP($C185,'[1]15квВв'!$C:$CF,7,0)</f>
        <v>0</v>
      </c>
      <c r="J185" s="38">
        <f>VLOOKUP($C185,'[1]15квВв'!$C:$CF,8,0)</f>
        <v>0</v>
      </c>
      <c r="K185" s="38">
        <f>VLOOKUP($C185,'[1]15квВв'!$C:$CF,9,0)</f>
        <v>0</v>
      </c>
      <c r="L185" s="36" t="s">
        <v>29</v>
      </c>
      <c r="M185" s="38">
        <f>VLOOKUP($C185,'[1]15квВв'!$C:$CF,43,0)</f>
        <v>0</v>
      </c>
      <c r="N185" s="38">
        <f>VLOOKUP($C185,'[1]15квВв'!$C:$CF,44,0)</f>
        <v>0</v>
      </c>
      <c r="O185" s="38">
        <f>VLOOKUP($C185,'[1]15квВв'!$C:$CF,45,0)</f>
        <v>0</v>
      </c>
      <c r="P185" s="38">
        <f>VLOOKUP($C185,'[1]15квВв'!$C:$CF,46,0)</f>
        <v>0</v>
      </c>
      <c r="Q185" s="38">
        <f>VLOOKUP($C185,'[1]15квВв'!$C:$CF,47,0)</f>
        <v>0</v>
      </c>
      <c r="R185" s="38">
        <f>VLOOKUP($C185,'[1]15квВв'!$C:$CF,48,0)</f>
        <v>0</v>
      </c>
      <c r="S185" s="38">
        <f>VLOOKUP($C185,'[1]15квВв'!$C:$CF,49,0)</f>
        <v>0</v>
      </c>
      <c r="T185" s="37">
        <f t="shared" si="40"/>
        <v>0</v>
      </c>
      <c r="U185" s="37">
        <f t="shared" si="40"/>
        <v>0</v>
      </c>
      <c r="V185" s="37">
        <f t="shared" si="40"/>
        <v>0</v>
      </c>
      <c r="W185" s="37">
        <f t="shared" si="40"/>
        <v>0</v>
      </c>
      <c r="X185" s="37">
        <f t="shared" si="40"/>
        <v>0</v>
      </c>
      <c r="Y185" s="37">
        <f t="shared" si="40"/>
        <v>0</v>
      </c>
      <c r="Z185" s="37">
        <f t="shared" si="40"/>
        <v>0</v>
      </c>
      <c r="AA185" s="38" t="str">
        <f>VLOOKUP($C185,'[1]15квВв'!$C:$CP,91,0)</f>
        <v>нд</v>
      </c>
    </row>
    <row r="186" spans="1:27" ht="173.25" x14ac:dyDescent="0.25">
      <c r="A186" s="34" t="s">
        <v>219</v>
      </c>
      <c r="B186" s="35" t="s">
        <v>347</v>
      </c>
      <c r="C186" s="34" t="s">
        <v>348</v>
      </c>
      <c r="D186" s="2" t="s">
        <v>29</v>
      </c>
      <c r="E186" s="38">
        <f>VLOOKUP($C186,'[1]15квВв'!$C:$CF,3,0)</f>
        <v>0</v>
      </c>
      <c r="F186" s="38">
        <f>VLOOKUP($C186,'[1]15квВв'!$C:$CF,4,0)</f>
        <v>0</v>
      </c>
      <c r="G186" s="38">
        <f>VLOOKUP($C186,'[1]15квВв'!$C:$CF,5,0)</f>
        <v>0</v>
      </c>
      <c r="H186" s="38">
        <f>VLOOKUP($C186,'[1]15квВв'!$C:$CF,6,0)</f>
        <v>0</v>
      </c>
      <c r="I186" s="38">
        <f>VLOOKUP($C186,'[1]15квВв'!$C:$CF,7,0)</f>
        <v>0</v>
      </c>
      <c r="J186" s="38">
        <f>VLOOKUP($C186,'[1]15квВв'!$C:$CF,8,0)</f>
        <v>0</v>
      </c>
      <c r="K186" s="38">
        <f>VLOOKUP($C186,'[1]15квВв'!$C:$CF,9,0)</f>
        <v>0</v>
      </c>
      <c r="L186" s="36" t="s">
        <v>29</v>
      </c>
      <c r="M186" s="38">
        <f>VLOOKUP($C186,'[1]15квВв'!$C:$CF,43,0)</f>
        <v>0</v>
      </c>
      <c r="N186" s="38">
        <f>VLOOKUP($C186,'[1]15квВв'!$C:$CF,44,0)</f>
        <v>0</v>
      </c>
      <c r="O186" s="38">
        <f>VLOOKUP($C186,'[1]15квВв'!$C:$CF,45,0)</f>
        <v>0</v>
      </c>
      <c r="P186" s="38">
        <f>VLOOKUP($C186,'[1]15квВв'!$C:$CF,46,0)</f>
        <v>0</v>
      </c>
      <c r="Q186" s="38">
        <f>VLOOKUP($C186,'[1]15квВв'!$C:$CF,47,0)</f>
        <v>0</v>
      </c>
      <c r="R186" s="38">
        <f>VLOOKUP($C186,'[1]15квВв'!$C:$CF,48,0)</f>
        <v>0</v>
      </c>
      <c r="S186" s="38">
        <f>VLOOKUP($C186,'[1]15квВв'!$C:$CF,49,0)</f>
        <v>0</v>
      </c>
      <c r="T186" s="37">
        <f t="shared" si="40"/>
        <v>0</v>
      </c>
      <c r="U186" s="37">
        <f t="shared" si="40"/>
        <v>0</v>
      </c>
      <c r="V186" s="37">
        <f t="shared" si="40"/>
        <v>0</v>
      </c>
      <c r="W186" s="37">
        <f t="shared" si="40"/>
        <v>0</v>
      </c>
      <c r="X186" s="37">
        <f t="shared" si="40"/>
        <v>0</v>
      </c>
      <c r="Y186" s="37">
        <f t="shared" si="40"/>
        <v>0</v>
      </c>
      <c r="Z186" s="37">
        <f t="shared" si="40"/>
        <v>0</v>
      </c>
      <c r="AA186" s="38" t="str">
        <f>VLOOKUP($C186,'[1]15квВв'!$C:$CP,91,0)</f>
        <v>нд</v>
      </c>
    </row>
    <row r="187" spans="1:27" ht="141.75" x14ac:dyDescent="0.25">
      <c r="A187" s="34" t="s">
        <v>219</v>
      </c>
      <c r="B187" s="35" t="s">
        <v>349</v>
      </c>
      <c r="C187" s="34" t="s">
        <v>350</v>
      </c>
      <c r="D187" s="2" t="s">
        <v>29</v>
      </c>
      <c r="E187" s="38">
        <f>VLOOKUP($C187,'[1]15квВв'!$C:$CF,3,0)</f>
        <v>0</v>
      </c>
      <c r="F187" s="38">
        <f>VLOOKUP($C187,'[1]15квВв'!$C:$CF,4,0)</f>
        <v>0</v>
      </c>
      <c r="G187" s="38">
        <f>VLOOKUP($C187,'[1]15квВв'!$C:$CF,5,0)</f>
        <v>0</v>
      </c>
      <c r="H187" s="38">
        <f>VLOOKUP($C187,'[1]15квВв'!$C:$CF,6,0)</f>
        <v>0</v>
      </c>
      <c r="I187" s="38">
        <f>VLOOKUP($C187,'[1]15квВв'!$C:$CF,7,0)</f>
        <v>0</v>
      </c>
      <c r="J187" s="38">
        <f>VLOOKUP($C187,'[1]15квВв'!$C:$CF,8,0)</f>
        <v>0</v>
      </c>
      <c r="K187" s="38">
        <f>VLOOKUP($C187,'[1]15квВв'!$C:$CF,9,0)</f>
        <v>0</v>
      </c>
      <c r="L187" s="36" t="s">
        <v>29</v>
      </c>
      <c r="M187" s="38">
        <f>VLOOKUP($C187,'[1]15квВв'!$C:$CF,43,0)</f>
        <v>0</v>
      </c>
      <c r="N187" s="38">
        <f>VLOOKUP($C187,'[1]15квВв'!$C:$CF,44,0)</f>
        <v>0</v>
      </c>
      <c r="O187" s="38">
        <f>VLOOKUP($C187,'[1]15квВв'!$C:$CF,45,0)</f>
        <v>0</v>
      </c>
      <c r="P187" s="38">
        <f>VLOOKUP($C187,'[1]15квВв'!$C:$CF,46,0)</f>
        <v>0</v>
      </c>
      <c r="Q187" s="38">
        <f>VLOOKUP($C187,'[1]15квВв'!$C:$CF,47,0)</f>
        <v>0</v>
      </c>
      <c r="R187" s="38">
        <f>VLOOKUP($C187,'[1]15квВв'!$C:$CF,48,0)</f>
        <v>0</v>
      </c>
      <c r="S187" s="38">
        <f>VLOOKUP($C187,'[1]15квВв'!$C:$CF,49,0)</f>
        <v>0</v>
      </c>
      <c r="T187" s="37">
        <f t="shared" si="40"/>
        <v>0</v>
      </c>
      <c r="U187" s="37">
        <f t="shared" si="40"/>
        <v>0</v>
      </c>
      <c r="V187" s="37">
        <f t="shared" si="40"/>
        <v>0</v>
      </c>
      <c r="W187" s="37">
        <f t="shared" si="40"/>
        <v>0</v>
      </c>
      <c r="X187" s="37">
        <f t="shared" si="40"/>
        <v>0</v>
      </c>
      <c r="Y187" s="37">
        <f t="shared" si="40"/>
        <v>0</v>
      </c>
      <c r="Z187" s="37">
        <f t="shared" si="40"/>
        <v>0</v>
      </c>
      <c r="AA187" s="38" t="str">
        <f>VLOOKUP($C187,'[1]15квВв'!$C:$CP,91,0)</f>
        <v>нд</v>
      </c>
    </row>
    <row r="188" spans="1:27" ht="110.25" x14ac:dyDescent="0.25">
      <c r="A188" s="34" t="s">
        <v>219</v>
      </c>
      <c r="B188" s="35" t="s">
        <v>351</v>
      </c>
      <c r="C188" s="34" t="s">
        <v>352</v>
      </c>
      <c r="D188" s="2" t="s">
        <v>29</v>
      </c>
      <c r="E188" s="38">
        <f>VLOOKUP($C188,'[1]15квВв'!$C:$CF,3,0)</f>
        <v>0</v>
      </c>
      <c r="F188" s="38">
        <f>VLOOKUP($C188,'[1]15квВв'!$C:$CF,4,0)</f>
        <v>0</v>
      </c>
      <c r="G188" s="38">
        <f>VLOOKUP($C188,'[1]15квВв'!$C:$CF,5,0)</f>
        <v>0</v>
      </c>
      <c r="H188" s="38">
        <f>VLOOKUP($C188,'[1]15квВв'!$C:$CF,6,0)</f>
        <v>0</v>
      </c>
      <c r="I188" s="38">
        <f>VLOOKUP($C188,'[1]15квВв'!$C:$CF,7,0)</f>
        <v>0</v>
      </c>
      <c r="J188" s="38">
        <f>VLOOKUP($C188,'[1]15квВв'!$C:$CF,8,0)</f>
        <v>0</v>
      </c>
      <c r="K188" s="38">
        <f>VLOOKUP($C188,'[1]15квВв'!$C:$CF,9,0)</f>
        <v>0</v>
      </c>
      <c r="L188" s="36" t="s">
        <v>29</v>
      </c>
      <c r="M188" s="38">
        <f>VLOOKUP($C188,'[1]15квВв'!$C:$CF,43,0)</f>
        <v>0</v>
      </c>
      <c r="N188" s="38">
        <f>VLOOKUP($C188,'[1]15квВв'!$C:$CF,44,0)</f>
        <v>0</v>
      </c>
      <c r="O188" s="38">
        <f>VLOOKUP($C188,'[1]15квВв'!$C:$CF,45,0)</f>
        <v>0</v>
      </c>
      <c r="P188" s="38">
        <f>VLOOKUP($C188,'[1]15квВв'!$C:$CF,46,0)</f>
        <v>0</v>
      </c>
      <c r="Q188" s="38">
        <f>VLOOKUP($C188,'[1]15квВв'!$C:$CF,47,0)</f>
        <v>0</v>
      </c>
      <c r="R188" s="38">
        <f>VLOOKUP($C188,'[1]15квВв'!$C:$CF,48,0)</f>
        <v>0</v>
      </c>
      <c r="S188" s="38">
        <f>VLOOKUP($C188,'[1]15квВв'!$C:$CF,49,0)</f>
        <v>0</v>
      </c>
      <c r="T188" s="37">
        <f t="shared" si="40"/>
        <v>0</v>
      </c>
      <c r="U188" s="37">
        <f t="shared" si="40"/>
        <v>0</v>
      </c>
      <c r="V188" s="37">
        <f t="shared" si="40"/>
        <v>0</v>
      </c>
      <c r="W188" s="37">
        <f t="shared" si="40"/>
        <v>0</v>
      </c>
      <c r="X188" s="37">
        <f t="shared" si="40"/>
        <v>0</v>
      </c>
      <c r="Y188" s="37">
        <f t="shared" si="40"/>
        <v>0</v>
      </c>
      <c r="Z188" s="37">
        <f t="shared" si="40"/>
        <v>0</v>
      </c>
      <c r="AA188" s="38" t="str">
        <f>VLOOKUP($C188,'[1]15квВв'!$C:$CP,91,0)</f>
        <v>нд</v>
      </c>
    </row>
    <row r="189" spans="1:27" ht="126" x14ac:dyDescent="0.25">
      <c r="A189" s="34" t="s">
        <v>219</v>
      </c>
      <c r="B189" s="35" t="s">
        <v>353</v>
      </c>
      <c r="C189" s="34" t="s">
        <v>354</v>
      </c>
      <c r="D189" s="2" t="s">
        <v>29</v>
      </c>
      <c r="E189" s="38">
        <f>VLOOKUP($C189,'[1]15квВв'!$C:$CF,3,0)</f>
        <v>0</v>
      </c>
      <c r="F189" s="38">
        <f>VLOOKUP($C189,'[1]15квВв'!$C:$CF,4,0)</f>
        <v>0</v>
      </c>
      <c r="G189" s="38">
        <f>VLOOKUP($C189,'[1]15квВв'!$C:$CF,5,0)</f>
        <v>0</v>
      </c>
      <c r="H189" s="38">
        <f>VLOOKUP($C189,'[1]15квВв'!$C:$CF,6,0)</f>
        <v>0</v>
      </c>
      <c r="I189" s="38">
        <f>VLOOKUP($C189,'[1]15квВв'!$C:$CF,7,0)</f>
        <v>0</v>
      </c>
      <c r="J189" s="38">
        <f>VLOOKUP($C189,'[1]15квВв'!$C:$CF,8,0)</f>
        <v>0</v>
      </c>
      <c r="K189" s="38">
        <f>VLOOKUP($C189,'[1]15квВв'!$C:$CF,9,0)</f>
        <v>0</v>
      </c>
      <c r="L189" s="36" t="s">
        <v>29</v>
      </c>
      <c r="M189" s="38">
        <f>VLOOKUP($C189,'[1]15квВв'!$C:$CF,43,0)</f>
        <v>0</v>
      </c>
      <c r="N189" s="38">
        <f>VLOOKUP($C189,'[1]15квВв'!$C:$CF,44,0)</f>
        <v>0</v>
      </c>
      <c r="O189" s="38">
        <f>VLOOKUP($C189,'[1]15квВв'!$C:$CF,45,0)</f>
        <v>0</v>
      </c>
      <c r="P189" s="38">
        <f>VLOOKUP($C189,'[1]15квВв'!$C:$CF,46,0)</f>
        <v>0</v>
      </c>
      <c r="Q189" s="38">
        <f>VLOOKUP($C189,'[1]15квВв'!$C:$CF,47,0)</f>
        <v>0</v>
      </c>
      <c r="R189" s="38">
        <f>VLOOKUP($C189,'[1]15квВв'!$C:$CF,48,0)</f>
        <v>0</v>
      </c>
      <c r="S189" s="38">
        <f>VLOOKUP($C189,'[1]15квВв'!$C:$CF,49,0)</f>
        <v>0</v>
      </c>
      <c r="T189" s="37">
        <f t="shared" si="40"/>
        <v>0</v>
      </c>
      <c r="U189" s="37">
        <f t="shared" si="40"/>
        <v>0</v>
      </c>
      <c r="V189" s="37">
        <f t="shared" si="40"/>
        <v>0</v>
      </c>
      <c r="W189" s="37">
        <f t="shared" si="40"/>
        <v>0</v>
      </c>
      <c r="X189" s="37">
        <f t="shared" si="40"/>
        <v>0</v>
      </c>
      <c r="Y189" s="37">
        <f t="shared" si="40"/>
        <v>0</v>
      </c>
      <c r="Z189" s="37">
        <f t="shared" si="40"/>
        <v>0</v>
      </c>
      <c r="AA189" s="38" t="str">
        <f>VLOOKUP($C189,'[1]15квВв'!$C:$CP,91,0)</f>
        <v>нд</v>
      </c>
    </row>
    <row r="190" spans="1:27" ht="141.75" x14ac:dyDescent="0.25">
      <c r="A190" s="34" t="s">
        <v>219</v>
      </c>
      <c r="B190" s="35" t="s">
        <v>355</v>
      </c>
      <c r="C190" s="34" t="s">
        <v>356</v>
      </c>
      <c r="D190" s="2" t="s">
        <v>29</v>
      </c>
      <c r="E190" s="38">
        <f>VLOOKUP($C190,'[1]15квВв'!$C:$CF,3,0)</f>
        <v>0</v>
      </c>
      <c r="F190" s="38">
        <f>VLOOKUP($C190,'[1]15квВв'!$C:$CF,4,0)</f>
        <v>0</v>
      </c>
      <c r="G190" s="38">
        <f>VLOOKUP($C190,'[1]15квВв'!$C:$CF,5,0)</f>
        <v>0</v>
      </c>
      <c r="H190" s="38">
        <f>VLOOKUP($C190,'[1]15квВв'!$C:$CF,6,0)</f>
        <v>0</v>
      </c>
      <c r="I190" s="38">
        <f>VLOOKUP($C190,'[1]15квВв'!$C:$CF,7,0)</f>
        <v>0</v>
      </c>
      <c r="J190" s="38">
        <f>VLOOKUP($C190,'[1]15квВв'!$C:$CF,8,0)</f>
        <v>0</v>
      </c>
      <c r="K190" s="38">
        <f>VLOOKUP($C190,'[1]15квВв'!$C:$CF,9,0)</f>
        <v>0</v>
      </c>
      <c r="L190" s="36" t="s">
        <v>29</v>
      </c>
      <c r="M190" s="38">
        <f>VLOOKUP($C190,'[1]15квВв'!$C:$CF,43,0)</f>
        <v>0</v>
      </c>
      <c r="N190" s="38">
        <f>VLOOKUP($C190,'[1]15квВв'!$C:$CF,44,0)</f>
        <v>0</v>
      </c>
      <c r="O190" s="38">
        <f>VLOOKUP($C190,'[1]15квВв'!$C:$CF,45,0)</f>
        <v>0</v>
      </c>
      <c r="P190" s="38">
        <f>VLOOKUP($C190,'[1]15квВв'!$C:$CF,46,0)</f>
        <v>0</v>
      </c>
      <c r="Q190" s="38">
        <f>VLOOKUP($C190,'[1]15квВв'!$C:$CF,47,0)</f>
        <v>0</v>
      </c>
      <c r="R190" s="38">
        <f>VLOOKUP($C190,'[1]15квВв'!$C:$CF,48,0)</f>
        <v>0</v>
      </c>
      <c r="S190" s="38">
        <f>VLOOKUP($C190,'[1]15квВв'!$C:$CF,49,0)</f>
        <v>0</v>
      </c>
      <c r="T190" s="37">
        <f t="shared" si="40"/>
        <v>0</v>
      </c>
      <c r="U190" s="37">
        <f t="shared" si="40"/>
        <v>0</v>
      </c>
      <c r="V190" s="37">
        <f t="shared" si="40"/>
        <v>0</v>
      </c>
      <c r="W190" s="37">
        <f t="shared" si="40"/>
        <v>0</v>
      </c>
      <c r="X190" s="37">
        <f t="shared" si="40"/>
        <v>0</v>
      </c>
      <c r="Y190" s="37">
        <f t="shared" si="40"/>
        <v>0</v>
      </c>
      <c r="Z190" s="37">
        <f t="shared" si="40"/>
        <v>0</v>
      </c>
      <c r="AA190" s="38" t="str">
        <f>VLOOKUP($C190,'[1]15квВв'!$C:$CP,91,0)</f>
        <v>нд</v>
      </c>
    </row>
    <row r="191" spans="1:27" ht="63" x14ac:dyDescent="0.25">
      <c r="A191" s="34" t="s">
        <v>219</v>
      </c>
      <c r="B191" s="35" t="s">
        <v>357</v>
      </c>
      <c r="C191" s="34" t="s">
        <v>358</v>
      </c>
      <c r="D191" s="2" t="s">
        <v>29</v>
      </c>
      <c r="E191" s="38">
        <f>VLOOKUP($C191,'[1]15квВв'!$C:$CF,3,0)</f>
        <v>0</v>
      </c>
      <c r="F191" s="38">
        <f>VLOOKUP($C191,'[1]15квВв'!$C:$CF,4,0)</f>
        <v>0</v>
      </c>
      <c r="G191" s="38">
        <f>VLOOKUP($C191,'[1]15квВв'!$C:$CF,5,0)</f>
        <v>0</v>
      </c>
      <c r="H191" s="38">
        <f>VLOOKUP($C191,'[1]15квВв'!$C:$CF,6,0)</f>
        <v>0</v>
      </c>
      <c r="I191" s="38">
        <f>VLOOKUP($C191,'[1]15квВв'!$C:$CF,7,0)</f>
        <v>0</v>
      </c>
      <c r="J191" s="38">
        <f>VLOOKUP($C191,'[1]15квВв'!$C:$CF,8,0)</f>
        <v>0</v>
      </c>
      <c r="K191" s="38">
        <f>VLOOKUP($C191,'[1]15квВв'!$C:$CF,9,0)</f>
        <v>0</v>
      </c>
      <c r="L191" s="36" t="s">
        <v>29</v>
      </c>
      <c r="M191" s="38">
        <f>VLOOKUP($C191,'[1]15квВв'!$C:$CF,43,0)</f>
        <v>0</v>
      </c>
      <c r="N191" s="38">
        <f>VLOOKUP($C191,'[1]15квВв'!$C:$CF,44,0)</f>
        <v>0</v>
      </c>
      <c r="O191" s="38">
        <f>VLOOKUP($C191,'[1]15квВв'!$C:$CF,45,0)</f>
        <v>0</v>
      </c>
      <c r="P191" s="38">
        <f>VLOOKUP($C191,'[1]15квВв'!$C:$CF,46,0)</f>
        <v>0</v>
      </c>
      <c r="Q191" s="38">
        <f>VLOOKUP($C191,'[1]15квВв'!$C:$CF,47,0)</f>
        <v>0</v>
      </c>
      <c r="R191" s="38">
        <f>VLOOKUP($C191,'[1]15квВв'!$C:$CF,48,0)</f>
        <v>0</v>
      </c>
      <c r="S191" s="38">
        <f>VLOOKUP($C191,'[1]15квВв'!$C:$CF,49,0)</f>
        <v>0</v>
      </c>
      <c r="T191" s="37">
        <f t="shared" si="40"/>
        <v>0</v>
      </c>
      <c r="U191" s="37">
        <f t="shared" si="40"/>
        <v>0</v>
      </c>
      <c r="V191" s="37">
        <f t="shared" si="40"/>
        <v>0</v>
      </c>
      <c r="W191" s="37">
        <f t="shared" si="40"/>
        <v>0</v>
      </c>
      <c r="X191" s="37">
        <f t="shared" si="40"/>
        <v>0</v>
      </c>
      <c r="Y191" s="37">
        <f t="shared" si="40"/>
        <v>0</v>
      </c>
      <c r="Z191" s="37">
        <f t="shared" si="40"/>
        <v>0</v>
      </c>
      <c r="AA191" s="38" t="str">
        <f>VLOOKUP($C191,'[1]15квВв'!$C:$CP,91,0)</f>
        <v>нд</v>
      </c>
    </row>
    <row r="192" spans="1:27" ht="126" x14ac:dyDescent="0.25">
      <c r="A192" s="34" t="s">
        <v>219</v>
      </c>
      <c r="B192" s="35" t="s">
        <v>359</v>
      </c>
      <c r="C192" s="34" t="s">
        <v>360</v>
      </c>
      <c r="D192" s="2" t="s">
        <v>29</v>
      </c>
      <c r="E192" s="38">
        <f>VLOOKUP($C192,'[1]15квВв'!$C:$CF,3,0)</f>
        <v>0</v>
      </c>
      <c r="F192" s="38">
        <f>VLOOKUP($C192,'[1]15квВв'!$C:$CF,4,0)</f>
        <v>0</v>
      </c>
      <c r="G192" s="38">
        <f>VLOOKUP($C192,'[1]15квВв'!$C:$CF,5,0)</f>
        <v>0</v>
      </c>
      <c r="H192" s="38">
        <f>VLOOKUP($C192,'[1]15квВв'!$C:$CF,6,0)</f>
        <v>0</v>
      </c>
      <c r="I192" s="38">
        <f>VLOOKUP($C192,'[1]15квВв'!$C:$CF,7,0)</f>
        <v>0</v>
      </c>
      <c r="J192" s="38">
        <f>VLOOKUP($C192,'[1]15квВв'!$C:$CF,8,0)</f>
        <v>0</v>
      </c>
      <c r="K192" s="38">
        <f>VLOOKUP($C192,'[1]15квВв'!$C:$CF,9,0)</f>
        <v>0</v>
      </c>
      <c r="L192" s="36" t="s">
        <v>29</v>
      </c>
      <c r="M192" s="38">
        <f>VLOOKUP($C192,'[1]15квВв'!$C:$CF,43,0)</f>
        <v>0</v>
      </c>
      <c r="N192" s="38">
        <f>VLOOKUP($C192,'[1]15квВв'!$C:$CF,44,0)</f>
        <v>0</v>
      </c>
      <c r="O192" s="38">
        <f>VLOOKUP($C192,'[1]15квВв'!$C:$CF,45,0)</f>
        <v>0</v>
      </c>
      <c r="P192" s="38">
        <f>VLOOKUP($C192,'[1]15квВв'!$C:$CF,46,0)</f>
        <v>0</v>
      </c>
      <c r="Q192" s="38">
        <f>VLOOKUP($C192,'[1]15квВв'!$C:$CF,47,0)</f>
        <v>0</v>
      </c>
      <c r="R192" s="38">
        <f>VLOOKUP($C192,'[1]15квВв'!$C:$CF,48,0)</f>
        <v>0</v>
      </c>
      <c r="S192" s="38">
        <f>VLOOKUP($C192,'[1]15квВв'!$C:$CF,49,0)</f>
        <v>0</v>
      </c>
      <c r="T192" s="37">
        <f t="shared" si="40"/>
        <v>0</v>
      </c>
      <c r="U192" s="37">
        <f t="shared" si="40"/>
        <v>0</v>
      </c>
      <c r="V192" s="37">
        <f t="shared" si="40"/>
        <v>0</v>
      </c>
      <c r="W192" s="37">
        <f t="shared" si="40"/>
        <v>0</v>
      </c>
      <c r="X192" s="37">
        <f t="shared" si="40"/>
        <v>0</v>
      </c>
      <c r="Y192" s="37">
        <f t="shared" si="40"/>
        <v>0</v>
      </c>
      <c r="Z192" s="37">
        <f t="shared" si="40"/>
        <v>0</v>
      </c>
      <c r="AA192" s="38" t="str">
        <f>VLOOKUP($C192,'[1]15квВв'!$C:$CP,91,0)</f>
        <v>нд</v>
      </c>
    </row>
    <row r="193" spans="1:27" ht="189" x14ac:dyDescent="0.25">
      <c r="A193" s="34" t="s">
        <v>219</v>
      </c>
      <c r="B193" s="35" t="s">
        <v>361</v>
      </c>
      <c r="C193" s="34" t="s">
        <v>362</v>
      </c>
      <c r="D193" s="2" t="s">
        <v>29</v>
      </c>
      <c r="E193" s="38">
        <f>VLOOKUP($C193,'[1]15квВв'!$C:$CF,3,0)</f>
        <v>0</v>
      </c>
      <c r="F193" s="38">
        <f>VLOOKUP($C193,'[1]15квВв'!$C:$CF,4,0)</f>
        <v>0</v>
      </c>
      <c r="G193" s="38">
        <f>VLOOKUP($C193,'[1]15квВв'!$C:$CF,5,0)</f>
        <v>0</v>
      </c>
      <c r="H193" s="38">
        <f>VLOOKUP($C193,'[1]15квВв'!$C:$CF,6,0)</f>
        <v>0</v>
      </c>
      <c r="I193" s="38">
        <f>VLOOKUP($C193,'[1]15квВв'!$C:$CF,7,0)</f>
        <v>0</v>
      </c>
      <c r="J193" s="38">
        <f>VLOOKUP($C193,'[1]15квВв'!$C:$CF,8,0)</f>
        <v>0</v>
      </c>
      <c r="K193" s="38">
        <f>VLOOKUP($C193,'[1]15квВв'!$C:$CF,9,0)</f>
        <v>0</v>
      </c>
      <c r="L193" s="36" t="s">
        <v>29</v>
      </c>
      <c r="M193" s="38">
        <f>VLOOKUP($C193,'[1]15квВв'!$C:$CF,43,0)</f>
        <v>0</v>
      </c>
      <c r="N193" s="38">
        <f>VLOOKUP($C193,'[1]15квВв'!$C:$CF,44,0)</f>
        <v>0</v>
      </c>
      <c r="O193" s="38">
        <f>VLOOKUP($C193,'[1]15квВв'!$C:$CF,45,0)</f>
        <v>0</v>
      </c>
      <c r="P193" s="38">
        <f>VLOOKUP($C193,'[1]15квВв'!$C:$CF,46,0)</f>
        <v>0</v>
      </c>
      <c r="Q193" s="38">
        <f>VLOOKUP($C193,'[1]15квВв'!$C:$CF,47,0)</f>
        <v>0</v>
      </c>
      <c r="R193" s="38">
        <f>VLOOKUP($C193,'[1]15квВв'!$C:$CF,48,0)</f>
        <v>0</v>
      </c>
      <c r="S193" s="38">
        <f>VLOOKUP($C193,'[1]15квВв'!$C:$CF,49,0)</f>
        <v>0</v>
      </c>
      <c r="T193" s="37">
        <f t="shared" si="40"/>
        <v>0</v>
      </c>
      <c r="U193" s="37">
        <f t="shared" si="40"/>
        <v>0</v>
      </c>
      <c r="V193" s="37">
        <f t="shared" si="40"/>
        <v>0</v>
      </c>
      <c r="W193" s="37">
        <f t="shared" si="40"/>
        <v>0</v>
      </c>
      <c r="X193" s="37">
        <f t="shared" si="40"/>
        <v>0</v>
      </c>
      <c r="Y193" s="37">
        <f t="shared" si="40"/>
        <v>0</v>
      </c>
      <c r="Z193" s="37">
        <f t="shared" si="40"/>
        <v>0</v>
      </c>
      <c r="AA193" s="38" t="str">
        <f>VLOOKUP($C193,'[1]15квВв'!$C:$CP,91,0)</f>
        <v>нд</v>
      </c>
    </row>
    <row r="194" spans="1:27" ht="173.25" x14ac:dyDescent="0.25">
      <c r="A194" s="34" t="s">
        <v>219</v>
      </c>
      <c r="B194" s="35" t="s">
        <v>363</v>
      </c>
      <c r="C194" s="34" t="s">
        <v>364</v>
      </c>
      <c r="D194" s="2" t="s">
        <v>29</v>
      </c>
      <c r="E194" s="38">
        <f>VLOOKUP($C194,'[1]15квВв'!$C:$CF,3,0)</f>
        <v>0</v>
      </c>
      <c r="F194" s="38">
        <f>VLOOKUP($C194,'[1]15квВв'!$C:$CF,4,0)</f>
        <v>0</v>
      </c>
      <c r="G194" s="38">
        <f>VLOOKUP($C194,'[1]15квВв'!$C:$CF,5,0)</f>
        <v>0</v>
      </c>
      <c r="H194" s="38">
        <f>VLOOKUP($C194,'[1]15квВв'!$C:$CF,6,0)</f>
        <v>0</v>
      </c>
      <c r="I194" s="38">
        <f>VLOOKUP($C194,'[1]15квВв'!$C:$CF,7,0)</f>
        <v>0</v>
      </c>
      <c r="J194" s="38">
        <f>VLOOKUP($C194,'[1]15квВв'!$C:$CF,8,0)</f>
        <v>0</v>
      </c>
      <c r="K194" s="38">
        <f>VLOOKUP($C194,'[1]15квВв'!$C:$CF,9,0)</f>
        <v>0</v>
      </c>
      <c r="L194" s="36" t="s">
        <v>29</v>
      </c>
      <c r="M194" s="38">
        <f>VLOOKUP($C194,'[1]15квВв'!$C:$CF,43,0)</f>
        <v>0</v>
      </c>
      <c r="N194" s="38">
        <f>VLOOKUP($C194,'[1]15квВв'!$C:$CF,44,0)</f>
        <v>0</v>
      </c>
      <c r="O194" s="38">
        <f>VLOOKUP($C194,'[1]15квВв'!$C:$CF,45,0)</f>
        <v>0</v>
      </c>
      <c r="P194" s="38">
        <f>VLOOKUP($C194,'[1]15квВв'!$C:$CF,46,0)</f>
        <v>0</v>
      </c>
      <c r="Q194" s="38">
        <f>VLOOKUP($C194,'[1]15квВв'!$C:$CF,47,0)</f>
        <v>0</v>
      </c>
      <c r="R194" s="38">
        <f>VLOOKUP($C194,'[1]15квВв'!$C:$CF,48,0)</f>
        <v>0</v>
      </c>
      <c r="S194" s="38">
        <f>VLOOKUP($C194,'[1]15квВв'!$C:$CF,49,0)</f>
        <v>0</v>
      </c>
      <c r="T194" s="37">
        <f t="shared" si="40"/>
        <v>0</v>
      </c>
      <c r="U194" s="37">
        <f t="shared" si="40"/>
        <v>0</v>
      </c>
      <c r="V194" s="37">
        <f t="shared" si="40"/>
        <v>0</v>
      </c>
      <c r="W194" s="37">
        <f t="shared" si="40"/>
        <v>0</v>
      </c>
      <c r="X194" s="37">
        <f t="shared" si="40"/>
        <v>0</v>
      </c>
      <c r="Y194" s="37">
        <f t="shared" si="40"/>
        <v>0</v>
      </c>
      <c r="Z194" s="37">
        <f t="shared" si="40"/>
        <v>0</v>
      </c>
      <c r="AA194" s="38" t="str">
        <f>VLOOKUP($C194,'[1]15квВв'!$C:$CP,91,0)</f>
        <v>нд</v>
      </c>
    </row>
    <row r="195" spans="1:27" ht="31.5" x14ac:dyDescent="0.25">
      <c r="A195" s="34" t="s">
        <v>219</v>
      </c>
      <c r="B195" s="35" t="s">
        <v>365</v>
      </c>
      <c r="C195" s="34" t="s">
        <v>366</v>
      </c>
      <c r="D195" s="2" t="s">
        <v>29</v>
      </c>
      <c r="E195" s="38" t="str">
        <f>VLOOKUP($C195,'[1]15квВв'!$C:$CF,3,0)</f>
        <v>нд</v>
      </c>
      <c r="F195" s="38" t="str">
        <f>VLOOKUP($C195,'[1]15квВв'!$C:$CF,4,0)</f>
        <v>нд</v>
      </c>
      <c r="G195" s="38" t="str">
        <f>VLOOKUP($C195,'[1]15квВв'!$C:$CF,5,0)</f>
        <v>нд</v>
      </c>
      <c r="H195" s="38" t="str">
        <f>VLOOKUP($C195,'[1]15квВв'!$C:$CF,6,0)</f>
        <v>нд</v>
      </c>
      <c r="I195" s="38" t="str">
        <f>VLOOKUP($C195,'[1]15квВв'!$C:$CF,7,0)</f>
        <v>нд</v>
      </c>
      <c r="J195" s="38" t="str">
        <f>VLOOKUP($C195,'[1]15квВв'!$C:$CF,8,0)</f>
        <v>нд</v>
      </c>
      <c r="K195" s="38" t="str">
        <f>VLOOKUP($C195,'[1]15квВв'!$C:$CF,9,0)</f>
        <v>нд</v>
      </c>
      <c r="L195" s="36" t="s">
        <v>29</v>
      </c>
      <c r="M195" s="38">
        <f>VLOOKUP($C195,'[1]15квВв'!$C:$CF,43,0)</f>
        <v>0</v>
      </c>
      <c r="N195" s="38">
        <f>VLOOKUP($C195,'[1]15квВв'!$C:$CF,44,0)</f>
        <v>0</v>
      </c>
      <c r="O195" s="38">
        <f>VLOOKUP($C195,'[1]15квВв'!$C:$CF,45,0)</f>
        <v>0</v>
      </c>
      <c r="P195" s="38">
        <f>VLOOKUP($C195,'[1]15квВв'!$C:$CF,46,0)</f>
        <v>0</v>
      </c>
      <c r="Q195" s="38">
        <f>VLOOKUP($C195,'[1]15квВв'!$C:$CF,47,0)</f>
        <v>0</v>
      </c>
      <c r="R195" s="38">
        <f>VLOOKUP($C195,'[1]15квВв'!$C:$CF,48,0)</f>
        <v>0</v>
      </c>
      <c r="S195" s="38">
        <f>VLOOKUP($C195,'[1]15квВв'!$C:$CF,49,0)</f>
        <v>0</v>
      </c>
      <c r="T195" s="37" t="str">
        <f t="shared" si="40"/>
        <v>нд</v>
      </c>
      <c r="U195" s="37" t="str">
        <f t="shared" si="40"/>
        <v>нд</v>
      </c>
      <c r="V195" s="37" t="str">
        <f t="shared" si="40"/>
        <v>нд</v>
      </c>
      <c r="W195" s="37" t="str">
        <f t="shared" si="40"/>
        <v>нд</v>
      </c>
      <c r="X195" s="37" t="str">
        <f t="shared" si="40"/>
        <v>нд</v>
      </c>
      <c r="Y195" s="37" t="str">
        <f t="shared" si="40"/>
        <v>нд</v>
      </c>
      <c r="Z195" s="37" t="str">
        <f t="shared" si="40"/>
        <v>нд</v>
      </c>
      <c r="AA195" s="38" t="str">
        <f>VLOOKUP($C195,'[1]15квВв'!$C:$CP,91,0)</f>
        <v>нд</v>
      </c>
    </row>
    <row r="196" spans="1:27" ht="31.5" x14ac:dyDescent="0.25">
      <c r="A196" s="34" t="s">
        <v>219</v>
      </c>
      <c r="B196" s="35" t="s">
        <v>367</v>
      </c>
      <c r="C196" s="34" t="s">
        <v>368</v>
      </c>
      <c r="D196" s="2" t="s">
        <v>29</v>
      </c>
      <c r="E196" s="38" t="str">
        <f>VLOOKUP($C196,'[1]15квВв'!$C:$CF,3,0)</f>
        <v>нд</v>
      </c>
      <c r="F196" s="38" t="str">
        <f>VLOOKUP($C196,'[1]15квВв'!$C:$CF,4,0)</f>
        <v>нд</v>
      </c>
      <c r="G196" s="38" t="str">
        <f>VLOOKUP($C196,'[1]15квВв'!$C:$CF,5,0)</f>
        <v>нд</v>
      </c>
      <c r="H196" s="38" t="str">
        <f>VLOOKUP($C196,'[1]15квВв'!$C:$CF,6,0)</f>
        <v>нд</v>
      </c>
      <c r="I196" s="38" t="str">
        <f>VLOOKUP($C196,'[1]15квВв'!$C:$CF,7,0)</f>
        <v>нд</v>
      </c>
      <c r="J196" s="38" t="str">
        <f>VLOOKUP($C196,'[1]15квВв'!$C:$CF,8,0)</f>
        <v>нд</v>
      </c>
      <c r="K196" s="38" t="str">
        <f>VLOOKUP($C196,'[1]15квВв'!$C:$CF,9,0)</f>
        <v>нд</v>
      </c>
      <c r="L196" s="36" t="s">
        <v>29</v>
      </c>
      <c r="M196" s="38">
        <f>VLOOKUP($C196,'[1]15квВв'!$C:$CF,43,0)</f>
        <v>0</v>
      </c>
      <c r="N196" s="38">
        <f>VLOOKUP($C196,'[1]15квВв'!$C:$CF,44,0)</f>
        <v>0</v>
      </c>
      <c r="O196" s="38">
        <f>VLOOKUP($C196,'[1]15квВв'!$C:$CF,45,0)</f>
        <v>0</v>
      </c>
      <c r="P196" s="38">
        <f>VLOOKUP($C196,'[1]15квВв'!$C:$CF,46,0)</f>
        <v>0</v>
      </c>
      <c r="Q196" s="38">
        <f>VLOOKUP($C196,'[1]15квВв'!$C:$CF,47,0)</f>
        <v>0</v>
      </c>
      <c r="R196" s="38">
        <f>VLOOKUP($C196,'[1]15квВв'!$C:$CF,48,0)</f>
        <v>0</v>
      </c>
      <c r="S196" s="38">
        <f>VLOOKUP($C196,'[1]15квВв'!$C:$CF,49,0)</f>
        <v>0</v>
      </c>
      <c r="T196" s="37" t="str">
        <f t="shared" si="40"/>
        <v>нд</v>
      </c>
      <c r="U196" s="37" t="str">
        <f t="shared" si="40"/>
        <v>нд</v>
      </c>
      <c r="V196" s="37" t="str">
        <f t="shared" si="40"/>
        <v>нд</v>
      </c>
      <c r="W196" s="37" t="str">
        <f t="shared" si="40"/>
        <v>нд</v>
      </c>
      <c r="X196" s="37" t="str">
        <f t="shared" si="40"/>
        <v>нд</v>
      </c>
      <c r="Y196" s="37" t="str">
        <f t="shared" si="40"/>
        <v>нд</v>
      </c>
      <c r="Z196" s="37" t="str">
        <f t="shared" si="40"/>
        <v>нд</v>
      </c>
      <c r="AA196" s="38" t="str">
        <f>VLOOKUP($C196,'[1]15квВв'!$C:$CP,91,0)</f>
        <v>нд</v>
      </c>
    </row>
    <row r="197" spans="1:27" ht="47.25" x14ac:dyDescent="0.25">
      <c r="A197" s="34" t="s">
        <v>219</v>
      </c>
      <c r="B197" s="35" t="s">
        <v>369</v>
      </c>
      <c r="C197" s="34" t="s">
        <v>370</v>
      </c>
      <c r="D197" s="2" t="s">
        <v>29</v>
      </c>
      <c r="E197" s="38" t="str">
        <f>VLOOKUP($C197,'[1]15квВв'!$C:$CF,3,0)</f>
        <v>нд</v>
      </c>
      <c r="F197" s="38" t="str">
        <f>VLOOKUP($C197,'[1]15квВв'!$C:$CF,4,0)</f>
        <v>нд</v>
      </c>
      <c r="G197" s="38" t="str">
        <f>VLOOKUP($C197,'[1]15квВв'!$C:$CF,5,0)</f>
        <v>нд</v>
      </c>
      <c r="H197" s="38" t="str">
        <f>VLOOKUP($C197,'[1]15квВв'!$C:$CF,6,0)</f>
        <v>нд</v>
      </c>
      <c r="I197" s="38" t="str">
        <f>VLOOKUP($C197,'[1]15квВв'!$C:$CF,7,0)</f>
        <v>нд</v>
      </c>
      <c r="J197" s="38" t="str">
        <f>VLOOKUP($C197,'[1]15квВв'!$C:$CF,8,0)</f>
        <v>нд</v>
      </c>
      <c r="K197" s="38" t="str">
        <f>VLOOKUP($C197,'[1]15квВв'!$C:$CF,9,0)</f>
        <v>нд</v>
      </c>
      <c r="L197" s="36" t="s">
        <v>29</v>
      </c>
      <c r="M197" s="38">
        <f>VLOOKUP($C197,'[1]15квВв'!$C:$CF,43,0)</f>
        <v>0</v>
      </c>
      <c r="N197" s="38">
        <f>VLOOKUP($C197,'[1]15квВв'!$C:$CF,44,0)</f>
        <v>0</v>
      </c>
      <c r="O197" s="38">
        <f>VLOOKUP($C197,'[1]15квВв'!$C:$CF,45,0)</f>
        <v>0</v>
      </c>
      <c r="P197" s="38">
        <f>VLOOKUP($C197,'[1]15квВв'!$C:$CF,46,0)</f>
        <v>0</v>
      </c>
      <c r="Q197" s="38">
        <f>VLOOKUP($C197,'[1]15квВв'!$C:$CF,47,0)</f>
        <v>0</v>
      </c>
      <c r="R197" s="38">
        <f>VLOOKUP($C197,'[1]15квВв'!$C:$CF,48,0)</f>
        <v>0</v>
      </c>
      <c r="S197" s="38">
        <f>VLOOKUP($C197,'[1]15квВв'!$C:$CF,49,0)</f>
        <v>0</v>
      </c>
      <c r="T197" s="37" t="str">
        <f t="shared" si="40"/>
        <v>нд</v>
      </c>
      <c r="U197" s="37" t="str">
        <f t="shared" si="40"/>
        <v>нд</v>
      </c>
      <c r="V197" s="37" t="str">
        <f t="shared" si="40"/>
        <v>нд</v>
      </c>
      <c r="W197" s="37" t="str">
        <f t="shared" si="40"/>
        <v>нд</v>
      </c>
      <c r="X197" s="37" t="str">
        <f t="shared" si="40"/>
        <v>нд</v>
      </c>
      <c r="Y197" s="37" t="str">
        <f t="shared" si="40"/>
        <v>нд</v>
      </c>
      <c r="Z197" s="37" t="str">
        <f t="shared" si="40"/>
        <v>нд</v>
      </c>
      <c r="AA197" s="38" t="str">
        <f>VLOOKUP($C197,'[1]15квВв'!$C:$CP,91,0)</f>
        <v>нд</v>
      </c>
    </row>
    <row r="198" spans="1:27" ht="31.5" x14ac:dyDescent="0.25">
      <c r="A198" s="34" t="s">
        <v>219</v>
      </c>
      <c r="B198" s="35" t="s">
        <v>371</v>
      </c>
      <c r="C198" s="34" t="s">
        <v>372</v>
      </c>
      <c r="D198" s="2" t="s">
        <v>29</v>
      </c>
      <c r="E198" s="38" t="str">
        <f>VLOOKUP($C198,'[1]15квВв'!$C:$CF,3,0)</f>
        <v>нд</v>
      </c>
      <c r="F198" s="38" t="str">
        <f>VLOOKUP($C198,'[1]15квВв'!$C:$CF,4,0)</f>
        <v>нд</v>
      </c>
      <c r="G198" s="38" t="str">
        <f>VLOOKUP($C198,'[1]15квВв'!$C:$CF,5,0)</f>
        <v>нд</v>
      </c>
      <c r="H198" s="38" t="str">
        <f>VLOOKUP($C198,'[1]15квВв'!$C:$CF,6,0)</f>
        <v>нд</v>
      </c>
      <c r="I198" s="38" t="str">
        <f>VLOOKUP($C198,'[1]15квВв'!$C:$CF,7,0)</f>
        <v>нд</v>
      </c>
      <c r="J198" s="38" t="str">
        <f>VLOOKUP($C198,'[1]15квВв'!$C:$CF,8,0)</f>
        <v>нд</v>
      </c>
      <c r="K198" s="38" t="str">
        <f>VLOOKUP($C198,'[1]15квВв'!$C:$CF,9,0)</f>
        <v>нд</v>
      </c>
      <c r="L198" s="36" t="s">
        <v>29</v>
      </c>
      <c r="M198" s="38">
        <f>VLOOKUP($C198,'[1]15квВв'!$C:$CF,43,0)</f>
        <v>0</v>
      </c>
      <c r="N198" s="38">
        <f>VLOOKUP($C198,'[1]15квВв'!$C:$CF,44,0)</f>
        <v>0</v>
      </c>
      <c r="O198" s="38">
        <f>VLOOKUP($C198,'[1]15квВв'!$C:$CF,45,0)</f>
        <v>0</v>
      </c>
      <c r="P198" s="38">
        <f>VLOOKUP($C198,'[1]15квВв'!$C:$CF,46,0)</f>
        <v>0</v>
      </c>
      <c r="Q198" s="38">
        <f>VLOOKUP($C198,'[1]15квВв'!$C:$CF,47,0)</f>
        <v>0</v>
      </c>
      <c r="R198" s="38">
        <f>VLOOKUP($C198,'[1]15квВв'!$C:$CF,48,0)</f>
        <v>0</v>
      </c>
      <c r="S198" s="38">
        <f>VLOOKUP($C198,'[1]15квВв'!$C:$CF,49,0)</f>
        <v>0</v>
      </c>
      <c r="T198" s="37" t="str">
        <f t="shared" si="40"/>
        <v>нд</v>
      </c>
      <c r="U198" s="37" t="str">
        <f t="shared" si="40"/>
        <v>нд</v>
      </c>
      <c r="V198" s="37" t="str">
        <f t="shared" si="40"/>
        <v>нд</v>
      </c>
      <c r="W198" s="37" t="str">
        <f t="shared" ref="W198:Z264" si="41">IF($E198="нд","нд",(P198)-(H198))</f>
        <v>нд</v>
      </c>
      <c r="X198" s="37" t="str">
        <f t="shared" si="41"/>
        <v>нд</v>
      </c>
      <c r="Y198" s="37" t="str">
        <f t="shared" si="41"/>
        <v>нд</v>
      </c>
      <c r="Z198" s="37" t="str">
        <f t="shared" si="41"/>
        <v>нд</v>
      </c>
      <c r="AA198" s="38" t="str">
        <f>VLOOKUP($C198,'[1]15квВв'!$C:$CP,91,0)</f>
        <v>нд</v>
      </c>
    </row>
    <row r="199" spans="1:27" ht="31.5" x14ac:dyDescent="0.25">
      <c r="A199" s="34" t="s">
        <v>219</v>
      </c>
      <c r="B199" s="35" t="s">
        <v>373</v>
      </c>
      <c r="C199" s="34" t="s">
        <v>374</v>
      </c>
      <c r="D199" s="2" t="s">
        <v>29</v>
      </c>
      <c r="E199" s="38" t="str">
        <f>VLOOKUP($C199,'[1]15квВв'!$C:$CF,3,0)</f>
        <v>нд</v>
      </c>
      <c r="F199" s="38" t="str">
        <f>VLOOKUP($C199,'[1]15квВв'!$C:$CF,4,0)</f>
        <v>нд</v>
      </c>
      <c r="G199" s="38" t="str">
        <f>VLOOKUP($C199,'[1]15квВв'!$C:$CF,5,0)</f>
        <v>нд</v>
      </c>
      <c r="H199" s="38" t="str">
        <f>VLOOKUP($C199,'[1]15квВв'!$C:$CF,6,0)</f>
        <v>нд</v>
      </c>
      <c r="I199" s="38" t="str">
        <f>VLOOKUP($C199,'[1]15квВв'!$C:$CF,7,0)</f>
        <v>нд</v>
      </c>
      <c r="J199" s="38" t="str">
        <f>VLOOKUP($C199,'[1]15квВв'!$C:$CF,8,0)</f>
        <v>нд</v>
      </c>
      <c r="K199" s="38" t="str">
        <f>VLOOKUP($C199,'[1]15квВв'!$C:$CF,9,0)</f>
        <v>нд</v>
      </c>
      <c r="L199" s="36" t="s">
        <v>29</v>
      </c>
      <c r="M199" s="38">
        <f>VLOOKUP($C199,'[1]15квВв'!$C:$CF,43,0)</f>
        <v>0</v>
      </c>
      <c r="N199" s="38">
        <f>VLOOKUP($C199,'[1]15квВв'!$C:$CF,44,0)</f>
        <v>0</v>
      </c>
      <c r="O199" s="38">
        <f>VLOOKUP($C199,'[1]15квВв'!$C:$CF,45,0)</f>
        <v>0</v>
      </c>
      <c r="P199" s="38">
        <f>VLOOKUP($C199,'[1]15квВв'!$C:$CF,46,0)</f>
        <v>0</v>
      </c>
      <c r="Q199" s="38">
        <f>VLOOKUP($C199,'[1]15квВв'!$C:$CF,47,0)</f>
        <v>0</v>
      </c>
      <c r="R199" s="38">
        <f>VLOOKUP($C199,'[1]15квВв'!$C:$CF,48,0)</f>
        <v>0</v>
      </c>
      <c r="S199" s="38">
        <f>VLOOKUP($C199,'[1]15квВв'!$C:$CF,49,0)</f>
        <v>0</v>
      </c>
      <c r="T199" s="37" t="str">
        <f t="shared" ref="T199:Y265" si="42">IF($E199="нд","нд",(M199)-(E199))</f>
        <v>нд</v>
      </c>
      <c r="U199" s="37" t="str">
        <f t="shared" si="42"/>
        <v>нд</v>
      </c>
      <c r="V199" s="37" t="str">
        <f t="shared" si="42"/>
        <v>нд</v>
      </c>
      <c r="W199" s="37" t="str">
        <f t="shared" si="41"/>
        <v>нд</v>
      </c>
      <c r="X199" s="37" t="str">
        <f t="shared" si="41"/>
        <v>нд</v>
      </c>
      <c r="Y199" s="37" t="str">
        <f t="shared" si="41"/>
        <v>нд</v>
      </c>
      <c r="Z199" s="37" t="str">
        <f t="shared" si="41"/>
        <v>нд</v>
      </c>
      <c r="AA199" s="38" t="str">
        <f>VLOOKUP($C199,'[1]15квВв'!$C:$CP,91,0)</f>
        <v>нд</v>
      </c>
    </row>
    <row r="200" spans="1:27" ht="47.25" x14ac:dyDescent="0.25">
      <c r="A200" s="34" t="s">
        <v>219</v>
      </c>
      <c r="B200" s="35" t="s">
        <v>375</v>
      </c>
      <c r="C200" s="34" t="s">
        <v>376</v>
      </c>
      <c r="D200" s="2" t="s">
        <v>29</v>
      </c>
      <c r="E200" s="38" t="str">
        <f>VLOOKUP($C200,'[1]15квВв'!$C:$CF,3,0)</f>
        <v>нд</v>
      </c>
      <c r="F200" s="38" t="str">
        <f>VLOOKUP($C200,'[1]15квВв'!$C:$CF,4,0)</f>
        <v>нд</v>
      </c>
      <c r="G200" s="38" t="str">
        <f>VLOOKUP($C200,'[1]15квВв'!$C:$CF,5,0)</f>
        <v>нд</v>
      </c>
      <c r="H200" s="38" t="str">
        <f>VLOOKUP($C200,'[1]15квВв'!$C:$CF,6,0)</f>
        <v>нд</v>
      </c>
      <c r="I200" s="38" t="str">
        <f>VLOOKUP($C200,'[1]15квВв'!$C:$CF,7,0)</f>
        <v>нд</v>
      </c>
      <c r="J200" s="38" t="str">
        <f>VLOOKUP($C200,'[1]15квВв'!$C:$CF,8,0)</f>
        <v>нд</v>
      </c>
      <c r="K200" s="38" t="str">
        <f>VLOOKUP($C200,'[1]15квВв'!$C:$CF,9,0)</f>
        <v>нд</v>
      </c>
      <c r="L200" s="36" t="s">
        <v>29</v>
      </c>
      <c r="M200" s="38">
        <f>VLOOKUP($C200,'[1]15квВв'!$C:$CF,43,0)</f>
        <v>0</v>
      </c>
      <c r="N200" s="38">
        <f>VLOOKUP($C200,'[1]15квВв'!$C:$CF,44,0)</f>
        <v>0</v>
      </c>
      <c r="O200" s="38">
        <f>VLOOKUP($C200,'[1]15квВв'!$C:$CF,45,0)</f>
        <v>0</v>
      </c>
      <c r="P200" s="38">
        <f>VLOOKUP($C200,'[1]15квВв'!$C:$CF,46,0)</f>
        <v>0</v>
      </c>
      <c r="Q200" s="38">
        <f>VLOOKUP($C200,'[1]15квВв'!$C:$CF,47,0)</f>
        <v>0</v>
      </c>
      <c r="R200" s="38">
        <f>VLOOKUP($C200,'[1]15квВв'!$C:$CF,48,0)</f>
        <v>0</v>
      </c>
      <c r="S200" s="38">
        <f>VLOOKUP($C200,'[1]15квВв'!$C:$CF,49,0)</f>
        <v>0</v>
      </c>
      <c r="T200" s="37" t="str">
        <f t="shared" si="42"/>
        <v>нд</v>
      </c>
      <c r="U200" s="37" t="str">
        <f t="shared" si="42"/>
        <v>нд</v>
      </c>
      <c r="V200" s="37" t="str">
        <f t="shared" si="42"/>
        <v>нд</v>
      </c>
      <c r="W200" s="37" t="str">
        <f t="shared" si="41"/>
        <v>нд</v>
      </c>
      <c r="X200" s="37" t="str">
        <f t="shared" si="41"/>
        <v>нд</v>
      </c>
      <c r="Y200" s="37" t="str">
        <f t="shared" si="41"/>
        <v>нд</v>
      </c>
      <c r="Z200" s="37" t="str">
        <f t="shared" si="41"/>
        <v>нд</v>
      </c>
      <c r="AA200" s="38" t="str">
        <f>VLOOKUP($C200,'[1]15квВв'!$C:$CP,91,0)</f>
        <v>нд</v>
      </c>
    </row>
    <row r="201" spans="1:27" ht="47.25" x14ac:dyDescent="0.25">
      <c r="A201" s="34" t="s">
        <v>219</v>
      </c>
      <c r="B201" s="35" t="s">
        <v>377</v>
      </c>
      <c r="C201" s="34" t="s">
        <v>378</v>
      </c>
      <c r="D201" s="2" t="s">
        <v>29</v>
      </c>
      <c r="E201" s="38" t="str">
        <f>VLOOKUP($C201,'[1]15квВв'!$C:$CF,3,0)</f>
        <v>нд</v>
      </c>
      <c r="F201" s="38" t="str">
        <f>VLOOKUP($C201,'[1]15квВв'!$C:$CF,4,0)</f>
        <v>нд</v>
      </c>
      <c r="G201" s="38" t="str">
        <f>VLOOKUP($C201,'[1]15квВв'!$C:$CF,5,0)</f>
        <v>нд</v>
      </c>
      <c r="H201" s="38" t="str">
        <f>VLOOKUP($C201,'[1]15квВв'!$C:$CF,6,0)</f>
        <v>нд</v>
      </c>
      <c r="I201" s="38" t="str">
        <f>VLOOKUP($C201,'[1]15квВв'!$C:$CF,7,0)</f>
        <v>нд</v>
      </c>
      <c r="J201" s="38" t="str">
        <f>VLOOKUP($C201,'[1]15квВв'!$C:$CF,8,0)</f>
        <v>нд</v>
      </c>
      <c r="K201" s="38" t="str">
        <f>VLOOKUP($C201,'[1]15квВв'!$C:$CF,9,0)</f>
        <v>нд</v>
      </c>
      <c r="L201" s="36" t="s">
        <v>29</v>
      </c>
      <c r="M201" s="38">
        <f>VLOOKUP($C201,'[1]15квВв'!$C:$CF,43,0)</f>
        <v>0</v>
      </c>
      <c r="N201" s="38">
        <f>VLOOKUP($C201,'[1]15квВв'!$C:$CF,44,0)</f>
        <v>0</v>
      </c>
      <c r="O201" s="38">
        <f>VLOOKUP($C201,'[1]15квВв'!$C:$CF,45,0)</f>
        <v>0</v>
      </c>
      <c r="P201" s="38">
        <f>VLOOKUP($C201,'[1]15квВв'!$C:$CF,46,0)</f>
        <v>0</v>
      </c>
      <c r="Q201" s="38">
        <f>VLOOKUP($C201,'[1]15квВв'!$C:$CF,47,0)</f>
        <v>0</v>
      </c>
      <c r="R201" s="38">
        <f>VLOOKUP($C201,'[1]15квВв'!$C:$CF,48,0)</f>
        <v>0</v>
      </c>
      <c r="S201" s="38">
        <f>VLOOKUP($C201,'[1]15квВв'!$C:$CF,49,0)</f>
        <v>0</v>
      </c>
      <c r="T201" s="37" t="str">
        <f t="shared" si="42"/>
        <v>нд</v>
      </c>
      <c r="U201" s="37" t="str">
        <f t="shared" si="42"/>
        <v>нд</v>
      </c>
      <c r="V201" s="37" t="str">
        <f t="shared" si="42"/>
        <v>нд</v>
      </c>
      <c r="W201" s="37" t="str">
        <f t="shared" si="41"/>
        <v>нд</v>
      </c>
      <c r="X201" s="37" t="str">
        <f t="shared" si="41"/>
        <v>нд</v>
      </c>
      <c r="Y201" s="37" t="str">
        <f t="shared" si="41"/>
        <v>нд</v>
      </c>
      <c r="Z201" s="37" t="str">
        <f t="shared" si="41"/>
        <v>нд</v>
      </c>
      <c r="AA201" s="38" t="str">
        <f>VLOOKUP($C201,'[1]15квВв'!$C:$CP,91,0)</f>
        <v>нд</v>
      </c>
    </row>
    <row r="202" spans="1:27" ht="31.5" x14ac:dyDescent="0.25">
      <c r="A202" s="34" t="s">
        <v>219</v>
      </c>
      <c r="B202" s="35" t="s">
        <v>379</v>
      </c>
      <c r="C202" s="34" t="s">
        <v>380</v>
      </c>
      <c r="D202" s="2" t="s">
        <v>29</v>
      </c>
      <c r="E202" s="38" t="str">
        <f>VLOOKUP($C202,'[1]15квВв'!$C:$CF,3,0)</f>
        <v>нд</v>
      </c>
      <c r="F202" s="38" t="str">
        <f>VLOOKUP($C202,'[1]15квВв'!$C:$CF,4,0)</f>
        <v>нд</v>
      </c>
      <c r="G202" s="38" t="str">
        <f>VLOOKUP($C202,'[1]15квВв'!$C:$CF,5,0)</f>
        <v>нд</v>
      </c>
      <c r="H202" s="38" t="str">
        <f>VLOOKUP($C202,'[1]15квВв'!$C:$CF,6,0)</f>
        <v>нд</v>
      </c>
      <c r="I202" s="38" t="str">
        <f>VLOOKUP($C202,'[1]15квВв'!$C:$CF,7,0)</f>
        <v>нд</v>
      </c>
      <c r="J202" s="38" t="str">
        <f>VLOOKUP($C202,'[1]15квВв'!$C:$CF,8,0)</f>
        <v>нд</v>
      </c>
      <c r="K202" s="38" t="str">
        <f>VLOOKUP($C202,'[1]15квВв'!$C:$CF,9,0)</f>
        <v>нд</v>
      </c>
      <c r="L202" s="36" t="s">
        <v>29</v>
      </c>
      <c r="M202" s="38">
        <f>VLOOKUP($C202,'[1]15квВв'!$C:$CF,43,0)</f>
        <v>0</v>
      </c>
      <c r="N202" s="38">
        <f>VLOOKUP($C202,'[1]15квВв'!$C:$CF,44,0)</f>
        <v>0</v>
      </c>
      <c r="O202" s="38">
        <f>VLOOKUP($C202,'[1]15квВв'!$C:$CF,45,0)</f>
        <v>0</v>
      </c>
      <c r="P202" s="38">
        <f>VLOOKUP($C202,'[1]15квВв'!$C:$CF,46,0)</f>
        <v>0</v>
      </c>
      <c r="Q202" s="38">
        <f>VLOOKUP($C202,'[1]15квВв'!$C:$CF,47,0)</f>
        <v>0</v>
      </c>
      <c r="R202" s="38">
        <f>VLOOKUP($C202,'[1]15квВв'!$C:$CF,48,0)</f>
        <v>0</v>
      </c>
      <c r="S202" s="38">
        <f>VLOOKUP($C202,'[1]15квВв'!$C:$CF,49,0)</f>
        <v>0</v>
      </c>
      <c r="T202" s="37" t="str">
        <f t="shared" si="42"/>
        <v>нд</v>
      </c>
      <c r="U202" s="37" t="str">
        <f t="shared" si="42"/>
        <v>нд</v>
      </c>
      <c r="V202" s="37" t="str">
        <f t="shared" si="42"/>
        <v>нд</v>
      </c>
      <c r="W202" s="37" t="str">
        <f t="shared" si="41"/>
        <v>нд</v>
      </c>
      <c r="X202" s="37" t="str">
        <f t="shared" si="41"/>
        <v>нд</v>
      </c>
      <c r="Y202" s="37" t="str">
        <f t="shared" si="41"/>
        <v>нд</v>
      </c>
      <c r="Z202" s="37" t="str">
        <f t="shared" si="41"/>
        <v>нд</v>
      </c>
      <c r="AA202" s="38" t="str">
        <f>VLOOKUP($C202,'[1]15квВв'!$C:$CP,91,0)</f>
        <v>нд</v>
      </c>
    </row>
    <row r="203" spans="1:27" ht="63" x14ac:dyDescent="0.25">
      <c r="A203" s="34" t="s">
        <v>219</v>
      </c>
      <c r="B203" s="35" t="s">
        <v>381</v>
      </c>
      <c r="C203" s="34" t="s">
        <v>382</v>
      </c>
      <c r="D203" s="2" t="s">
        <v>29</v>
      </c>
      <c r="E203" s="38" t="str">
        <f>VLOOKUP($C203,'[1]15квВв'!$C:$CF,3,0)</f>
        <v>нд</v>
      </c>
      <c r="F203" s="38" t="str">
        <f>VLOOKUP($C203,'[1]15квВв'!$C:$CF,4,0)</f>
        <v>нд</v>
      </c>
      <c r="G203" s="38" t="str">
        <f>VLOOKUP($C203,'[1]15квВв'!$C:$CF,5,0)</f>
        <v>нд</v>
      </c>
      <c r="H203" s="38" t="str">
        <f>VLOOKUP($C203,'[1]15квВв'!$C:$CF,6,0)</f>
        <v>нд</v>
      </c>
      <c r="I203" s="38" t="str">
        <f>VLOOKUP($C203,'[1]15квВв'!$C:$CF,7,0)</f>
        <v>нд</v>
      </c>
      <c r="J203" s="38" t="str">
        <f>VLOOKUP($C203,'[1]15квВв'!$C:$CF,8,0)</f>
        <v>нд</v>
      </c>
      <c r="K203" s="38" t="str">
        <f>VLOOKUP($C203,'[1]15квВв'!$C:$CF,9,0)</f>
        <v>нд</v>
      </c>
      <c r="L203" s="36" t="s">
        <v>29</v>
      </c>
      <c r="M203" s="38">
        <f>VLOOKUP($C203,'[1]15квВв'!$C:$CF,43,0)</f>
        <v>0</v>
      </c>
      <c r="N203" s="38">
        <f>VLOOKUP($C203,'[1]15квВв'!$C:$CF,44,0)</f>
        <v>0</v>
      </c>
      <c r="O203" s="38">
        <f>VLOOKUP($C203,'[1]15квВв'!$C:$CF,45,0)</f>
        <v>0</v>
      </c>
      <c r="P203" s="38">
        <f>VLOOKUP($C203,'[1]15квВв'!$C:$CF,46,0)</f>
        <v>0</v>
      </c>
      <c r="Q203" s="38">
        <f>VLOOKUP($C203,'[1]15квВв'!$C:$CF,47,0)</f>
        <v>0</v>
      </c>
      <c r="R203" s="38">
        <f>VLOOKUP($C203,'[1]15квВв'!$C:$CF,48,0)</f>
        <v>0</v>
      </c>
      <c r="S203" s="38">
        <f>VLOOKUP($C203,'[1]15квВв'!$C:$CF,49,0)</f>
        <v>0</v>
      </c>
      <c r="T203" s="37" t="str">
        <f t="shared" si="42"/>
        <v>нд</v>
      </c>
      <c r="U203" s="37" t="str">
        <f t="shared" si="42"/>
        <v>нд</v>
      </c>
      <c r="V203" s="37" t="str">
        <f t="shared" si="42"/>
        <v>нд</v>
      </c>
      <c r="W203" s="37" t="str">
        <f t="shared" si="41"/>
        <v>нд</v>
      </c>
      <c r="X203" s="37" t="str">
        <f t="shared" si="41"/>
        <v>нд</v>
      </c>
      <c r="Y203" s="37" t="str">
        <f t="shared" si="41"/>
        <v>нд</v>
      </c>
      <c r="Z203" s="37" t="str">
        <f t="shared" si="41"/>
        <v>нд</v>
      </c>
      <c r="AA203" s="38" t="str">
        <f>VLOOKUP($C203,'[1]15квВв'!$C:$CP,91,0)</f>
        <v>нд</v>
      </c>
    </row>
    <row r="204" spans="1:27" ht="31.5" x14ac:dyDescent="0.25">
      <c r="A204" s="34" t="s">
        <v>219</v>
      </c>
      <c r="B204" s="35" t="s">
        <v>383</v>
      </c>
      <c r="C204" s="34" t="s">
        <v>384</v>
      </c>
      <c r="D204" s="2" t="s">
        <v>29</v>
      </c>
      <c r="E204" s="38" t="str">
        <f>VLOOKUP($C204,'[1]15квВв'!$C:$CF,3,0)</f>
        <v>нд</v>
      </c>
      <c r="F204" s="38" t="str">
        <f>VLOOKUP($C204,'[1]15квВв'!$C:$CF,4,0)</f>
        <v>нд</v>
      </c>
      <c r="G204" s="38" t="str">
        <f>VLOOKUP($C204,'[1]15квВв'!$C:$CF,5,0)</f>
        <v>нд</v>
      </c>
      <c r="H204" s="38" t="str">
        <f>VLOOKUP($C204,'[1]15квВв'!$C:$CF,6,0)</f>
        <v>нд</v>
      </c>
      <c r="I204" s="38" t="str">
        <f>VLOOKUP($C204,'[1]15квВв'!$C:$CF,7,0)</f>
        <v>нд</v>
      </c>
      <c r="J204" s="38" t="str">
        <f>VLOOKUP($C204,'[1]15квВв'!$C:$CF,8,0)</f>
        <v>нд</v>
      </c>
      <c r="K204" s="38" t="str">
        <f>VLOOKUP($C204,'[1]15квВв'!$C:$CF,9,0)</f>
        <v>нд</v>
      </c>
      <c r="L204" s="36" t="s">
        <v>29</v>
      </c>
      <c r="M204" s="38">
        <f>VLOOKUP($C204,'[1]15квВв'!$C:$CF,43,0)</f>
        <v>0</v>
      </c>
      <c r="N204" s="38">
        <f>VLOOKUP($C204,'[1]15квВв'!$C:$CF,44,0)</f>
        <v>0</v>
      </c>
      <c r="O204" s="38">
        <f>VLOOKUP($C204,'[1]15квВв'!$C:$CF,45,0)</f>
        <v>0</v>
      </c>
      <c r="P204" s="38">
        <f>VLOOKUP($C204,'[1]15квВв'!$C:$CF,46,0)</f>
        <v>0</v>
      </c>
      <c r="Q204" s="38">
        <f>VLOOKUP($C204,'[1]15квВв'!$C:$CF,47,0)</f>
        <v>0</v>
      </c>
      <c r="R204" s="38">
        <f>VLOOKUP($C204,'[1]15квВв'!$C:$CF,48,0)</f>
        <v>0</v>
      </c>
      <c r="S204" s="38">
        <f>VLOOKUP($C204,'[1]15квВв'!$C:$CF,49,0)</f>
        <v>0</v>
      </c>
      <c r="T204" s="37" t="str">
        <f t="shared" si="42"/>
        <v>нд</v>
      </c>
      <c r="U204" s="37" t="str">
        <f t="shared" si="42"/>
        <v>нд</v>
      </c>
      <c r="V204" s="37" t="str">
        <f t="shared" si="42"/>
        <v>нд</v>
      </c>
      <c r="W204" s="37" t="str">
        <f t="shared" si="41"/>
        <v>нд</v>
      </c>
      <c r="X204" s="37" t="str">
        <f t="shared" si="41"/>
        <v>нд</v>
      </c>
      <c r="Y204" s="37" t="str">
        <f t="shared" si="41"/>
        <v>нд</v>
      </c>
      <c r="Z204" s="37" t="str">
        <f t="shared" si="41"/>
        <v>нд</v>
      </c>
      <c r="AA204" s="38" t="str">
        <f>VLOOKUP($C204,'[1]15квВв'!$C:$CP,91,0)</f>
        <v>нд</v>
      </c>
    </row>
    <row r="205" spans="1:27" x14ac:dyDescent="0.25">
      <c r="A205" s="34" t="s">
        <v>219</v>
      </c>
      <c r="B205" s="35" t="s">
        <v>385</v>
      </c>
      <c r="C205" s="34" t="s">
        <v>386</v>
      </c>
      <c r="D205" s="2" t="s">
        <v>29</v>
      </c>
      <c r="E205" s="38" t="str">
        <f>VLOOKUP($C205,'[1]15квВв'!$C:$CF,3,0)</f>
        <v>нд</v>
      </c>
      <c r="F205" s="38" t="str">
        <f>VLOOKUP($C205,'[1]15квВв'!$C:$CF,4,0)</f>
        <v>нд</v>
      </c>
      <c r="G205" s="38" t="str">
        <f>VLOOKUP($C205,'[1]15квВв'!$C:$CF,5,0)</f>
        <v>нд</v>
      </c>
      <c r="H205" s="38" t="str">
        <f>VLOOKUP($C205,'[1]15квВв'!$C:$CF,6,0)</f>
        <v>нд</v>
      </c>
      <c r="I205" s="38" t="str">
        <f>VLOOKUP($C205,'[1]15квВв'!$C:$CF,7,0)</f>
        <v>нд</v>
      </c>
      <c r="J205" s="38" t="str">
        <f>VLOOKUP($C205,'[1]15квВв'!$C:$CF,8,0)</f>
        <v>нд</v>
      </c>
      <c r="K205" s="38" t="str">
        <f>VLOOKUP($C205,'[1]15квВв'!$C:$CF,9,0)</f>
        <v>нд</v>
      </c>
      <c r="L205" s="36" t="s">
        <v>29</v>
      </c>
      <c r="M205" s="38">
        <f>VLOOKUP($C205,'[1]15квВв'!$C:$CF,43,0)</f>
        <v>0</v>
      </c>
      <c r="N205" s="38">
        <f>VLOOKUP($C205,'[1]15квВв'!$C:$CF,44,0)</f>
        <v>0</v>
      </c>
      <c r="O205" s="38">
        <f>VLOOKUP($C205,'[1]15квВв'!$C:$CF,45,0)</f>
        <v>0</v>
      </c>
      <c r="P205" s="38">
        <f>VLOOKUP($C205,'[1]15квВв'!$C:$CF,46,0)</f>
        <v>0</v>
      </c>
      <c r="Q205" s="38">
        <f>VLOOKUP($C205,'[1]15квВв'!$C:$CF,47,0)</f>
        <v>0</v>
      </c>
      <c r="R205" s="38">
        <f>VLOOKUP($C205,'[1]15квВв'!$C:$CF,48,0)</f>
        <v>0</v>
      </c>
      <c r="S205" s="38">
        <f>VLOOKUP($C205,'[1]15квВв'!$C:$CF,49,0)</f>
        <v>0</v>
      </c>
      <c r="T205" s="37" t="str">
        <f t="shared" si="42"/>
        <v>нд</v>
      </c>
      <c r="U205" s="37" t="str">
        <f t="shared" si="42"/>
        <v>нд</v>
      </c>
      <c r="V205" s="37" t="str">
        <f t="shared" si="42"/>
        <v>нд</v>
      </c>
      <c r="W205" s="37" t="str">
        <f t="shared" si="41"/>
        <v>нд</v>
      </c>
      <c r="X205" s="37" t="str">
        <f t="shared" si="41"/>
        <v>нд</v>
      </c>
      <c r="Y205" s="37" t="str">
        <f t="shared" si="41"/>
        <v>нд</v>
      </c>
      <c r="Z205" s="37" t="str">
        <f t="shared" si="41"/>
        <v>нд</v>
      </c>
      <c r="AA205" s="38" t="str">
        <f>VLOOKUP($C205,'[1]15квВв'!$C:$CP,91,0)</f>
        <v>нд</v>
      </c>
    </row>
    <row r="206" spans="1:27" ht="47.25" x14ac:dyDescent="0.25">
      <c r="A206" s="34" t="s">
        <v>219</v>
      </c>
      <c r="B206" s="43" t="s">
        <v>387</v>
      </c>
      <c r="C206" s="44" t="s">
        <v>388</v>
      </c>
      <c r="D206" s="2" t="s">
        <v>29</v>
      </c>
      <c r="E206" s="38" t="str">
        <f>VLOOKUP($C206,'[1]15квВв'!$C:$CF,3,0)</f>
        <v>нд</v>
      </c>
      <c r="F206" s="38" t="str">
        <f>VLOOKUP($C206,'[1]15квВв'!$C:$CF,4,0)</f>
        <v>нд</v>
      </c>
      <c r="G206" s="38" t="str">
        <f>VLOOKUP($C206,'[1]15квВв'!$C:$CF,5,0)</f>
        <v>нд</v>
      </c>
      <c r="H206" s="38" t="str">
        <f>VLOOKUP($C206,'[1]15квВв'!$C:$CF,6,0)</f>
        <v>нд</v>
      </c>
      <c r="I206" s="38" t="str">
        <f>VLOOKUP($C206,'[1]15квВв'!$C:$CF,7,0)</f>
        <v>нд</v>
      </c>
      <c r="J206" s="38" t="str">
        <f>VLOOKUP($C206,'[1]15квВв'!$C:$CF,8,0)</f>
        <v>нд</v>
      </c>
      <c r="K206" s="38" t="str">
        <f>VLOOKUP($C206,'[1]15квВв'!$C:$CF,9,0)</f>
        <v>нд</v>
      </c>
      <c r="L206" s="36" t="s">
        <v>29</v>
      </c>
      <c r="M206" s="38">
        <f>VLOOKUP($C206,'[1]15квВв'!$C:$CF,43,0)</f>
        <v>0</v>
      </c>
      <c r="N206" s="38">
        <f>VLOOKUP($C206,'[1]15квВв'!$C:$CF,44,0)</f>
        <v>0</v>
      </c>
      <c r="O206" s="38">
        <f>VLOOKUP($C206,'[1]15квВв'!$C:$CF,45,0)</f>
        <v>0</v>
      </c>
      <c r="P206" s="38">
        <f>VLOOKUP($C206,'[1]15квВв'!$C:$CF,46,0)</f>
        <v>0</v>
      </c>
      <c r="Q206" s="38">
        <f>VLOOKUP($C206,'[1]15квВв'!$C:$CF,47,0)</f>
        <v>0</v>
      </c>
      <c r="R206" s="38">
        <f>VLOOKUP($C206,'[1]15квВв'!$C:$CF,48,0)</f>
        <v>0</v>
      </c>
      <c r="S206" s="38">
        <f>VLOOKUP($C206,'[1]15квВв'!$C:$CF,49,0)</f>
        <v>0</v>
      </c>
      <c r="T206" s="37" t="str">
        <f t="shared" si="42"/>
        <v>нд</v>
      </c>
      <c r="U206" s="37" t="str">
        <f t="shared" si="42"/>
        <v>нд</v>
      </c>
      <c r="V206" s="37" t="str">
        <f t="shared" si="42"/>
        <v>нд</v>
      </c>
      <c r="W206" s="37" t="str">
        <f t="shared" si="41"/>
        <v>нд</v>
      </c>
      <c r="X206" s="37" t="str">
        <f t="shared" si="41"/>
        <v>нд</v>
      </c>
      <c r="Y206" s="37" t="str">
        <f t="shared" si="41"/>
        <v>нд</v>
      </c>
      <c r="Z206" s="37" t="str">
        <f t="shared" si="41"/>
        <v>нд</v>
      </c>
      <c r="AA206" s="38" t="str">
        <f>VLOOKUP($C206,'[1]15квВв'!$C:$CP,91,0)</f>
        <v>нд</v>
      </c>
    </row>
    <row r="207" spans="1:27" ht="78.75" x14ac:dyDescent="0.25">
      <c r="A207" s="34" t="s">
        <v>219</v>
      </c>
      <c r="B207" s="43" t="s">
        <v>389</v>
      </c>
      <c r="C207" s="44" t="s">
        <v>390</v>
      </c>
      <c r="D207" s="2" t="s">
        <v>29</v>
      </c>
      <c r="E207" s="38" t="str">
        <f>VLOOKUP($C207,'[1]15квВв'!$C:$CF,3,0)</f>
        <v>нд</v>
      </c>
      <c r="F207" s="38" t="str">
        <f>VLOOKUP($C207,'[1]15квВв'!$C:$CF,4,0)</f>
        <v>нд</v>
      </c>
      <c r="G207" s="38" t="str">
        <f>VLOOKUP($C207,'[1]15квВв'!$C:$CF,5,0)</f>
        <v>нд</v>
      </c>
      <c r="H207" s="38" t="str">
        <f>VLOOKUP($C207,'[1]15квВв'!$C:$CF,6,0)</f>
        <v>нд</v>
      </c>
      <c r="I207" s="38" t="str">
        <f>VLOOKUP($C207,'[1]15квВв'!$C:$CF,7,0)</f>
        <v>нд</v>
      </c>
      <c r="J207" s="38" t="str">
        <f>VLOOKUP($C207,'[1]15квВв'!$C:$CF,8,0)</f>
        <v>нд</v>
      </c>
      <c r="K207" s="38" t="str">
        <f>VLOOKUP($C207,'[1]15квВв'!$C:$CF,9,0)</f>
        <v>нд</v>
      </c>
      <c r="L207" s="36" t="s">
        <v>29</v>
      </c>
      <c r="M207" s="38">
        <f>VLOOKUP($C207,'[1]15квВв'!$C:$CF,43,0)</f>
        <v>0</v>
      </c>
      <c r="N207" s="38">
        <f>VLOOKUP($C207,'[1]15квВв'!$C:$CF,44,0)</f>
        <v>0</v>
      </c>
      <c r="O207" s="38">
        <f>VLOOKUP($C207,'[1]15квВв'!$C:$CF,45,0)</f>
        <v>0</v>
      </c>
      <c r="P207" s="38">
        <f>VLOOKUP($C207,'[1]15квВв'!$C:$CF,46,0)</f>
        <v>0</v>
      </c>
      <c r="Q207" s="38">
        <f>VLOOKUP($C207,'[1]15квВв'!$C:$CF,47,0)</f>
        <v>0</v>
      </c>
      <c r="R207" s="38">
        <f>VLOOKUP($C207,'[1]15квВв'!$C:$CF,48,0)</f>
        <v>0</v>
      </c>
      <c r="S207" s="38">
        <f>VLOOKUP($C207,'[1]15квВв'!$C:$CF,49,0)</f>
        <v>0</v>
      </c>
      <c r="T207" s="37" t="str">
        <f t="shared" si="42"/>
        <v>нд</v>
      </c>
      <c r="U207" s="37" t="str">
        <f t="shared" si="42"/>
        <v>нд</v>
      </c>
      <c r="V207" s="37" t="str">
        <f t="shared" si="42"/>
        <v>нд</v>
      </c>
      <c r="W207" s="37" t="str">
        <f t="shared" si="41"/>
        <v>нд</v>
      </c>
      <c r="X207" s="37" t="str">
        <f t="shared" si="41"/>
        <v>нд</v>
      </c>
      <c r="Y207" s="37" t="str">
        <f t="shared" si="41"/>
        <v>нд</v>
      </c>
      <c r="Z207" s="37" t="str">
        <f t="shared" si="41"/>
        <v>нд</v>
      </c>
      <c r="AA207" s="38" t="str">
        <f>VLOOKUP($C207,'[1]15квВв'!$C:$CP,91,0)</f>
        <v>нд</v>
      </c>
    </row>
    <row r="208" spans="1:27" ht="63" x14ac:dyDescent="0.25">
      <c r="A208" s="45" t="s">
        <v>219</v>
      </c>
      <c r="B208" s="43" t="s">
        <v>391</v>
      </c>
      <c r="C208" s="44" t="s">
        <v>392</v>
      </c>
      <c r="D208" s="2" t="s">
        <v>29</v>
      </c>
      <c r="E208" s="38" t="str">
        <f>VLOOKUP($C208,'[1]15квВв'!$C:$CF,3,0)</f>
        <v>нд</v>
      </c>
      <c r="F208" s="38" t="str">
        <f>VLOOKUP($C208,'[1]15квВв'!$C:$CF,4,0)</f>
        <v>нд</v>
      </c>
      <c r="G208" s="38" t="str">
        <f>VLOOKUP($C208,'[1]15квВв'!$C:$CF,5,0)</f>
        <v>нд</v>
      </c>
      <c r="H208" s="38" t="str">
        <f>VLOOKUP($C208,'[1]15квВв'!$C:$CF,6,0)</f>
        <v>нд</v>
      </c>
      <c r="I208" s="38" t="str">
        <f>VLOOKUP($C208,'[1]15квВв'!$C:$CF,7,0)</f>
        <v>нд</v>
      </c>
      <c r="J208" s="38" t="str">
        <f>VLOOKUP($C208,'[1]15квВв'!$C:$CF,8,0)</f>
        <v>нд</v>
      </c>
      <c r="K208" s="38" t="str">
        <f>VLOOKUP($C208,'[1]15квВв'!$C:$CF,9,0)</f>
        <v>нд</v>
      </c>
      <c r="L208" s="36" t="s">
        <v>29</v>
      </c>
      <c r="M208" s="38">
        <f>VLOOKUP($C208,'[1]15квВв'!$C:$CF,43,0)</f>
        <v>0</v>
      </c>
      <c r="N208" s="38">
        <f>VLOOKUP($C208,'[1]15квВв'!$C:$CF,44,0)</f>
        <v>0</v>
      </c>
      <c r="O208" s="38">
        <f>VLOOKUP($C208,'[1]15квВв'!$C:$CF,45,0)</f>
        <v>0</v>
      </c>
      <c r="P208" s="38">
        <f>VLOOKUP($C208,'[1]15квВв'!$C:$CF,46,0)</f>
        <v>0</v>
      </c>
      <c r="Q208" s="38">
        <f>VLOOKUP($C208,'[1]15квВв'!$C:$CF,47,0)</f>
        <v>0</v>
      </c>
      <c r="R208" s="38">
        <f>VLOOKUP($C208,'[1]15квВв'!$C:$CF,48,0)</f>
        <v>0</v>
      </c>
      <c r="S208" s="38">
        <f>VLOOKUP($C208,'[1]15квВв'!$C:$CF,49,0)</f>
        <v>2</v>
      </c>
      <c r="T208" s="37" t="str">
        <f t="shared" si="42"/>
        <v>нд</v>
      </c>
      <c r="U208" s="37" t="str">
        <f t="shared" si="42"/>
        <v>нд</v>
      </c>
      <c r="V208" s="37" t="str">
        <f t="shared" si="42"/>
        <v>нд</v>
      </c>
      <c r="W208" s="37" t="str">
        <f t="shared" si="41"/>
        <v>нд</v>
      </c>
      <c r="X208" s="37" t="str">
        <f t="shared" si="41"/>
        <v>нд</v>
      </c>
      <c r="Y208" s="37" t="str">
        <f t="shared" si="41"/>
        <v>нд</v>
      </c>
      <c r="Z208" s="37" t="str">
        <f t="shared" si="41"/>
        <v>нд</v>
      </c>
      <c r="AA208" s="38" t="str">
        <f>VLOOKUP($C208,'[1]15квВв'!$C:$CP,91,0)</f>
        <v>Ввод на основные фонды оборудования,  приобретенного в рамках Программы подготовки к ОЗП 2020/2021 гг.</v>
      </c>
    </row>
    <row r="209" spans="1:27" ht="141.75" x14ac:dyDescent="0.25">
      <c r="A209" s="34" t="s">
        <v>219</v>
      </c>
      <c r="B209" s="35" t="s">
        <v>393</v>
      </c>
      <c r="C209" s="34" t="s">
        <v>394</v>
      </c>
      <c r="D209" s="2" t="s">
        <v>29</v>
      </c>
      <c r="E209" s="38" t="str">
        <f>VLOOKUP($C209,'[1]15квВв'!$C:$CF,3,0)</f>
        <v>нд</v>
      </c>
      <c r="F209" s="38" t="str">
        <f>VLOOKUP($C209,'[1]15квВв'!$C:$CF,4,0)</f>
        <v>нд</v>
      </c>
      <c r="G209" s="38" t="str">
        <f>VLOOKUP($C209,'[1]15квВв'!$C:$CF,5,0)</f>
        <v>нд</v>
      </c>
      <c r="H209" s="38" t="str">
        <f>VLOOKUP($C209,'[1]15квВв'!$C:$CF,6,0)</f>
        <v>нд</v>
      </c>
      <c r="I209" s="38" t="str">
        <f>VLOOKUP($C209,'[1]15квВв'!$C:$CF,7,0)</f>
        <v>нд</v>
      </c>
      <c r="J209" s="38" t="str">
        <f>VLOOKUP($C209,'[1]15квВв'!$C:$CF,8,0)</f>
        <v>нд</v>
      </c>
      <c r="K209" s="38" t="str">
        <f>VLOOKUP($C209,'[1]15квВв'!$C:$CF,9,0)</f>
        <v>нд</v>
      </c>
      <c r="L209" s="39">
        <v>44834</v>
      </c>
      <c r="M209" s="38">
        <f>VLOOKUP($C209,'[1]15квВв'!$C:$CF,43,0)</f>
        <v>0</v>
      </c>
      <c r="N209" s="38">
        <f>VLOOKUP($C209,'[1]15квВв'!$C:$CF,44,0)</f>
        <v>0</v>
      </c>
      <c r="O209" s="38">
        <f>VLOOKUP($C209,'[1]15квВв'!$C:$CF,45,0)</f>
        <v>0</v>
      </c>
      <c r="P209" s="38">
        <f>VLOOKUP($C209,'[1]15квВв'!$C:$CF,46,0)</f>
        <v>0</v>
      </c>
      <c r="Q209" s="38">
        <f>VLOOKUP($C209,'[1]15квВв'!$C:$CF,47,0)</f>
        <v>0</v>
      </c>
      <c r="R209" s="38">
        <f>VLOOKUP($C209,'[1]15квВв'!$C:$CF,48,0)</f>
        <v>0</v>
      </c>
      <c r="S209" s="38">
        <f>VLOOKUP($C209,'[1]15квВв'!$C:$CF,49,0)</f>
        <v>86</v>
      </c>
      <c r="T209" s="37" t="str">
        <f t="shared" si="42"/>
        <v>нд</v>
      </c>
      <c r="U209" s="37" t="str">
        <f t="shared" si="42"/>
        <v>нд</v>
      </c>
      <c r="V209" s="37" t="str">
        <f t="shared" si="42"/>
        <v>нд</v>
      </c>
      <c r="W209" s="37" t="str">
        <f t="shared" si="41"/>
        <v>нд</v>
      </c>
      <c r="X209" s="37" t="str">
        <f t="shared" si="41"/>
        <v>нд</v>
      </c>
      <c r="Y209" s="37" t="str">
        <f t="shared" si="41"/>
        <v>нд</v>
      </c>
      <c r="Z209" s="37" t="str">
        <f t="shared" si="41"/>
        <v>нд</v>
      </c>
      <c r="AA209" s="38" t="str">
        <f>VLOOKUP($C209,'[1]15квВв'!$C:$CP,91,0)</f>
        <v>Ввод на основные фонды оборудования, требующего монтажа для обслуживания районных электрических сетей и подстанции, приобретенного как для устранения последствии аварии, так и для своевременного обслуживания сетей для предотвращения аварийных ситуации.</v>
      </c>
    </row>
    <row r="210" spans="1:27" ht="63" x14ac:dyDescent="0.25">
      <c r="A210" s="34" t="s">
        <v>395</v>
      </c>
      <c r="B210" s="35" t="s">
        <v>396</v>
      </c>
      <c r="C210" s="34" t="s">
        <v>28</v>
      </c>
      <c r="D210" s="2" t="s">
        <v>29</v>
      </c>
      <c r="E210" s="46">
        <v>0</v>
      </c>
      <c r="F210" s="46">
        <v>0</v>
      </c>
      <c r="G210" s="46">
        <v>0</v>
      </c>
      <c r="H210" s="46">
        <v>0</v>
      </c>
      <c r="I210" s="46">
        <v>0</v>
      </c>
      <c r="J210" s="46">
        <v>0</v>
      </c>
      <c r="K210" s="46">
        <v>0</v>
      </c>
      <c r="L210" s="36" t="s">
        <v>29</v>
      </c>
      <c r="M210" s="46">
        <v>0</v>
      </c>
      <c r="N210" s="46">
        <v>0</v>
      </c>
      <c r="O210" s="46">
        <v>0</v>
      </c>
      <c r="P210" s="46">
        <v>0</v>
      </c>
      <c r="Q210" s="46">
        <v>0</v>
      </c>
      <c r="R210" s="46">
        <v>0</v>
      </c>
      <c r="S210" s="46">
        <v>0</v>
      </c>
      <c r="T210" s="37">
        <f t="shared" si="42"/>
        <v>0</v>
      </c>
      <c r="U210" s="37">
        <f t="shared" si="42"/>
        <v>0</v>
      </c>
      <c r="V210" s="37">
        <f t="shared" si="42"/>
        <v>0</v>
      </c>
      <c r="W210" s="37">
        <f t="shared" si="41"/>
        <v>0</v>
      </c>
      <c r="X210" s="37">
        <f t="shared" si="41"/>
        <v>0</v>
      </c>
      <c r="Y210" s="37">
        <f t="shared" si="41"/>
        <v>0</v>
      </c>
      <c r="Z210" s="37">
        <f t="shared" si="41"/>
        <v>0</v>
      </c>
      <c r="AA210" s="2" t="s">
        <v>29</v>
      </c>
    </row>
    <row r="211" spans="1:27" ht="31.5" x14ac:dyDescent="0.25">
      <c r="A211" s="34" t="s">
        <v>397</v>
      </c>
      <c r="B211" s="35" t="s">
        <v>398</v>
      </c>
      <c r="C211" s="34" t="s">
        <v>28</v>
      </c>
      <c r="D211" s="2" t="s">
        <v>29</v>
      </c>
      <c r="E211" s="46">
        <v>0</v>
      </c>
      <c r="F211" s="46">
        <v>0</v>
      </c>
      <c r="G211" s="46">
        <v>0</v>
      </c>
      <c r="H211" s="46">
        <v>0</v>
      </c>
      <c r="I211" s="46">
        <v>0</v>
      </c>
      <c r="J211" s="46">
        <v>0</v>
      </c>
      <c r="K211" s="46">
        <v>0</v>
      </c>
      <c r="L211" s="36" t="s">
        <v>29</v>
      </c>
      <c r="M211" s="46">
        <v>0</v>
      </c>
      <c r="N211" s="46">
        <v>0</v>
      </c>
      <c r="O211" s="46">
        <v>0</v>
      </c>
      <c r="P211" s="46">
        <v>0</v>
      </c>
      <c r="Q211" s="46">
        <v>0</v>
      </c>
      <c r="R211" s="46">
        <v>0</v>
      </c>
      <c r="S211" s="46">
        <v>0</v>
      </c>
      <c r="T211" s="37">
        <f t="shared" si="42"/>
        <v>0</v>
      </c>
      <c r="U211" s="37">
        <f t="shared" si="42"/>
        <v>0</v>
      </c>
      <c r="V211" s="37">
        <f t="shared" si="42"/>
        <v>0</v>
      </c>
      <c r="W211" s="37">
        <f t="shared" si="41"/>
        <v>0</v>
      </c>
      <c r="X211" s="37">
        <f t="shared" si="41"/>
        <v>0</v>
      </c>
      <c r="Y211" s="37">
        <f t="shared" si="41"/>
        <v>0</v>
      </c>
      <c r="Z211" s="37">
        <f t="shared" si="41"/>
        <v>0</v>
      </c>
      <c r="AA211" s="2" t="s">
        <v>29</v>
      </c>
    </row>
    <row r="212" spans="1:27" ht="126" x14ac:dyDescent="0.25">
      <c r="A212" s="34" t="s">
        <v>399</v>
      </c>
      <c r="B212" s="35" t="s">
        <v>400</v>
      </c>
      <c r="C212" s="34" t="s">
        <v>28</v>
      </c>
      <c r="D212" s="2" t="s">
        <v>29</v>
      </c>
      <c r="E212" s="46">
        <v>0</v>
      </c>
      <c r="F212" s="46">
        <v>0</v>
      </c>
      <c r="G212" s="46">
        <v>0</v>
      </c>
      <c r="H212" s="46">
        <v>0</v>
      </c>
      <c r="I212" s="46">
        <v>0</v>
      </c>
      <c r="J212" s="46">
        <v>0</v>
      </c>
      <c r="K212" s="46">
        <v>0</v>
      </c>
      <c r="L212" s="36" t="s">
        <v>29</v>
      </c>
      <c r="M212" s="46">
        <v>0</v>
      </c>
      <c r="N212" s="46">
        <v>0</v>
      </c>
      <c r="O212" s="46">
        <v>0</v>
      </c>
      <c r="P212" s="46">
        <v>0</v>
      </c>
      <c r="Q212" s="46">
        <v>0</v>
      </c>
      <c r="R212" s="46">
        <v>0</v>
      </c>
      <c r="S212" s="46">
        <v>0</v>
      </c>
      <c r="T212" s="37">
        <f t="shared" si="42"/>
        <v>0</v>
      </c>
      <c r="U212" s="37">
        <f t="shared" si="42"/>
        <v>0</v>
      </c>
      <c r="V212" s="37">
        <f t="shared" si="42"/>
        <v>0</v>
      </c>
      <c r="W212" s="37">
        <f t="shared" si="41"/>
        <v>0</v>
      </c>
      <c r="X212" s="37">
        <f t="shared" si="41"/>
        <v>0</v>
      </c>
      <c r="Y212" s="37">
        <f t="shared" si="41"/>
        <v>0</v>
      </c>
      <c r="Z212" s="37">
        <f t="shared" si="41"/>
        <v>0</v>
      </c>
      <c r="AA212" s="2" t="s">
        <v>29</v>
      </c>
    </row>
    <row r="213" spans="1:27" ht="47.25" x14ac:dyDescent="0.25">
      <c r="A213" s="34" t="s">
        <v>401</v>
      </c>
      <c r="B213" s="35" t="s">
        <v>115</v>
      </c>
      <c r="C213" s="34" t="s">
        <v>28</v>
      </c>
      <c r="D213" s="2" t="s">
        <v>29</v>
      </c>
      <c r="E213" s="46">
        <v>0</v>
      </c>
      <c r="F213" s="46">
        <v>0</v>
      </c>
      <c r="G213" s="46">
        <v>0</v>
      </c>
      <c r="H213" s="46">
        <v>0</v>
      </c>
      <c r="I213" s="46">
        <v>0</v>
      </c>
      <c r="J213" s="46">
        <v>0</v>
      </c>
      <c r="K213" s="46">
        <v>0</v>
      </c>
      <c r="L213" s="36" t="s">
        <v>29</v>
      </c>
      <c r="M213" s="46">
        <v>0</v>
      </c>
      <c r="N213" s="46">
        <v>0</v>
      </c>
      <c r="O213" s="46">
        <v>0</v>
      </c>
      <c r="P213" s="46">
        <v>0</v>
      </c>
      <c r="Q213" s="46">
        <v>0</v>
      </c>
      <c r="R213" s="46">
        <v>0</v>
      </c>
      <c r="S213" s="46">
        <v>0</v>
      </c>
      <c r="T213" s="37">
        <f t="shared" si="42"/>
        <v>0</v>
      </c>
      <c r="U213" s="37">
        <f t="shared" si="42"/>
        <v>0</v>
      </c>
      <c r="V213" s="37">
        <f t="shared" si="42"/>
        <v>0</v>
      </c>
      <c r="W213" s="37">
        <f t="shared" si="41"/>
        <v>0</v>
      </c>
      <c r="X213" s="37">
        <f t="shared" si="41"/>
        <v>0</v>
      </c>
      <c r="Y213" s="37">
        <f t="shared" si="41"/>
        <v>0</v>
      </c>
      <c r="Z213" s="37">
        <f t="shared" si="41"/>
        <v>0</v>
      </c>
      <c r="AA213" s="2" t="s">
        <v>29</v>
      </c>
    </row>
    <row r="214" spans="1:27" ht="47.25" x14ac:dyDescent="0.25">
      <c r="A214" s="34" t="s">
        <v>402</v>
      </c>
      <c r="B214" s="35" t="s">
        <v>115</v>
      </c>
      <c r="C214" s="34" t="s">
        <v>28</v>
      </c>
      <c r="D214" s="2" t="s">
        <v>29</v>
      </c>
      <c r="E214" s="46">
        <v>0</v>
      </c>
      <c r="F214" s="46">
        <v>0</v>
      </c>
      <c r="G214" s="46">
        <v>0</v>
      </c>
      <c r="H214" s="46">
        <v>0</v>
      </c>
      <c r="I214" s="46">
        <v>0</v>
      </c>
      <c r="J214" s="46">
        <v>0</v>
      </c>
      <c r="K214" s="46">
        <v>0</v>
      </c>
      <c r="L214" s="36" t="s">
        <v>29</v>
      </c>
      <c r="M214" s="46">
        <v>0</v>
      </c>
      <c r="N214" s="46">
        <v>0</v>
      </c>
      <c r="O214" s="46">
        <v>0</v>
      </c>
      <c r="P214" s="46">
        <v>0</v>
      </c>
      <c r="Q214" s="46">
        <v>0</v>
      </c>
      <c r="R214" s="46">
        <v>0</v>
      </c>
      <c r="S214" s="46">
        <v>0</v>
      </c>
      <c r="T214" s="37">
        <f t="shared" si="42"/>
        <v>0</v>
      </c>
      <c r="U214" s="37">
        <f t="shared" si="42"/>
        <v>0</v>
      </c>
      <c r="V214" s="37">
        <f t="shared" si="42"/>
        <v>0</v>
      </c>
      <c r="W214" s="37">
        <f t="shared" si="41"/>
        <v>0</v>
      </c>
      <c r="X214" s="37">
        <f t="shared" si="41"/>
        <v>0</v>
      </c>
      <c r="Y214" s="37">
        <f t="shared" si="41"/>
        <v>0</v>
      </c>
      <c r="Z214" s="37">
        <f t="shared" si="41"/>
        <v>0</v>
      </c>
      <c r="AA214" s="2" t="s">
        <v>29</v>
      </c>
    </row>
    <row r="215" spans="1:27" ht="78.75" x14ac:dyDescent="0.25">
      <c r="A215" s="34" t="s">
        <v>403</v>
      </c>
      <c r="B215" s="35" t="s">
        <v>404</v>
      </c>
      <c r="C215" s="34" t="s">
        <v>28</v>
      </c>
      <c r="D215" s="2" t="s">
        <v>29</v>
      </c>
      <c r="E215" s="46">
        <v>0</v>
      </c>
      <c r="F215" s="46">
        <v>0</v>
      </c>
      <c r="G215" s="46">
        <v>0</v>
      </c>
      <c r="H215" s="46">
        <v>0</v>
      </c>
      <c r="I215" s="46">
        <v>0</v>
      </c>
      <c r="J215" s="46">
        <v>0</v>
      </c>
      <c r="K215" s="46">
        <v>0</v>
      </c>
      <c r="L215" s="36" t="s">
        <v>29</v>
      </c>
      <c r="M215" s="46">
        <v>0</v>
      </c>
      <c r="N215" s="46">
        <v>0</v>
      </c>
      <c r="O215" s="46">
        <v>0</v>
      </c>
      <c r="P215" s="46">
        <v>0</v>
      </c>
      <c r="Q215" s="46">
        <v>0</v>
      </c>
      <c r="R215" s="46">
        <v>0</v>
      </c>
      <c r="S215" s="46">
        <v>0</v>
      </c>
      <c r="T215" s="37">
        <f t="shared" si="42"/>
        <v>0</v>
      </c>
      <c r="U215" s="37">
        <f t="shared" si="42"/>
        <v>0</v>
      </c>
      <c r="V215" s="37">
        <f t="shared" si="42"/>
        <v>0</v>
      </c>
      <c r="W215" s="37">
        <f t="shared" si="41"/>
        <v>0</v>
      </c>
      <c r="X215" s="37">
        <f t="shared" si="41"/>
        <v>0</v>
      </c>
      <c r="Y215" s="37">
        <f t="shared" si="41"/>
        <v>0</v>
      </c>
      <c r="Z215" s="37">
        <f t="shared" si="41"/>
        <v>0</v>
      </c>
      <c r="AA215" s="2" t="s">
        <v>29</v>
      </c>
    </row>
    <row r="216" spans="1:27" ht="47.25" x14ac:dyDescent="0.25">
      <c r="A216" s="34" t="s">
        <v>405</v>
      </c>
      <c r="B216" s="35" t="s">
        <v>406</v>
      </c>
      <c r="C216" s="34" t="s">
        <v>28</v>
      </c>
      <c r="D216" s="2" t="s">
        <v>29</v>
      </c>
      <c r="E216" s="46">
        <v>0</v>
      </c>
      <c r="F216" s="46">
        <v>0</v>
      </c>
      <c r="G216" s="46">
        <v>0</v>
      </c>
      <c r="H216" s="46">
        <v>0</v>
      </c>
      <c r="I216" s="46">
        <v>0</v>
      </c>
      <c r="J216" s="46">
        <v>0</v>
      </c>
      <c r="K216" s="46">
        <v>0</v>
      </c>
      <c r="L216" s="36" t="s">
        <v>29</v>
      </c>
      <c r="M216" s="46">
        <v>0</v>
      </c>
      <c r="N216" s="46">
        <v>0</v>
      </c>
      <c r="O216" s="46">
        <v>0</v>
      </c>
      <c r="P216" s="46">
        <v>0</v>
      </c>
      <c r="Q216" s="46">
        <v>0</v>
      </c>
      <c r="R216" s="46">
        <v>0</v>
      </c>
      <c r="S216" s="46">
        <v>0</v>
      </c>
      <c r="T216" s="37">
        <f t="shared" si="42"/>
        <v>0</v>
      </c>
      <c r="U216" s="37">
        <f t="shared" si="42"/>
        <v>0</v>
      </c>
      <c r="V216" s="37">
        <f t="shared" si="42"/>
        <v>0</v>
      </c>
      <c r="W216" s="37">
        <f t="shared" si="41"/>
        <v>0</v>
      </c>
      <c r="X216" s="37">
        <f t="shared" si="41"/>
        <v>0</v>
      </c>
      <c r="Y216" s="37">
        <f t="shared" si="41"/>
        <v>0</v>
      </c>
      <c r="Z216" s="37">
        <f t="shared" si="41"/>
        <v>0</v>
      </c>
      <c r="AA216" s="2" t="s">
        <v>29</v>
      </c>
    </row>
    <row r="217" spans="1:27" ht="47.25" x14ac:dyDescent="0.25">
      <c r="A217" s="34" t="s">
        <v>407</v>
      </c>
      <c r="B217" s="35" t="s">
        <v>115</v>
      </c>
      <c r="C217" s="34" t="s">
        <v>28</v>
      </c>
      <c r="D217" s="2" t="s">
        <v>29</v>
      </c>
      <c r="E217" s="46">
        <v>0</v>
      </c>
      <c r="F217" s="46">
        <v>0</v>
      </c>
      <c r="G217" s="46">
        <v>0</v>
      </c>
      <c r="H217" s="46">
        <v>0</v>
      </c>
      <c r="I217" s="46">
        <v>0</v>
      </c>
      <c r="J217" s="46">
        <v>0</v>
      </c>
      <c r="K217" s="46">
        <v>0</v>
      </c>
      <c r="L217" s="36" t="s">
        <v>29</v>
      </c>
      <c r="M217" s="46">
        <v>0</v>
      </c>
      <c r="N217" s="46">
        <v>0</v>
      </c>
      <c r="O217" s="46">
        <v>0</v>
      </c>
      <c r="P217" s="46">
        <v>0</v>
      </c>
      <c r="Q217" s="46">
        <v>0</v>
      </c>
      <c r="R217" s="46">
        <v>0</v>
      </c>
      <c r="S217" s="46">
        <v>0</v>
      </c>
      <c r="T217" s="37">
        <f t="shared" si="42"/>
        <v>0</v>
      </c>
      <c r="U217" s="37">
        <f t="shared" si="42"/>
        <v>0</v>
      </c>
      <c r="V217" s="37">
        <f t="shared" si="42"/>
        <v>0</v>
      </c>
      <c r="W217" s="37">
        <f t="shared" si="41"/>
        <v>0</v>
      </c>
      <c r="X217" s="37">
        <f t="shared" si="41"/>
        <v>0</v>
      </c>
      <c r="Y217" s="37">
        <f t="shared" si="41"/>
        <v>0</v>
      </c>
      <c r="Z217" s="37">
        <f t="shared" si="41"/>
        <v>0</v>
      </c>
      <c r="AA217" s="2" t="s">
        <v>29</v>
      </c>
    </row>
    <row r="218" spans="1:27" ht="63" x14ac:dyDescent="0.25">
      <c r="A218" s="34" t="s">
        <v>408</v>
      </c>
      <c r="B218" s="35" t="s">
        <v>409</v>
      </c>
      <c r="C218" s="34" t="s">
        <v>28</v>
      </c>
      <c r="D218" s="2" t="s">
        <v>29</v>
      </c>
      <c r="E218" s="46">
        <v>0</v>
      </c>
      <c r="F218" s="46">
        <v>0</v>
      </c>
      <c r="G218" s="46">
        <v>0</v>
      </c>
      <c r="H218" s="46">
        <v>0</v>
      </c>
      <c r="I218" s="46">
        <v>0</v>
      </c>
      <c r="J218" s="46">
        <v>0</v>
      </c>
      <c r="K218" s="46">
        <v>0</v>
      </c>
      <c r="L218" s="36" t="s">
        <v>29</v>
      </c>
      <c r="M218" s="46">
        <v>0</v>
      </c>
      <c r="N218" s="46">
        <v>0</v>
      </c>
      <c r="O218" s="46">
        <v>0</v>
      </c>
      <c r="P218" s="46">
        <v>0</v>
      </c>
      <c r="Q218" s="46">
        <v>0</v>
      </c>
      <c r="R218" s="46">
        <v>0</v>
      </c>
      <c r="S218" s="46">
        <v>0</v>
      </c>
      <c r="T218" s="37">
        <f t="shared" si="42"/>
        <v>0</v>
      </c>
      <c r="U218" s="37">
        <f t="shared" si="42"/>
        <v>0</v>
      </c>
      <c r="V218" s="37">
        <f t="shared" si="42"/>
        <v>0</v>
      </c>
      <c r="W218" s="37">
        <f t="shared" si="41"/>
        <v>0</v>
      </c>
      <c r="X218" s="37">
        <f t="shared" si="41"/>
        <v>0</v>
      </c>
      <c r="Y218" s="37">
        <f t="shared" si="41"/>
        <v>0</v>
      </c>
      <c r="Z218" s="37">
        <f t="shared" si="41"/>
        <v>0</v>
      </c>
      <c r="AA218" s="2" t="s">
        <v>29</v>
      </c>
    </row>
    <row r="219" spans="1:27" ht="94.5" x14ac:dyDescent="0.25">
      <c r="A219" s="34" t="s">
        <v>410</v>
      </c>
      <c r="B219" s="35" t="s">
        <v>411</v>
      </c>
      <c r="C219" s="34" t="s">
        <v>28</v>
      </c>
      <c r="D219" s="2" t="s">
        <v>29</v>
      </c>
      <c r="E219" s="46">
        <v>0</v>
      </c>
      <c r="F219" s="46">
        <v>0</v>
      </c>
      <c r="G219" s="46">
        <v>0</v>
      </c>
      <c r="H219" s="46">
        <v>0</v>
      </c>
      <c r="I219" s="46">
        <v>0</v>
      </c>
      <c r="J219" s="46">
        <v>0</v>
      </c>
      <c r="K219" s="46">
        <v>0</v>
      </c>
      <c r="L219" s="36" t="s">
        <v>29</v>
      </c>
      <c r="M219" s="46">
        <v>0</v>
      </c>
      <c r="N219" s="46">
        <v>0</v>
      </c>
      <c r="O219" s="46">
        <v>0</v>
      </c>
      <c r="P219" s="46">
        <v>0</v>
      </c>
      <c r="Q219" s="46">
        <v>0</v>
      </c>
      <c r="R219" s="46">
        <v>0</v>
      </c>
      <c r="S219" s="46">
        <v>0</v>
      </c>
      <c r="T219" s="37">
        <f t="shared" si="42"/>
        <v>0</v>
      </c>
      <c r="U219" s="37">
        <f t="shared" si="42"/>
        <v>0</v>
      </c>
      <c r="V219" s="37">
        <f t="shared" si="42"/>
        <v>0</v>
      </c>
      <c r="W219" s="37">
        <f t="shared" si="41"/>
        <v>0</v>
      </c>
      <c r="X219" s="37">
        <f t="shared" si="41"/>
        <v>0</v>
      </c>
      <c r="Y219" s="37">
        <f t="shared" si="41"/>
        <v>0</v>
      </c>
      <c r="Z219" s="37">
        <f t="shared" si="41"/>
        <v>0</v>
      </c>
      <c r="AA219" s="2" t="s">
        <v>29</v>
      </c>
    </row>
    <row r="220" spans="1:27" ht="94.5" x14ac:dyDescent="0.25">
      <c r="A220" s="34" t="s">
        <v>412</v>
      </c>
      <c r="B220" s="35" t="s">
        <v>413</v>
      </c>
      <c r="C220" s="34" t="s">
        <v>28</v>
      </c>
      <c r="D220" s="2" t="s">
        <v>29</v>
      </c>
      <c r="E220" s="46">
        <v>0</v>
      </c>
      <c r="F220" s="46">
        <v>0</v>
      </c>
      <c r="G220" s="46">
        <v>0</v>
      </c>
      <c r="H220" s="46">
        <v>0</v>
      </c>
      <c r="I220" s="46">
        <v>0</v>
      </c>
      <c r="J220" s="46">
        <v>0</v>
      </c>
      <c r="K220" s="46">
        <v>0</v>
      </c>
      <c r="L220" s="36" t="s">
        <v>29</v>
      </c>
      <c r="M220" s="46">
        <v>0</v>
      </c>
      <c r="N220" s="46">
        <v>0</v>
      </c>
      <c r="O220" s="46">
        <v>0</v>
      </c>
      <c r="P220" s="46">
        <v>0</v>
      </c>
      <c r="Q220" s="46">
        <v>0</v>
      </c>
      <c r="R220" s="46">
        <v>0</v>
      </c>
      <c r="S220" s="46">
        <v>0</v>
      </c>
      <c r="T220" s="37">
        <f t="shared" si="42"/>
        <v>0</v>
      </c>
      <c r="U220" s="37">
        <f t="shared" si="42"/>
        <v>0</v>
      </c>
      <c r="V220" s="37">
        <f t="shared" si="42"/>
        <v>0</v>
      </c>
      <c r="W220" s="37">
        <f t="shared" si="41"/>
        <v>0</v>
      </c>
      <c r="X220" s="37">
        <f t="shared" si="41"/>
        <v>0</v>
      </c>
      <c r="Y220" s="37">
        <f t="shared" si="41"/>
        <v>0</v>
      </c>
      <c r="Z220" s="37">
        <f t="shared" si="41"/>
        <v>0</v>
      </c>
      <c r="AA220" s="2" t="s">
        <v>29</v>
      </c>
    </row>
    <row r="221" spans="1:27" ht="94.5" x14ac:dyDescent="0.25">
      <c r="A221" s="34" t="s">
        <v>414</v>
      </c>
      <c r="B221" s="35" t="s">
        <v>415</v>
      </c>
      <c r="C221" s="34" t="s">
        <v>28</v>
      </c>
      <c r="D221" s="2" t="s">
        <v>29</v>
      </c>
      <c r="E221" s="46">
        <v>0</v>
      </c>
      <c r="F221" s="46">
        <v>0</v>
      </c>
      <c r="G221" s="46">
        <v>0</v>
      </c>
      <c r="H221" s="46">
        <v>0</v>
      </c>
      <c r="I221" s="46">
        <v>0</v>
      </c>
      <c r="J221" s="46">
        <v>0</v>
      </c>
      <c r="K221" s="46">
        <v>0</v>
      </c>
      <c r="L221" s="36" t="s">
        <v>29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37">
        <f t="shared" si="42"/>
        <v>0</v>
      </c>
      <c r="U221" s="37">
        <f t="shared" si="42"/>
        <v>0</v>
      </c>
      <c r="V221" s="37">
        <f t="shared" si="42"/>
        <v>0</v>
      </c>
      <c r="W221" s="37">
        <f t="shared" si="41"/>
        <v>0</v>
      </c>
      <c r="X221" s="37">
        <f t="shared" si="41"/>
        <v>0</v>
      </c>
      <c r="Y221" s="37">
        <f t="shared" si="41"/>
        <v>0</v>
      </c>
      <c r="Z221" s="37">
        <f t="shared" si="41"/>
        <v>0</v>
      </c>
      <c r="AA221" s="2" t="s">
        <v>29</v>
      </c>
    </row>
    <row r="222" spans="1:27" ht="126" x14ac:dyDescent="0.25">
      <c r="A222" s="34" t="s">
        <v>416</v>
      </c>
      <c r="B222" s="35" t="s">
        <v>417</v>
      </c>
      <c r="C222" s="34" t="s">
        <v>28</v>
      </c>
      <c r="D222" s="2" t="s">
        <v>29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0</v>
      </c>
      <c r="K222" s="46">
        <v>0</v>
      </c>
      <c r="L222" s="36" t="s">
        <v>29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0</v>
      </c>
      <c r="S222" s="46">
        <v>0</v>
      </c>
      <c r="T222" s="37">
        <f t="shared" si="42"/>
        <v>0</v>
      </c>
      <c r="U222" s="37">
        <f t="shared" si="42"/>
        <v>0</v>
      </c>
      <c r="V222" s="37">
        <f t="shared" si="42"/>
        <v>0</v>
      </c>
      <c r="W222" s="37">
        <f t="shared" si="41"/>
        <v>0</v>
      </c>
      <c r="X222" s="37">
        <f t="shared" si="41"/>
        <v>0</v>
      </c>
      <c r="Y222" s="37">
        <f t="shared" si="41"/>
        <v>0</v>
      </c>
      <c r="Z222" s="37">
        <f t="shared" si="41"/>
        <v>0</v>
      </c>
      <c r="AA222" s="2" t="s">
        <v>29</v>
      </c>
    </row>
    <row r="223" spans="1:27" ht="126" x14ac:dyDescent="0.25">
      <c r="A223" s="34" t="s">
        <v>418</v>
      </c>
      <c r="B223" s="35" t="s">
        <v>419</v>
      </c>
      <c r="C223" s="34" t="s">
        <v>28</v>
      </c>
      <c r="D223" s="2" t="s">
        <v>29</v>
      </c>
      <c r="E223" s="46">
        <v>0</v>
      </c>
      <c r="F223" s="46">
        <v>0</v>
      </c>
      <c r="G223" s="46">
        <v>0</v>
      </c>
      <c r="H223" s="46">
        <v>0</v>
      </c>
      <c r="I223" s="46">
        <v>0</v>
      </c>
      <c r="J223" s="46">
        <v>0</v>
      </c>
      <c r="K223" s="46">
        <v>0</v>
      </c>
      <c r="L223" s="36" t="s">
        <v>29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0</v>
      </c>
      <c r="S223" s="46">
        <v>0</v>
      </c>
      <c r="T223" s="37">
        <f t="shared" si="42"/>
        <v>0</v>
      </c>
      <c r="U223" s="37">
        <f t="shared" si="42"/>
        <v>0</v>
      </c>
      <c r="V223" s="37">
        <f t="shared" si="42"/>
        <v>0</v>
      </c>
      <c r="W223" s="37">
        <f t="shared" si="41"/>
        <v>0</v>
      </c>
      <c r="X223" s="37">
        <f t="shared" si="41"/>
        <v>0</v>
      </c>
      <c r="Y223" s="37">
        <f t="shared" si="41"/>
        <v>0</v>
      </c>
      <c r="Z223" s="37">
        <f t="shared" si="41"/>
        <v>0</v>
      </c>
      <c r="AA223" s="2" t="s">
        <v>29</v>
      </c>
    </row>
    <row r="224" spans="1:27" ht="47.25" x14ac:dyDescent="0.25">
      <c r="A224" s="34" t="s">
        <v>420</v>
      </c>
      <c r="B224" s="35" t="s">
        <v>421</v>
      </c>
      <c r="C224" s="34" t="s">
        <v>28</v>
      </c>
      <c r="D224" s="2" t="s">
        <v>29</v>
      </c>
      <c r="E224" s="46">
        <v>0</v>
      </c>
      <c r="F224" s="46">
        <v>0</v>
      </c>
      <c r="G224" s="46">
        <v>0</v>
      </c>
      <c r="H224" s="46">
        <v>0</v>
      </c>
      <c r="I224" s="46">
        <v>0</v>
      </c>
      <c r="J224" s="46">
        <v>0</v>
      </c>
      <c r="K224" s="46">
        <v>0</v>
      </c>
      <c r="L224" s="36" t="s">
        <v>29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0</v>
      </c>
      <c r="S224" s="46">
        <v>0</v>
      </c>
      <c r="T224" s="37">
        <f t="shared" si="42"/>
        <v>0</v>
      </c>
      <c r="U224" s="37">
        <f t="shared" si="42"/>
        <v>0</v>
      </c>
      <c r="V224" s="37">
        <f t="shared" si="42"/>
        <v>0</v>
      </c>
      <c r="W224" s="37">
        <f t="shared" si="41"/>
        <v>0</v>
      </c>
      <c r="X224" s="37">
        <f t="shared" si="41"/>
        <v>0</v>
      </c>
      <c r="Y224" s="37">
        <f t="shared" si="41"/>
        <v>0</v>
      </c>
      <c r="Z224" s="37">
        <f t="shared" si="41"/>
        <v>0</v>
      </c>
      <c r="AA224" s="2" t="s">
        <v>29</v>
      </c>
    </row>
    <row r="225" spans="1:27" ht="78.75" x14ac:dyDescent="0.25">
      <c r="A225" s="34" t="s">
        <v>422</v>
      </c>
      <c r="B225" s="35" t="s">
        <v>423</v>
      </c>
      <c r="C225" s="34" t="s">
        <v>28</v>
      </c>
      <c r="D225" s="2" t="s">
        <v>29</v>
      </c>
      <c r="E225" s="46">
        <v>0</v>
      </c>
      <c r="F225" s="46">
        <v>0</v>
      </c>
      <c r="G225" s="46">
        <v>0</v>
      </c>
      <c r="H225" s="46">
        <v>0</v>
      </c>
      <c r="I225" s="46">
        <v>0</v>
      </c>
      <c r="J225" s="46">
        <v>0</v>
      </c>
      <c r="K225" s="46">
        <v>0</v>
      </c>
      <c r="L225" s="36" t="s">
        <v>29</v>
      </c>
      <c r="M225" s="46">
        <v>0</v>
      </c>
      <c r="N225" s="46">
        <v>0</v>
      </c>
      <c r="O225" s="46">
        <v>0</v>
      </c>
      <c r="P225" s="46">
        <v>0</v>
      </c>
      <c r="Q225" s="46">
        <v>0</v>
      </c>
      <c r="R225" s="46">
        <v>0</v>
      </c>
      <c r="S225" s="46">
        <v>0</v>
      </c>
      <c r="T225" s="37">
        <f t="shared" si="42"/>
        <v>0</v>
      </c>
      <c r="U225" s="37">
        <f t="shared" si="42"/>
        <v>0</v>
      </c>
      <c r="V225" s="37">
        <f t="shared" si="42"/>
        <v>0</v>
      </c>
      <c r="W225" s="37">
        <f t="shared" si="41"/>
        <v>0</v>
      </c>
      <c r="X225" s="37">
        <f t="shared" si="41"/>
        <v>0</v>
      </c>
      <c r="Y225" s="37">
        <f t="shared" si="41"/>
        <v>0</v>
      </c>
      <c r="Z225" s="37">
        <f t="shared" si="41"/>
        <v>0</v>
      </c>
      <c r="AA225" s="2" t="s">
        <v>29</v>
      </c>
    </row>
    <row r="226" spans="1:27" ht="47.25" x14ac:dyDescent="0.25">
      <c r="A226" s="34" t="s">
        <v>424</v>
      </c>
      <c r="B226" s="35" t="s">
        <v>425</v>
      </c>
      <c r="C226" s="34" t="s">
        <v>28</v>
      </c>
      <c r="D226" s="2" t="s">
        <v>29</v>
      </c>
      <c r="E226" s="46">
        <v>0</v>
      </c>
      <c r="F226" s="46">
        <v>0</v>
      </c>
      <c r="G226" s="46">
        <v>0</v>
      </c>
      <c r="H226" s="46">
        <v>0</v>
      </c>
      <c r="I226" s="46">
        <v>0</v>
      </c>
      <c r="J226" s="46">
        <v>0</v>
      </c>
      <c r="K226" s="46">
        <v>0</v>
      </c>
      <c r="L226" s="36" t="s">
        <v>29</v>
      </c>
      <c r="M226" s="46">
        <v>0</v>
      </c>
      <c r="N226" s="46">
        <v>0</v>
      </c>
      <c r="O226" s="46">
        <v>0</v>
      </c>
      <c r="P226" s="46">
        <v>0</v>
      </c>
      <c r="Q226" s="46">
        <v>0</v>
      </c>
      <c r="R226" s="46">
        <v>0</v>
      </c>
      <c r="S226" s="46">
        <v>0</v>
      </c>
      <c r="T226" s="37">
        <f t="shared" si="42"/>
        <v>0</v>
      </c>
      <c r="U226" s="37">
        <f t="shared" si="42"/>
        <v>0</v>
      </c>
      <c r="V226" s="37">
        <f t="shared" si="42"/>
        <v>0</v>
      </c>
      <c r="W226" s="37">
        <f t="shared" si="41"/>
        <v>0</v>
      </c>
      <c r="X226" s="37">
        <f t="shared" si="41"/>
        <v>0</v>
      </c>
      <c r="Y226" s="37">
        <f t="shared" si="41"/>
        <v>0</v>
      </c>
      <c r="Z226" s="37">
        <f t="shared" si="41"/>
        <v>0</v>
      </c>
      <c r="AA226" s="2" t="s">
        <v>29</v>
      </c>
    </row>
    <row r="227" spans="1:27" ht="31.5" x14ac:dyDescent="0.25">
      <c r="A227" s="34" t="s">
        <v>426</v>
      </c>
      <c r="B227" s="35" t="s">
        <v>427</v>
      </c>
      <c r="C227" s="34" t="s">
        <v>28</v>
      </c>
      <c r="D227" s="2" t="s">
        <v>29</v>
      </c>
      <c r="E227" s="46">
        <v>0</v>
      </c>
      <c r="F227" s="46">
        <v>0</v>
      </c>
      <c r="G227" s="46">
        <v>0</v>
      </c>
      <c r="H227" s="46">
        <v>0</v>
      </c>
      <c r="I227" s="46">
        <v>0</v>
      </c>
      <c r="J227" s="46">
        <v>0</v>
      </c>
      <c r="K227" s="46">
        <v>0</v>
      </c>
      <c r="L227" s="36" t="s">
        <v>29</v>
      </c>
      <c r="M227" s="46">
        <v>0</v>
      </c>
      <c r="N227" s="46">
        <v>0</v>
      </c>
      <c r="O227" s="46">
        <v>0</v>
      </c>
      <c r="P227" s="46">
        <v>0</v>
      </c>
      <c r="Q227" s="46">
        <v>0</v>
      </c>
      <c r="R227" s="46">
        <v>0</v>
      </c>
      <c r="S227" s="46">
        <v>0</v>
      </c>
      <c r="T227" s="37">
        <f t="shared" si="42"/>
        <v>0</v>
      </c>
      <c r="U227" s="37">
        <f t="shared" si="42"/>
        <v>0</v>
      </c>
      <c r="V227" s="37">
        <f t="shared" si="42"/>
        <v>0</v>
      </c>
      <c r="W227" s="37">
        <f t="shared" si="41"/>
        <v>0</v>
      </c>
      <c r="X227" s="37">
        <f t="shared" si="41"/>
        <v>0</v>
      </c>
      <c r="Y227" s="37">
        <f t="shared" si="41"/>
        <v>0</v>
      </c>
      <c r="Z227" s="37">
        <f t="shared" si="41"/>
        <v>0</v>
      </c>
      <c r="AA227" s="2" t="s">
        <v>29</v>
      </c>
    </row>
    <row r="228" spans="1:27" ht="31.5" x14ac:dyDescent="0.25">
      <c r="A228" s="34" t="s">
        <v>428</v>
      </c>
      <c r="B228" s="35" t="s">
        <v>429</v>
      </c>
      <c r="C228" s="34" t="s">
        <v>28</v>
      </c>
      <c r="D228" s="2" t="s">
        <v>29</v>
      </c>
      <c r="E228" s="46">
        <v>0</v>
      </c>
      <c r="F228" s="46">
        <v>0</v>
      </c>
      <c r="G228" s="46">
        <v>0</v>
      </c>
      <c r="H228" s="46">
        <v>0</v>
      </c>
      <c r="I228" s="46">
        <v>0</v>
      </c>
      <c r="J228" s="46">
        <v>0</v>
      </c>
      <c r="K228" s="46">
        <v>0</v>
      </c>
      <c r="L228" s="36" t="s">
        <v>29</v>
      </c>
      <c r="M228" s="46">
        <v>0</v>
      </c>
      <c r="N228" s="46">
        <v>0</v>
      </c>
      <c r="O228" s="46">
        <v>0</v>
      </c>
      <c r="P228" s="46">
        <v>0</v>
      </c>
      <c r="Q228" s="46">
        <v>0</v>
      </c>
      <c r="R228" s="46">
        <v>0</v>
      </c>
      <c r="S228" s="46">
        <v>0</v>
      </c>
      <c r="T228" s="37">
        <f t="shared" si="42"/>
        <v>0</v>
      </c>
      <c r="U228" s="37">
        <f t="shared" si="42"/>
        <v>0</v>
      </c>
      <c r="V228" s="37">
        <f t="shared" si="42"/>
        <v>0</v>
      </c>
      <c r="W228" s="37">
        <f t="shared" si="41"/>
        <v>0</v>
      </c>
      <c r="X228" s="37">
        <f t="shared" si="41"/>
        <v>0</v>
      </c>
      <c r="Y228" s="37">
        <f t="shared" si="41"/>
        <v>0</v>
      </c>
      <c r="Z228" s="37">
        <f t="shared" si="41"/>
        <v>0</v>
      </c>
      <c r="AA228" s="2" t="s">
        <v>29</v>
      </c>
    </row>
    <row r="229" spans="1:27" ht="31.5" x14ac:dyDescent="0.25">
      <c r="A229" s="34" t="s">
        <v>430</v>
      </c>
      <c r="B229" s="35" t="s">
        <v>170</v>
      </c>
      <c r="C229" s="34" t="s">
        <v>28</v>
      </c>
      <c r="D229" s="2" t="s">
        <v>29</v>
      </c>
      <c r="E229" s="46">
        <v>0</v>
      </c>
      <c r="F229" s="46">
        <v>0</v>
      </c>
      <c r="G229" s="46">
        <v>0</v>
      </c>
      <c r="H229" s="46">
        <v>0</v>
      </c>
      <c r="I229" s="46">
        <v>0</v>
      </c>
      <c r="J229" s="46">
        <v>0</v>
      </c>
      <c r="K229" s="46">
        <v>0</v>
      </c>
      <c r="L229" s="36" t="s">
        <v>29</v>
      </c>
      <c r="M229" s="46">
        <v>0</v>
      </c>
      <c r="N229" s="46">
        <v>0</v>
      </c>
      <c r="O229" s="46">
        <v>0</v>
      </c>
      <c r="P229" s="46">
        <v>0</v>
      </c>
      <c r="Q229" s="46">
        <v>0</v>
      </c>
      <c r="R229" s="46">
        <v>0</v>
      </c>
      <c r="S229" s="46">
        <v>0</v>
      </c>
      <c r="T229" s="37">
        <f t="shared" si="42"/>
        <v>0</v>
      </c>
      <c r="U229" s="37">
        <f t="shared" si="42"/>
        <v>0</v>
      </c>
      <c r="V229" s="37">
        <f t="shared" si="42"/>
        <v>0</v>
      </c>
      <c r="W229" s="37">
        <f t="shared" si="41"/>
        <v>0</v>
      </c>
      <c r="X229" s="37">
        <f t="shared" si="41"/>
        <v>0</v>
      </c>
      <c r="Y229" s="37">
        <f t="shared" si="41"/>
        <v>0</v>
      </c>
      <c r="Z229" s="37">
        <f t="shared" si="41"/>
        <v>0</v>
      </c>
      <c r="AA229" s="2" t="s">
        <v>29</v>
      </c>
    </row>
    <row r="230" spans="1:27" ht="31.5" x14ac:dyDescent="0.25">
      <c r="A230" s="34" t="s">
        <v>431</v>
      </c>
      <c r="B230" s="35" t="s">
        <v>432</v>
      </c>
      <c r="C230" s="34" t="s">
        <v>28</v>
      </c>
      <c r="D230" s="2" t="s">
        <v>29</v>
      </c>
      <c r="E230" s="46">
        <v>0</v>
      </c>
      <c r="F230" s="46">
        <v>0</v>
      </c>
      <c r="G230" s="46">
        <v>0</v>
      </c>
      <c r="H230" s="46">
        <v>0</v>
      </c>
      <c r="I230" s="46">
        <v>0</v>
      </c>
      <c r="J230" s="46">
        <v>0</v>
      </c>
      <c r="K230" s="46">
        <v>0</v>
      </c>
      <c r="L230" s="36" t="s">
        <v>29</v>
      </c>
      <c r="M230" s="46">
        <v>0</v>
      </c>
      <c r="N230" s="46">
        <v>0</v>
      </c>
      <c r="O230" s="46">
        <v>0</v>
      </c>
      <c r="P230" s="46">
        <v>0</v>
      </c>
      <c r="Q230" s="46">
        <v>0</v>
      </c>
      <c r="R230" s="46">
        <v>0</v>
      </c>
      <c r="S230" s="46">
        <v>0</v>
      </c>
      <c r="T230" s="37">
        <f t="shared" si="42"/>
        <v>0</v>
      </c>
      <c r="U230" s="37">
        <f t="shared" si="42"/>
        <v>0</v>
      </c>
      <c r="V230" s="37">
        <f t="shared" si="42"/>
        <v>0</v>
      </c>
      <c r="W230" s="37">
        <f t="shared" si="41"/>
        <v>0</v>
      </c>
      <c r="X230" s="37">
        <f t="shared" si="41"/>
        <v>0</v>
      </c>
      <c r="Y230" s="37">
        <f t="shared" si="41"/>
        <v>0</v>
      </c>
      <c r="Z230" s="37">
        <f t="shared" si="41"/>
        <v>0</v>
      </c>
      <c r="AA230" s="2" t="s">
        <v>29</v>
      </c>
    </row>
    <row r="231" spans="1:27" ht="63" x14ac:dyDescent="0.25">
      <c r="A231" s="34" t="s">
        <v>433</v>
      </c>
      <c r="B231" s="35" t="s">
        <v>434</v>
      </c>
      <c r="C231" s="34" t="s">
        <v>28</v>
      </c>
      <c r="D231" s="2" t="s">
        <v>29</v>
      </c>
      <c r="E231" s="46">
        <v>0</v>
      </c>
      <c r="F231" s="46">
        <v>0</v>
      </c>
      <c r="G231" s="46">
        <v>0</v>
      </c>
      <c r="H231" s="46">
        <v>0</v>
      </c>
      <c r="I231" s="46">
        <v>0</v>
      </c>
      <c r="J231" s="46">
        <v>0</v>
      </c>
      <c r="K231" s="46">
        <v>0</v>
      </c>
      <c r="L231" s="36" t="s">
        <v>29</v>
      </c>
      <c r="M231" s="46">
        <v>0</v>
      </c>
      <c r="N231" s="46">
        <v>0</v>
      </c>
      <c r="O231" s="46">
        <v>0</v>
      </c>
      <c r="P231" s="46">
        <v>0</v>
      </c>
      <c r="Q231" s="46">
        <v>0</v>
      </c>
      <c r="R231" s="46">
        <v>0</v>
      </c>
      <c r="S231" s="46">
        <v>0</v>
      </c>
      <c r="T231" s="37">
        <f t="shared" si="42"/>
        <v>0</v>
      </c>
      <c r="U231" s="37">
        <f t="shared" si="42"/>
        <v>0</v>
      </c>
      <c r="V231" s="37">
        <f t="shared" si="42"/>
        <v>0</v>
      </c>
      <c r="W231" s="37">
        <f t="shared" si="41"/>
        <v>0</v>
      </c>
      <c r="X231" s="37">
        <f t="shared" si="41"/>
        <v>0</v>
      </c>
      <c r="Y231" s="37">
        <f t="shared" si="41"/>
        <v>0</v>
      </c>
      <c r="Z231" s="37">
        <f t="shared" si="41"/>
        <v>0</v>
      </c>
      <c r="AA231" s="2" t="s">
        <v>29</v>
      </c>
    </row>
    <row r="232" spans="1:27" ht="47.25" x14ac:dyDescent="0.25">
      <c r="A232" s="34" t="s">
        <v>435</v>
      </c>
      <c r="B232" s="35" t="s">
        <v>436</v>
      </c>
      <c r="C232" s="34" t="s">
        <v>28</v>
      </c>
      <c r="D232" s="2" t="s">
        <v>29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0</v>
      </c>
      <c r="K232" s="46">
        <v>0</v>
      </c>
      <c r="L232" s="36" t="s">
        <v>29</v>
      </c>
      <c r="M232" s="46">
        <v>0</v>
      </c>
      <c r="N232" s="46">
        <v>0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37">
        <f t="shared" si="42"/>
        <v>0</v>
      </c>
      <c r="U232" s="37">
        <f t="shared" si="42"/>
        <v>0</v>
      </c>
      <c r="V232" s="37">
        <f t="shared" si="42"/>
        <v>0</v>
      </c>
      <c r="W232" s="37">
        <f t="shared" si="41"/>
        <v>0</v>
      </c>
      <c r="X232" s="37">
        <f t="shared" si="41"/>
        <v>0</v>
      </c>
      <c r="Y232" s="37">
        <f t="shared" si="41"/>
        <v>0</v>
      </c>
      <c r="Z232" s="37">
        <f t="shared" si="41"/>
        <v>0</v>
      </c>
      <c r="AA232" s="2" t="s">
        <v>29</v>
      </c>
    </row>
    <row r="233" spans="1:27" ht="47.25" x14ac:dyDescent="0.25">
      <c r="A233" s="34" t="s">
        <v>437</v>
      </c>
      <c r="B233" s="35" t="s">
        <v>438</v>
      </c>
      <c r="C233" s="34" t="s">
        <v>28</v>
      </c>
      <c r="D233" s="2" t="s">
        <v>29</v>
      </c>
      <c r="E233" s="46">
        <v>0</v>
      </c>
      <c r="F233" s="46">
        <v>0</v>
      </c>
      <c r="G233" s="46">
        <v>0</v>
      </c>
      <c r="H233" s="46">
        <v>0</v>
      </c>
      <c r="I233" s="46">
        <v>0</v>
      </c>
      <c r="J233" s="46">
        <v>0</v>
      </c>
      <c r="K233" s="46">
        <v>0</v>
      </c>
      <c r="L233" s="36" t="s">
        <v>29</v>
      </c>
      <c r="M233" s="46">
        <v>0</v>
      </c>
      <c r="N233" s="46">
        <v>0</v>
      </c>
      <c r="O233" s="46">
        <v>0</v>
      </c>
      <c r="P233" s="46">
        <v>0</v>
      </c>
      <c r="Q233" s="46">
        <v>0</v>
      </c>
      <c r="R233" s="46">
        <v>0</v>
      </c>
      <c r="S233" s="46">
        <v>0</v>
      </c>
      <c r="T233" s="37">
        <f t="shared" si="42"/>
        <v>0</v>
      </c>
      <c r="U233" s="37">
        <f t="shared" si="42"/>
        <v>0</v>
      </c>
      <c r="V233" s="37">
        <f t="shared" si="42"/>
        <v>0</v>
      </c>
      <c r="W233" s="37">
        <f t="shared" si="41"/>
        <v>0</v>
      </c>
      <c r="X233" s="37">
        <f t="shared" si="41"/>
        <v>0</v>
      </c>
      <c r="Y233" s="37">
        <f t="shared" si="41"/>
        <v>0</v>
      </c>
      <c r="Z233" s="37">
        <f t="shared" si="41"/>
        <v>0</v>
      </c>
      <c r="AA233" s="2" t="s">
        <v>29</v>
      </c>
    </row>
    <row r="234" spans="1:27" ht="47.25" x14ac:dyDescent="0.25">
      <c r="A234" s="34" t="s">
        <v>439</v>
      </c>
      <c r="B234" s="35" t="s">
        <v>172</v>
      </c>
      <c r="C234" s="34" t="s">
        <v>28</v>
      </c>
      <c r="D234" s="2" t="s">
        <v>29</v>
      </c>
      <c r="E234" s="46">
        <v>0</v>
      </c>
      <c r="F234" s="46">
        <v>0</v>
      </c>
      <c r="G234" s="46">
        <v>0</v>
      </c>
      <c r="H234" s="46">
        <v>0</v>
      </c>
      <c r="I234" s="46">
        <v>0</v>
      </c>
      <c r="J234" s="46">
        <v>0</v>
      </c>
      <c r="K234" s="46">
        <v>0</v>
      </c>
      <c r="L234" s="36" t="s">
        <v>29</v>
      </c>
      <c r="M234" s="46">
        <v>0</v>
      </c>
      <c r="N234" s="46">
        <v>0</v>
      </c>
      <c r="O234" s="46">
        <v>0</v>
      </c>
      <c r="P234" s="46">
        <v>0</v>
      </c>
      <c r="Q234" s="46">
        <v>0</v>
      </c>
      <c r="R234" s="46">
        <v>0</v>
      </c>
      <c r="S234" s="46">
        <v>0</v>
      </c>
      <c r="T234" s="37">
        <f t="shared" si="42"/>
        <v>0</v>
      </c>
      <c r="U234" s="37">
        <f t="shared" si="42"/>
        <v>0</v>
      </c>
      <c r="V234" s="37">
        <f t="shared" si="42"/>
        <v>0</v>
      </c>
      <c r="W234" s="37">
        <f t="shared" si="41"/>
        <v>0</v>
      </c>
      <c r="X234" s="37">
        <f t="shared" si="41"/>
        <v>0</v>
      </c>
      <c r="Y234" s="37">
        <f t="shared" si="41"/>
        <v>0</v>
      </c>
      <c r="Z234" s="37">
        <f t="shared" si="41"/>
        <v>0</v>
      </c>
      <c r="AA234" s="2" t="s">
        <v>29</v>
      </c>
    </row>
    <row r="235" spans="1:27" ht="63" x14ac:dyDescent="0.25">
      <c r="A235" s="34" t="s">
        <v>440</v>
      </c>
      <c r="B235" s="35" t="s">
        <v>441</v>
      </c>
      <c r="C235" s="34" t="s">
        <v>28</v>
      </c>
      <c r="D235" s="2" t="s">
        <v>29</v>
      </c>
      <c r="E235" s="46">
        <v>0</v>
      </c>
      <c r="F235" s="46">
        <v>0</v>
      </c>
      <c r="G235" s="46">
        <v>0</v>
      </c>
      <c r="H235" s="46">
        <v>0</v>
      </c>
      <c r="I235" s="46">
        <v>0</v>
      </c>
      <c r="J235" s="46">
        <v>0</v>
      </c>
      <c r="K235" s="46">
        <v>0</v>
      </c>
      <c r="L235" s="36" t="s">
        <v>29</v>
      </c>
      <c r="M235" s="46">
        <v>0</v>
      </c>
      <c r="N235" s="46">
        <v>0</v>
      </c>
      <c r="O235" s="46">
        <v>0</v>
      </c>
      <c r="P235" s="46">
        <v>0</v>
      </c>
      <c r="Q235" s="46">
        <v>0</v>
      </c>
      <c r="R235" s="46">
        <v>0</v>
      </c>
      <c r="S235" s="46">
        <v>0</v>
      </c>
      <c r="T235" s="37">
        <f t="shared" si="42"/>
        <v>0</v>
      </c>
      <c r="U235" s="37">
        <f t="shared" si="42"/>
        <v>0</v>
      </c>
      <c r="V235" s="37">
        <f t="shared" si="42"/>
        <v>0</v>
      </c>
      <c r="W235" s="37">
        <f t="shared" si="41"/>
        <v>0</v>
      </c>
      <c r="X235" s="37">
        <f t="shared" si="41"/>
        <v>0</v>
      </c>
      <c r="Y235" s="37">
        <f t="shared" si="41"/>
        <v>0</v>
      </c>
      <c r="Z235" s="37">
        <f t="shared" si="41"/>
        <v>0</v>
      </c>
      <c r="AA235" s="2" t="s">
        <v>29</v>
      </c>
    </row>
    <row r="236" spans="1:27" ht="31.5" x14ac:dyDescent="0.25">
      <c r="A236" s="34" t="s">
        <v>442</v>
      </c>
      <c r="B236" s="35" t="s">
        <v>443</v>
      </c>
      <c r="C236" s="34" t="s">
        <v>28</v>
      </c>
      <c r="D236" s="2" t="s">
        <v>29</v>
      </c>
      <c r="E236" s="46">
        <v>0</v>
      </c>
      <c r="F236" s="46">
        <v>0</v>
      </c>
      <c r="G236" s="46">
        <v>0</v>
      </c>
      <c r="H236" s="46">
        <v>0</v>
      </c>
      <c r="I236" s="46">
        <v>0</v>
      </c>
      <c r="J236" s="46">
        <v>0</v>
      </c>
      <c r="K236" s="46">
        <v>0</v>
      </c>
      <c r="L236" s="36" t="s">
        <v>29</v>
      </c>
      <c r="M236" s="46">
        <v>0</v>
      </c>
      <c r="N236" s="46">
        <v>0</v>
      </c>
      <c r="O236" s="46">
        <v>0</v>
      </c>
      <c r="P236" s="46">
        <v>0</v>
      </c>
      <c r="Q236" s="46">
        <v>0</v>
      </c>
      <c r="R236" s="46">
        <v>0</v>
      </c>
      <c r="S236" s="46">
        <v>0</v>
      </c>
      <c r="T236" s="37">
        <f t="shared" si="42"/>
        <v>0</v>
      </c>
      <c r="U236" s="37">
        <f t="shared" si="42"/>
        <v>0</v>
      </c>
      <c r="V236" s="37">
        <f t="shared" si="42"/>
        <v>0</v>
      </c>
      <c r="W236" s="37">
        <f t="shared" si="41"/>
        <v>0</v>
      </c>
      <c r="X236" s="37">
        <f t="shared" si="41"/>
        <v>0</v>
      </c>
      <c r="Y236" s="37">
        <f t="shared" si="41"/>
        <v>0</v>
      </c>
      <c r="Z236" s="37">
        <f t="shared" si="41"/>
        <v>0</v>
      </c>
      <c r="AA236" s="2" t="s">
        <v>29</v>
      </c>
    </row>
    <row r="237" spans="1:27" ht="63" x14ac:dyDescent="0.25">
      <c r="A237" s="34" t="s">
        <v>444</v>
      </c>
      <c r="B237" s="35" t="s">
        <v>445</v>
      </c>
      <c r="C237" s="34" t="s">
        <v>28</v>
      </c>
      <c r="D237" s="2" t="s">
        <v>29</v>
      </c>
      <c r="E237" s="46">
        <v>0</v>
      </c>
      <c r="F237" s="46">
        <v>0</v>
      </c>
      <c r="G237" s="46">
        <v>0</v>
      </c>
      <c r="H237" s="46">
        <v>0</v>
      </c>
      <c r="I237" s="46">
        <v>0</v>
      </c>
      <c r="J237" s="46">
        <v>0</v>
      </c>
      <c r="K237" s="46">
        <v>0</v>
      </c>
      <c r="L237" s="36" t="s">
        <v>29</v>
      </c>
      <c r="M237" s="46">
        <v>0</v>
      </c>
      <c r="N237" s="46">
        <v>0</v>
      </c>
      <c r="O237" s="46">
        <v>0</v>
      </c>
      <c r="P237" s="46">
        <v>0</v>
      </c>
      <c r="Q237" s="46">
        <v>0</v>
      </c>
      <c r="R237" s="46">
        <v>0</v>
      </c>
      <c r="S237" s="46">
        <v>0</v>
      </c>
      <c r="T237" s="37">
        <f t="shared" si="42"/>
        <v>0</v>
      </c>
      <c r="U237" s="37">
        <f t="shared" si="42"/>
        <v>0</v>
      </c>
      <c r="V237" s="37">
        <f t="shared" si="42"/>
        <v>0</v>
      </c>
      <c r="W237" s="37">
        <f t="shared" si="41"/>
        <v>0</v>
      </c>
      <c r="X237" s="37">
        <f t="shared" si="41"/>
        <v>0</v>
      </c>
      <c r="Y237" s="37">
        <f t="shared" si="41"/>
        <v>0</v>
      </c>
      <c r="Z237" s="37">
        <f t="shared" si="41"/>
        <v>0</v>
      </c>
      <c r="AA237" s="2" t="s">
        <v>29</v>
      </c>
    </row>
    <row r="238" spans="1:27" ht="63" x14ac:dyDescent="0.25">
      <c r="A238" s="34" t="s">
        <v>446</v>
      </c>
      <c r="B238" s="35" t="s">
        <v>447</v>
      </c>
      <c r="C238" s="34" t="s">
        <v>28</v>
      </c>
      <c r="D238" s="2" t="s">
        <v>29</v>
      </c>
      <c r="E238" s="46">
        <v>0</v>
      </c>
      <c r="F238" s="46">
        <v>0</v>
      </c>
      <c r="G238" s="46">
        <v>0</v>
      </c>
      <c r="H238" s="46">
        <v>0</v>
      </c>
      <c r="I238" s="46">
        <v>0</v>
      </c>
      <c r="J238" s="46">
        <v>0</v>
      </c>
      <c r="K238" s="46">
        <v>0</v>
      </c>
      <c r="L238" s="36" t="s">
        <v>29</v>
      </c>
      <c r="M238" s="46">
        <v>0</v>
      </c>
      <c r="N238" s="46">
        <v>0</v>
      </c>
      <c r="O238" s="46">
        <v>0</v>
      </c>
      <c r="P238" s="46">
        <v>0</v>
      </c>
      <c r="Q238" s="46">
        <v>0</v>
      </c>
      <c r="R238" s="46">
        <v>0</v>
      </c>
      <c r="S238" s="46">
        <v>0</v>
      </c>
      <c r="T238" s="37">
        <f t="shared" si="42"/>
        <v>0</v>
      </c>
      <c r="U238" s="37">
        <f t="shared" si="42"/>
        <v>0</v>
      </c>
      <c r="V238" s="37">
        <f t="shared" si="42"/>
        <v>0</v>
      </c>
      <c r="W238" s="37">
        <f t="shared" si="41"/>
        <v>0</v>
      </c>
      <c r="X238" s="37">
        <f t="shared" si="41"/>
        <v>0</v>
      </c>
      <c r="Y238" s="37">
        <f t="shared" si="41"/>
        <v>0</v>
      </c>
      <c r="Z238" s="37">
        <f t="shared" si="41"/>
        <v>0</v>
      </c>
      <c r="AA238" s="2" t="s">
        <v>29</v>
      </c>
    </row>
    <row r="239" spans="1:27" ht="31.5" x14ac:dyDescent="0.25">
      <c r="A239" s="34" t="s">
        <v>448</v>
      </c>
      <c r="B239" s="35" t="s">
        <v>443</v>
      </c>
      <c r="C239" s="34" t="s">
        <v>28</v>
      </c>
      <c r="D239" s="2" t="s">
        <v>29</v>
      </c>
      <c r="E239" s="46">
        <v>0</v>
      </c>
      <c r="F239" s="46">
        <v>0</v>
      </c>
      <c r="G239" s="46">
        <v>0</v>
      </c>
      <c r="H239" s="46">
        <v>0</v>
      </c>
      <c r="I239" s="46">
        <v>0</v>
      </c>
      <c r="J239" s="46">
        <v>0</v>
      </c>
      <c r="K239" s="46">
        <v>0</v>
      </c>
      <c r="L239" s="36" t="s">
        <v>29</v>
      </c>
      <c r="M239" s="46">
        <v>0</v>
      </c>
      <c r="N239" s="46">
        <v>0</v>
      </c>
      <c r="O239" s="46">
        <v>0</v>
      </c>
      <c r="P239" s="46">
        <v>0</v>
      </c>
      <c r="Q239" s="46">
        <v>0</v>
      </c>
      <c r="R239" s="46">
        <v>0</v>
      </c>
      <c r="S239" s="46">
        <v>0</v>
      </c>
      <c r="T239" s="37">
        <f t="shared" si="42"/>
        <v>0</v>
      </c>
      <c r="U239" s="37">
        <f t="shared" si="42"/>
        <v>0</v>
      </c>
      <c r="V239" s="37">
        <f t="shared" si="42"/>
        <v>0</v>
      </c>
      <c r="W239" s="37">
        <f t="shared" si="41"/>
        <v>0</v>
      </c>
      <c r="X239" s="37">
        <f t="shared" si="41"/>
        <v>0</v>
      </c>
      <c r="Y239" s="37">
        <f t="shared" si="41"/>
        <v>0</v>
      </c>
      <c r="Z239" s="37">
        <f t="shared" si="41"/>
        <v>0</v>
      </c>
      <c r="AA239" s="2" t="s">
        <v>29</v>
      </c>
    </row>
    <row r="240" spans="1:27" ht="63" x14ac:dyDescent="0.25">
      <c r="A240" s="34" t="s">
        <v>449</v>
      </c>
      <c r="B240" s="35" t="s">
        <v>445</v>
      </c>
      <c r="C240" s="34" t="s">
        <v>28</v>
      </c>
      <c r="D240" s="2" t="s">
        <v>29</v>
      </c>
      <c r="E240" s="46">
        <v>0</v>
      </c>
      <c r="F240" s="46">
        <v>0</v>
      </c>
      <c r="G240" s="46">
        <v>0</v>
      </c>
      <c r="H240" s="46">
        <v>0</v>
      </c>
      <c r="I240" s="46">
        <v>0</v>
      </c>
      <c r="J240" s="46">
        <v>0</v>
      </c>
      <c r="K240" s="46">
        <v>0</v>
      </c>
      <c r="L240" s="36" t="s">
        <v>29</v>
      </c>
      <c r="M240" s="46">
        <v>0</v>
      </c>
      <c r="N240" s="46">
        <v>0</v>
      </c>
      <c r="O240" s="46">
        <v>0</v>
      </c>
      <c r="P240" s="46">
        <v>0</v>
      </c>
      <c r="Q240" s="46">
        <v>0</v>
      </c>
      <c r="R240" s="46">
        <v>0</v>
      </c>
      <c r="S240" s="46">
        <v>0</v>
      </c>
      <c r="T240" s="37">
        <f t="shared" si="42"/>
        <v>0</v>
      </c>
      <c r="U240" s="37">
        <f t="shared" si="42"/>
        <v>0</v>
      </c>
      <c r="V240" s="37">
        <f t="shared" si="42"/>
        <v>0</v>
      </c>
      <c r="W240" s="37">
        <f t="shared" si="41"/>
        <v>0</v>
      </c>
      <c r="X240" s="37">
        <f t="shared" si="41"/>
        <v>0</v>
      </c>
      <c r="Y240" s="37">
        <f t="shared" si="41"/>
        <v>0</v>
      </c>
      <c r="Z240" s="37">
        <f t="shared" si="41"/>
        <v>0</v>
      </c>
      <c r="AA240" s="2" t="s">
        <v>29</v>
      </c>
    </row>
    <row r="241" spans="1:27" ht="63" x14ac:dyDescent="0.25">
      <c r="A241" s="34" t="s">
        <v>450</v>
      </c>
      <c r="B241" s="35" t="s">
        <v>447</v>
      </c>
      <c r="C241" s="34" t="s">
        <v>28</v>
      </c>
      <c r="D241" s="2" t="s">
        <v>29</v>
      </c>
      <c r="E241" s="46">
        <v>0</v>
      </c>
      <c r="F241" s="46">
        <v>0</v>
      </c>
      <c r="G241" s="46">
        <v>0</v>
      </c>
      <c r="H241" s="46">
        <v>0</v>
      </c>
      <c r="I241" s="46">
        <v>0</v>
      </c>
      <c r="J241" s="46">
        <v>0</v>
      </c>
      <c r="K241" s="46">
        <v>0</v>
      </c>
      <c r="L241" s="36" t="s">
        <v>29</v>
      </c>
      <c r="M241" s="46">
        <v>0</v>
      </c>
      <c r="N241" s="46">
        <v>0</v>
      </c>
      <c r="O241" s="46">
        <v>0</v>
      </c>
      <c r="P241" s="46">
        <v>0</v>
      </c>
      <c r="Q241" s="46">
        <v>0</v>
      </c>
      <c r="R241" s="46">
        <v>0</v>
      </c>
      <c r="S241" s="46">
        <v>0</v>
      </c>
      <c r="T241" s="37">
        <f t="shared" si="42"/>
        <v>0</v>
      </c>
      <c r="U241" s="37">
        <f t="shared" si="42"/>
        <v>0</v>
      </c>
      <c r="V241" s="37">
        <f t="shared" si="42"/>
        <v>0</v>
      </c>
      <c r="W241" s="37">
        <f t="shared" si="41"/>
        <v>0</v>
      </c>
      <c r="X241" s="37">
        <f t="shared" si="41"/>
        <v>0</v>
      </c>
      <c r="Y241" s="37">
        <f t="shared" si="41"/>
        <v>0</v>
      </c>
      <c r="Z241" s="37">
        <f t="shared" si="41"/>
        <v>0</v>
      </c>
      <c r="AA241" s="2" t="s">
        <v>29</v>
      </c>
    </row>
    <row r="242" spans="1:27" ht="31.5" x14ac:dyDescent="0.25">
      <c r="A242" s="34" t="s">
        <v>451</v>
      </c>
      <c r="B242" s="35" t="s">
        <v>452</v>
      </c>
      <c r="C242" s="34" t="s">
        <v>28</v>
      </c>
      <c r="D242" s="2" t="s">
        <v>29</v>
      </c>
      <c r="E242" s="46">
        <v>0</v>
      </c>
      <c r="F242" s="46">
        <v>0</v>
      </c>
      <c r="G242" s="46">
        <v>0</v>
      </c>
      <c r="H242" s="46">
        <v>0</v>
      </c>
      <c r="I242" s="46">
        <v>0</v>
      </c>
      <c r="J242" s="46">
        <v>0</v>
      </c>
      <c r="K242" s="46">
        <v>0</v>
      </c>
      <c r="L242" s="36" t="s">
        <v>29</v>
      </c>
      <c r="M242" s="46">
        <v>0</v>
      </c>
      <c r="N242" s="46">
        <v>0</v>
      </c>
      <c r="O242" s="46">
        <v>0</v>
      </c>
      <c r="P242" s="46">
        <v>0</v>
      </c>
      <c r="Q242" s="46">
        <v>0</v>
      </c>
      <c r="R242" s="46">
        <v>0</v>
      </c>
      <c r="S242" s="46">
        <v>0</v>
      </c>
      <c r="T242" s="37">
        <f t="shared" si="42"/>
        <v>0</v>
      </c>
      <c r="U242" s="37">
        <f t="shared" si="42"/>
        <v>0</v>
      </c>
      <c r="V242" s="37">
        <f t="shared" si="42"/>
        <v>0</v>
      </c>
      <c r="W242" s="37">
        <f t="shared" si="41"/>
        <v>0</v>
      </c>
      <c r="X242" s="37">
        <f t="shared" si="41"/>
        <v>0</v>
      </c>
      <c r="Y242" s="37">
        <f t="shared" si="41"/>
        <v>0</v>
      </c>
      <c r="Z242" s="37">
        <f t="shared" si="41"/>
        <v>0</v>
      </c>
      <c r="AA242" s="2" t="s">
        <v>29</v>
      </c>
    </row>
    <row r="243" spans="1:27" ht="47.25" x14ac:dyDescent="0.25">
      <c r="A243" s="34" t="s">
        <v>453</v>
      </c>
      <c r="B243" s="35" t="s">
        <v>454</v>
      </c>
      <c r="C243" s="34" t="s">
        <v>28</v>
      </c>
      <c r="D243" s="2" t="s">
        <v>29</v>
      </c>
      <c r="E243" s="46">
        <v>0</v>
      </c>
      <c r="F243" s="46">
        <v>0</v>
      </c>
      <c r="G243" s="46">
        <v>0</v>
      </c>
      <c r="H243" s="46">
        <v>0</v>
      </c>
      <c r="I243" s="46">
        <v>0</v>
      </c>
      <c r="J243" s="46">
        <v>0</v>
      </c>
      <c r="K243" s="46">
        <v>0</v>
      </c>
      <c r="L243" s="36" t="s">
        <v>29</v>
      </c>
      <c r="M243" s="46">
        <v>0</v>
      </c>
      <c r="N243" s="46">
        <v>0</v>
      </c>
      <c r="O243" s="46">
        <v>0</v>
      </c>
      <c r="P243" s="46">
        <v>0</v>
      </c>
      <c r="Q243" s="46">
        <v>0</v>
      </c>
      <c r="R243" s="46">
        <v>0</v>
      </c>
      <c r="S243" s="46">
        <v>0</v>
      </c>
      <c r="T243" s="37">
        <f t="shared" si="42"/>
        <v>0</v>
      </c>
      <c r="U243" s="37">
        <f t="shared" si="42"/>
        <v>0</v>
      </c>
      <c r="V243" s="37">
        <f t="shared" si="42"/>
        <v>0</v>
      </c>
      <c r="W243" s="37">
        <f t="shared" si="41"/>
        <v>0</v>
      </c>
      <c r="X243" s="37">
        <f t="shared" si="41"/>
        <v>0</v>
      </c>
      <c r="Y243" s="37">
        <f t="shared" si="41"/>
        <v>0</v>
      </c>
      <c r="Z243" s="37">
        <f t="shared" si="41"/>
        <v>0</v>
      </c>
      <c r="AA243" s="2" t="s">
        <v>29</v>
      </c>
    </row>
    <row r="244" spans="1:27" ht="31.5" x14ac:dyDescent="0.25">
      <c r="A244" s="34" t="s">
        <v>455</v>
      </c>
      <c r="B244" s="35" t="s">
        <v>456</v>
      </c>
      <c r="C244" s="34" t="s">
        <v>28</v>
      </c>
      <c r="D244" s="2" t="s">
        <v>29</v>
      </c>
      <c r="E244" s="46">
        <v>0</v>
      </c>
      <c r="F244" s="46">
        <v>0</v>
      </c>
      <c r="G244" s="46">
        <v>0</v>
      </c>
      <c r="H244" s="46">
        <v>0</v>
      </c>
      <c r="I244" s="46">
        <v>0</v>
      </c>
      <c r="J244" s="46">
        <v>0</v>
      </c>
      <c r="K244" s="46">
        <v>0</v>
      </c>
      <c r="L244" s="36" t="s">
        <v>29</v>
      </c>
      <c r="M244" s="46">
        <v>0</v>
      </c>
      <c r="N244" s="46">
        <v>0</v>
      </c>
      <c r="O244" s="46">
        <v>0</v>
      </c>
      <c r="P244" s="46">
        <v>0</v>
      </c>
      <c r="Q244" s="46">
        <v>0</v>
      </c>
      <c r="R244" s="46">
        <v>0</v>
      </c>
      <c r="S244" s="46">
        <v>0</v>
      </c>
      <c r="T244" s="37">
        <f t="shared" si="42"/>
        <v>0</v>
      </c>
      <c r="U244" s="37">
        <f t="shared" si="42"/>
        <v>0</v>
      </c>
      <c r="V244" s="37">
        <f t="shared" si="42"/>
        <v>0</v>
      </c>
      <c r="W244" s="37">
        <f t="shared" si="41"/>
        <v>0</v>
      </c>
      <c r="X244" s="37">
        <f t="shared" si="41"/>
        <v>0</v>
      </c>
      <c r="Y244" s="37">
        <f t="shared" si="41"/>
        <v>0</v>
      </c>
      <c r="Z244" s="37">
        <f t="shared" si="41"/>
        <v>0</v>
      </c>
      <c r="AA244" s="2" t="s">
        <v>29</v>
      </c>
    </row>
    <row r="245" spans="1:27" ht="31.5" x14ac:dyDescent="0.25">
      <c r="A245" s="34" t="s">
        <v>457</v>
      </c>
      <c r="B245" s="35" t="s">
        <v>458</v>
      </c>
      <c r="C245" s="34" t="s">
        <v>28</v>
      </c>
      <c r="D245" s="2" t="s">
        <v>29</v>
      </c>
      <c r="E245" s="46">
        <v>0</v>
      </c>
      <c r="F245" s="46">
        <v>0</v>
      </c>
      <c r="G245" s="46">
        <v>0</v>
      </c>
      <c r="H245" s="46">
        <v>0</v>
      </c>
      <c r="I245" s="46">
        <v>0</v>
      </c>
      <c r="J245" s="46">
        <v>0</v>
      </c>
      <c r="K245" s="46">
        <v>0</v>
      </c>
      <c r="L245" s="36" t="s">
        <v>29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0</v>
      </c>
      <c r="S245" s="46">
        <v>0</v>
      </c>
      <c r="T245" s="37">
        <f t="shared" si="42"/>
        <v>0</v>
      </c>
      <c r="U245" s="37">
        <f t="shared" si="42"/>
        <v>0</v>
      </c>
      <c r="V245" s="37">
        <f t="shared" si="42"/>
        <v>0</v>
      </c>
      <c r="W245" s="37">
        <f t="shared" si="41"/>
        <v>0</v>
      </c>
      <c r="X245" s="37">
        <f t="shared" si="41"/>
        <v>0</v>
      </c>
      <c r="Y245" s="37">
        <f t="shared" si="41"/>
        <v>0</v>
      </c>
      <c r="Z245" s="37">
        <f t="shared" si="41"/>
        <v>0</v>
      </c>
      <c r="AA245" s="2" t="s">
        <v>29</v>
      </c>
    </row>
    <row r="246" spans="1:27" ht="31.5" x14ac:dyDescent="0.25">
      <c r="A246" s="34" t="s">
        <v>459</v>
      </c>
      <c r="B246" s="35" t="s">
        <v>460</v>
      </c>
      <c r="C246" s="34" t="s">
        <v>28</v>
      </c>
      <c r="D246" s="2" t="s">
        <v>29</v>
      </c>
      <c r="E246" s="46">
        <v>0</v>
      </c>
      <c r="F246" s="46">
        <v>0</v>
      </c>
      <c r="G246" s="46">
        <v>0</v>
      </c>
      <c r="H246" s="46">
        <v>0</v>
      </c>
      <c r="I246" s="46">
        <v>0</v>
      </c>
      <c r="J246" s="46">
        <v>0</v>
      </c>
      <c r="K246" s="46">
        <v>0</v>
      </c>
      <c r="L246" s="36" t="s">
        <v>29</v>
      </c>
      <c r="M246" s="46">
        <v>0</v>
      </c>
      <c r="N246" s="46">
        <v>0</v>
      </c>
      <c r="O246" s="46">
        <v>0</v>
      </c>
      <c r="P246" s="46">
        <v>0</v>
      </c>
      <c r="Q246" s="46">
        <v>0</v>
      </c>
      <c r="R246" s="46">
        <v>0</v>
      </c>
      <c r="S246" s="46">
        <v>0</v>
      </c>
      <c r="T246" s="37">
        <f t="shared" si="42"/>
        <v>0</v>
      </c>
      <c r="U246" s="37">
        <f t="shared" si="42"/>
        <v>0</v>
      </c>
      <c r="V246" s="37">
        <f t="shared" si="42"/>
        <v>0</v>
      </c>
      <c r="W246" s="37">
        <f t="shared" si="41"/>
        <v>0</v>
      </c>
      <c r="X246" s="37">
        <f t="shared" si="41"/>
        <v>0</v>
      </c>
      <c r="Y246" s="37">
        <f t="shared" si="41"/>
        <v>0</v>
      </c>
      <c r="Z246" s="37">
        <f t="shared" si="41"/>
        <v>0</v>
      </c>
      <c r="AA246" s="2" t="s">
        <v>29</v>
      </c>
    </row>
    <row r="247" spans="1:27" ht="47.25" x14ac:dyDescent="0.25">
      <c r="A247" s="34" t="s">
        <v>461</v>
      </c>
      <c r="B247" s="35" t="s">
        <v>218</v>
      </c>
      <c r="C247" s="34" t="s">
        <v>28</v>
      </c>
      <c r="D247" s="2" t="s">
        <v>29</v>
      </c>
      <c r="E247" s="46">
        <v>0</v>
      </c>
      <c r="F247" s="46">
        <v>0</v>
      </c>
      <c r="G247" s="46">
        <v>0</v>
      </c>
      <c r="H247" s="46">
        <v>0</v>
      </c>
      <c r="I247" s="46">
        <v>0</v>
      </c>
      <c r="J247" s="46">
        <v>0</v>
      </c>
      <c r="K247" s="46">
        <v>0</v>
      </c>
      <c r="L247" s="36" t="s">
        <v>29</v>
      </c>
      <c r="M247" s="46">
        <v>0</v>
      </c>
      <c r="N247" s="46">
        <v>0</v>
      </c>
      <c r="O247" s="46">
        <v>0</v>
      </c>
      <c r="P247" s="46">
        <v>0</v>
      </c>
      <c r="Q247" s="46">
        <v>0</v>
      </c>
      <c r="R247" s="46">
        <v>0</v>
      </c>
      <c r="S247" s="46">
        <v>0</v>
      </c>
      <c r="T247" s="37">
        <f t="shared" si="42"/>
        <v>0</v>
      </c>
      <c r="U247" s="37">
        <f t="shared" si="42"/>
        <v>0</v>
      </c>
      <c r="V247" s="37">
        <f t="shared" si="42"/>
        <v>0</v>
      </c>
      <c r="W247" s="37">
        <f t="shared" si="41"/>
        <v>0</v>
      </c>
      <c r="X247" s="37">
        <f t="shared" si="41"/>
        <v>0</v>
      </c>
      <c r="Y247" s="37">
        <f t="shared" si="41"/>
        <v>0</v>
      </c>
      <c r="Z247" s="37">
        <f t="shared" si="41"/>
        <v>0</v>
      </c>
      <c r="AA247" s="2" t="s">
        <v>29</v>
      </c>
    </row>
    <row r="248" spans="1:27" ht="31.5" x14ac:dyDescent="0.25">
      <c r="A248" s="34" t="s">
        <v>462</v>
      </c>
      <c r="B248" s="35" t="s">
        <v>463</v>
      </c>
      <c r="C248" s="34" t="s">
        <v>28</v>
      </c>
      <c r="D248" s="2" t="s">
        <v>29</v>
      </c>
      <c r="E248" s="46">
        <v>0</v>
      </c>
      <c r="F248" s="46">
        <v>0</v>
      </c>
      <c r="G248" s="46">
        <v>0</v>
      </c>
      <c r="H248" s="46">
        <v>0</v>
      </c>
      <c r="I248" s="46">
        <v>0</v>
      </c>
      <c r="J248" s="46">
        <v>0</v>
      </c>
      <c r="K248" s="46">
        <v>0</v>
      </c>
      <c r="L248" s="36" t="s">
        <v>29</v>
      </c>
      <c r="M248" s="46">
        <v>0</v>
      </c>
      <c r="N248" s="46">
        <v>0</v>
      </c>
      <c r="O248" s="46">
        <v>0</v>
      </c>
      <c r="P248" s="46">
        <v>0</v>
      </c>
      <c r="Q248" s="46">
        <v>0</v>
      </c>
      <c r="R248" s="46">
        <v>0</v>
      </c>
      <c r="S248" s="46">
        <v>0</v>
      </c>
      <c r="T248" s="37">
        <f t="shared" si="42"/>
        <v>0</v>
      </c>
      <c r="U248" s="37">
        <f t="shared" si="42"/>
        <v>0</v>
      </c>
      <c r="V248" s="37">
        <f t="shared" si="42"/>
        <v>0</v>
      </c>
      <c r="W248" s="37">
        <f t="shared" si="41"/>
        <v>0</v>
      </c>
      <c r="X248" s="37">
        <f t="shared" si="41"/>
        <v>0</v>
      </c>
      <c r="Y248" s="37">
        <f t="shared" si="41"/>
        <v>0</v>
      </c>
      <c r="Z248" s="37">
        <f t="shared" si="41"/>
        <v>0</v>
      </c>
      <c r="AA248" s="2" t="s">
        <v>29</v>
      </c>
    </row>
    <row r="249" spans="1:27" ht="78.75" x14ac:dyDescent="0.25">
      <c r="A249" s="34" t="s">
        <v>464</v>
      </c>
      <c r="B249" s="35" t="s">
        <v>465</v>
      </c>
      <c r="C249" s="34" t="s">
        <v>28</v>
      </c>
      <c r="D249" s="2" t="s">
        <v>29</v>
      </c>
      <c r="E249" s="36">
        <f>E250+E256+E263+E270+E271</f>
        <v>0</v>
      </c>
      <c r="F249" s="36">
        <f t="shared" ref="F249:S249" si="43">F250+F256+F263+F270+F271</f>
        <v>0</v>
      </c>
      <c r="G249" s="36">
        <f t="shared" si="43"/>
        <v>0</v>
      </c>
      <c r="H249" s="36">
        <f t="shared" si="43"/>
        <v>0</v>
      </c>
      <c r="I249" s="36">
        <f t="shared" si="43"/>
        <v>0</v>
      </c>
      <c r="J249" s="36">
        <f t="shared" si="43"/>
        <v>0</v>
      </c>
      <c r="K249" s="36">
        <f t="shared" si="43"/>
        <v>2396</v>
      </c>
      <c r="L249" s="36" t="s">
        <v>29</v>
      </c>
      <c r="M249" s="36">
        <f t="shared" si="43"/>
        <v>0</v>
      </c>
      <c r="N249" s="36">
        <f t="shared" si="43"/>
        <v>0</v>
      </c>
      <c r="O249" s="36">
        <f t="shared" si="43"/>
        <v>0</v>
      </c>
      <c r="P249" s="36">
        <f t="shared" si="43"/>
        <v>0</v>
      </c>
      <c r="Q249" s="36">
        <f t="shared" si="43"/>
        <v>0</v>
      </c>
      <c r="R249" s="36">
        <f t="shared" si="43"/>
        <v>0</v>
      </c>
      <c r="S249" s="36">
        <f t="shared" si="43"/>
        <v>0</v>
      </c>
      <c r="T249" s="37">
        <f t="shared" si="42"/>
        <v>0</v>
      </c>
      <c r="U249" s="37">
        <f t="shared" si="42"/>
        <v>0</v>
      </c>
      <c r="V249" s="37">
        <f t="shared" si="42"/>
        <v>0</v>
      </c>
      <c r="W249" s="37">
        <f t="shared" si="41"/>
        <v>0</v>
      </c>
      <c r="X249" s="37">
        <f t="shared" si="41"/>
        <v>0</v>
      </c>
      <c r="Y249" s="37">
        <f t="shared" si="41"/>
        <v>0</v>
      </c>
      <c r="Z249" s="37">
        <f t="shared" si="41"/>
        <v>-2396</v>
      </c>
      <c r="AA249" s="2" t="s">
        <v>29</v>
      </c>
    </row>
    <row r="250" spans="1:27" x14ac:dyDescent="0.25">
      <c r="A250" s="34" t="s">
        <v>466</v>
      </c>
      <c r="B250" s="35" t="s">
        <v>467</v>
      </c>
      <c r="C250" s="34" t="s">
        <v>28</v>
      </c>
      <c r="D250" s="2" t="s">
        <v>29</v>
      </c>
      <c r="E250" s="36">
        <v>0</v>
      </c>
      <c r="F250" s="36">
        <v>0</v>
      </c>
      <c r="G250" s="36">
        <v>0</v>
      </c>
      <c r="H250" s="36">
        <v>0</v>
      </c>
      <c r="I250" s="36">
        <v>0</v>
      </c>
      <c r="J250" s="36">
        <v>0</v>
      </c>
      <c r="K250" s="36">
        <v>0</v>
      </c>
      <c r="L250" s="36" t="s">
        <v>29</v>
      </c>
      <c r="M250" s="36">
        <v>0</v>
      </c>
      <c r="N250" s="36">
        <v>0</v>
      </c>
      <c r="O250" s="36">
        <v>0</v>
      </c>
      <c r="P250" s="36">
        <v>0</v>
      </c>
      <c r="Q250" s="36">
        <v>0</v>
      </c>
      <c r="R250" s="36">
        <v>0</v>
      </c>
      <c r="S250" s="36">
        <v>0</v>
      </c>
      <c r="T250" s="37">
        <f t="shared" si="42"/>
        <v>0</v>
      </c>
      <c r="U250" s="37">
        <f t="shared" si="42"/>
        <v>0</v>
      </c>
      <c r="V250" s="37">
        <f t="shared" si="42"/>
        <v>0</v>
      </c>
      <c r="W250" s="37">
        <f t="shared" si="41"/>
        <v>0</v>
      </c>
      <c r="X250" s="37">
        <f t="shared" si="41"/>
        <v>0</v>
      </c>
      <c r="Y250" s="37">
        <f t="shared" si="41"/>
        <v>0</v>
      </c>
      <c r="Z250" s="37">
        <f t="shared" si="41"/>
        <v>0</v>
      </c>
      <c r="AA250" s="2" t="s">
        <v>29</v>
      </c>
    </row>
    <row r="251" spans="1:27" ht="31.5" x14ac:dyDescent="0.25">
      <c r="A251" s="34" t="s">
        <v>468</v>
      </c>
      <c r="B251" s="35" t="s">
        <v>469</v>
      </c>
      <c r="C251" s="34" t="s">
        <v>28</v>
      </c>
      <c r="D251" s="2" t="s">
        <v>29</v>
      </c>
      <c r="E251" s="36">
        <v>0</v>
      </c>
      <c r="F251" s="36">
        <v>0</v>
      </c>
      <c r="G251" s="36">
        <v>0</v>
      </c>
      <c r="H251" s="36">
        <v>0</v>
      </c>
      <c r="I251" s="36">
        <v>0</v>
      </c>
      <c r="J251" s="36">
        <v>0</v>
      </c>
      <c r="K251" s="36">
        <v>0</v>
      </c>
      <c r="L251" s="36" t="s">
        <v>29</v>
      </c>
      <c r="M251" s="36">
        <v>0</v>
      </c>
      <c r="N251" s="36">
        <v>0</v>
      </c>
      <c r="O251" s="36">
        <v>0</v>
      </c>
      <c r="P251" s="36">
        <v>0</v>
      </c>
      <c r="Q251" s="36">
        <v>0</v>
      </c>
      <c r="R251" s="36">
        <v>0</v>
      </c>
      <c r="S251" s="36">
        <v>0</v>
      </c>
      <c r="T251" s="37">
        <f t="shared" si="42"/>
        <v>0</v>
      </c>
      <c r="U251" s="37">
        <f t="shared" si="42"/>
        <v>0</v>
      </c>
      <c r="V251" s="37">
        <f t="shared" si="42"/>
        <v>0</v>
      </c>
      <c r="W251" s="37">
        <f t="shared" si="41"/>
        <v>0</v>
      </c>
      <c r="X251" s="37">
        <f t="shared" si="41"/>
        <v>0</v>
      </c>
      <c r="Y251" s="37">
        <f t="shared" si="41"/>
        <v>0</v>
      </c>
      <c r="Z251" s="37">
        <f t="shared" si="41"/>
        <v>0</v>
      </c>
      <c r="AA251" s="2" t="s">
        <v>29</v>
      </c>
    </row>
    <row r="252" spans="1:27" ht="47.25" x14ac:dyDescent="0.25">
      <c r="A252" s="34" t="s">
        <v>470</v>
      </c>
      <c r="B252" s="35" t="s">
        <v>471</v>
      </c>
      <c r="C252" s="34" t="s">
        <v>28</v>
      </c>
      <c r="D252" s="2" t="s">
        <v>29</v>
      </c>
      <c r="E252" s="36">
        <v>0</v>
      </c>
      <c r="F252" s="36">
        <v>0</v>
      </c>
      <c r="G252" s="36">
        <v>0</v>
      </c>
      <c r="H252" s="36">
        <v>0</v>
      </c>
      <c r="I252" s="36">
        <v>0</v>
      </c>
      <c r="J252" s="36">
        <v>0</v>
      </c>
      <c r="K252" s="36">
        <v>0</v>
      </c>
      <c r="L252" s="36" t="s">
        <v>29</v>
      </c>
      <c r="M252" s="36">
        <v>0</v>
      </c>
      <c r="N252" s="36">
        <v>0</v>
      </c>
      <c r="O252" s="36">
        <v>0</v>
      </c>
      <c r="P252" s="36">
        <v>0</v>
      </c>
      <c r="Q252" s="36">
        <v>0</v>
      </c>
      <c r="R252" s="36">
        <v>0</v>
      </c>
      <c r="S252" s="36">
        <v>0</v>
      </c>
      <c r="T252" s="37">
        <f t="shared" si="42"/>
        <v>0</v>
      </c>
      <c r="U252" s="37">
        <f t="shared" si="42"/>
        <v>0</v>
      </c>
      <c r="V252" s="37">
        <f t="shared" si="42"/>
        <v>0</v>
      </c>
      <c r="W252" s="37">
        <f t="shared" si="41"/>
        <v>0</v>
      </c>
      <c r="X252" s="37">
        <f t="shared" si="41"/>
        <v>0</v>
      </c>
      <c r="Y252" s="37">
        <f t="shared" si="41"/>
        <v>0</v>
      </c>
      <c r="Z252" s="37">
        <f t="shared" si="41"/>
        <v>0</v>
      </c>
      <c r="AA252" s="2" t="s">
        <v>29</v>
      </c>
    </row>
    <row r="253" spans="1:27" ht="31.5" x14ac:dyDescent="0.25">
      <c r="A253" s="34" t="s">
        <v>472</v>
      </c>
      <c r="B253" s="35" t="s">
        <v>170</v>
      </c>
      <c r="C253" s="34" t="s">
        <v>28</v>
      </c>
      <c r="D253" s="2" t="s">
        <v>29</v>
      </c>
      <c r="E253" s="36">
        <v>0</v>
      </c>
      <c r="F253" s="36">
        <v>0</v>
      </c>
      <c r="G253" s="36">
        <v>0</v>
      </c>
      <c r="H253" s="36">
        <v>0</v>
      </c>
      <c r="I253" s="36">
        <v>0</v>
      </c>
      <c r="J253" s="36">
        <v>0</v>
      </c>
      <c r="K253" s="36">
        <v>0</v>
      </c>
      <c r="L253" s="36" t="s">
        <v>29</v>
      </c>
      <c r="M253" s="36">
        <v>0</v>
      </c>
      <c r="N253" s="36">
        <v>0</v>
      </c>
      <c r="O253" s="36">
        <v>0</v>
      </c>
      <c r="P253" s="36">
        <v>0</v>
      </c>
      <c r="Q253" s="36">
        <v>0</v>
      </c>
      <c r="R253" s="36">
        <v>0</v>
      </c>
      <c r="S253" s="36">
        <v>0</v>
      </c>
      <c r="T253" s="37">
        <f t="shared" si="42"/>
        <v>0</v>
      </c>
      <c r="U253" s="37">
        <f t="shared" si="42"/>
        <v>0</v>
      </c>
      <c r="V253" s="37">
        <f t="shared" si="42"/>
        <v>0</v>
      </c>
      <c r="W253" s="37">
        <f t="shared" si="41"/>
        <v>0</v>
      </c>
      <c r="X253" s="37">
        <f t="shared" si="41"/>
        <v>0</v>
      </c>
      <c r="Y253" s="37">
        <f t="shared" si="41"/>
        <v>0</v>
      </c>
      <c r="Z253" s="37">
        <f t="shared" si="41"/>
        <v>0</v>
      </c>
      <c r="AA253" s="2" t="s">
        <v>29</v>
      </c>
    </row>
    <row r="254" spans="1:27" ht="47.25" x14ac:dyDescent="0.25">
      <c r="A254" s="34" t="s">
        <v>473</v>
      </c>
      <c r="B254" s="35" t="s">
        <v>474</v>
      </c>
      <c r="C254" s="34" t="s">
        <v>28</v>
      </c>
      <c r="D254" s="2" t="s">
        <v>29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 t="s">
        <v>29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>
        <v>0</v>
      </c>
      <c r="T254" s="37">
        <f t="shared" si="42"/>
        <v>0</v>
      </c>
      <c r="U254" s="37">
        <f t="shared" si="42"/>
        <v>0</v>
      </c>
      <c r="V254" s="37">
        <f t="shared" si="42"/>
        <v>0</v>
      </c>
      <c r="W254" s="37">
        <f t="shared" si="41"/>
        <v>0</v>
      </c>
      <c r="X254" s="37">
        <f t="shared" si="41"/>
        <v>0</v>
      </c>
      <c r="Y254" s="37">
        <f t="shared" si="41"/>
        <v>0</v>
      </c>
      <c r="Z254" s="37">
        <f t="shared" si="41"/>
        <v>0</v>
      </c>
      <c r="AA254" s="2" t="s">
        <v>29</v>
      </c>
    </row>
    <row r="255" spans="1:27" ht="47.25" x14ac:dyDescent="0.25">
      <c r="A255" s="34" t="s">
        <v>475</v>
      </c>
      <c r="B255" s="35" t="s">
        <v>476</v>
      </c>
      <c r="C255" s="34" t="s">
        <v>28</v>
      </c>
      <c r="D255" s="2" t="s">
        <v>29</v>
      </c>
      <c r="E255" s="36">
        <v>0</v>
      </c>
      <c r="F255" s="36">
        <v>0</v>
      </c>
      <c r="G255" s="36">
        <v>0</v>
      </c>
      <c r="H255" s="36">
        <v>0</v>
      </c>
      <c r="I255" s="36">
        <v>0</v>
      </c>
      <c r="J255" s="36">
        <v>0</v>
      </c>
      <c r="K255" s="36">
        <v>0</v>
      </c>
      <c r="L255" s="36" t="s">
        <v>29</v>
      </c>
      <c r="M255" s="36">
        <v>0</v>
      </c>
      <c r="N255" s="36">
        <v>0</v>
      </c>
      <c r="O255" s="36">
        <v>0</v>
      </c>
      <c r="P255" s="36">
        <v>0</v>
      </c>
      <c r="Q255" s="36">
        <v>0</v>
      </c>
      <c r="R255" s="36">
        <v>0</v>
      </c>
      <c r="S255" s="36">
        <v>0</v>
      </c>
      <c r="T255" s="37">
        <f t="shared" si="42"/>
        <v>0</v>
      </c>
      <c r="U255" s="37">
        <f t="shared" si="42"/>
        <v>0</v>
      </c>
      <c r="V255" s="37">
        <f t="shared" si="42"/>
        <v>0</v>
      </c>
      <c r="W255" s="37">
        <f t="shared" si="41"/>
        <v>0</v>
      </c>
      <c r="X255" s="37">
        <f t="shared" si="41"/>
        <v>0</v>
      </c>
      <c r="Y255" s="37">
        <f t="shared" si="41"/>
        <v>0</v>
      </c>
      <c r="Z255" s="37">
        <f t="shared" si="41"/>
        <v>0</v>
      </c>
      <c r="AA255" s="2" t="s">
        <v>29</v>
      </c>
    </row>
    <row r="256" spans="1:27" ht="47.25" x14ac:dyDescent="0.25">
      <c r="A256" s="34" t="s">
        <v>477</v>
      </c>
      <c r="B256" s="35" t="s">
        <v>478</v>
      </c>
      <c r="C256" s="34" t="s">
        <v>28</v>
      </c>
      <c r="D256" s="2" t="s">
        <v>29</v>
      </c>
      <c r="E256" s="36">
        <v>0</v>
      </c>
      <c r="F256" s="36">
        <v>0</v>
      </c>
      <c r="G256" s="36">
        <v>0</v>
      </c>
      <c r="H256" s="36">
        <v>0</v>
      </c>
      <c r="I256" s="36">
        <v>0</v>
      </c>
      <c r="J256" s="36">
        <v>0</v>
      </c>
      <c r="K256" s="36">
        <v>0</v>
      </c>
      <c r="L256" s="36" t="s">
        <v>29</v>
      </c>
      <c r="M256" s="36">
        <v>0</v>
      </c>
      <c r="N256" s="36">
        <v>0</v>
      </c>
      <c r="O256" s="36">
        <v>0</v>
      </c>
      <c r="P256" s="36">
        <v>0</v>
      </c>
      <c r="Q256" s="36">
        <v>0</v>
      </c>
      <c r="R256" s="36">
        <v>0</v>
      </c>
      <c r="S256" s="36">
        <v>0</v>
      </c>
      <c r="T256" s="37">
        <f t="shared" si="42"/>
        <v>0</v>
      </c>
      <c r="U256" s="37">
        <f t="shared" si="42"/>
        <v>0</v>
      </c>
      <c r="V256" s="37">
        <f t="shared" si="42"/>
        <v>0</v>
      </c>
      <c r="W256" s="37">
        <f t="shared" si="41"/>
        <v>0</v>
      </c>
      <c r="X256" s="37">
        <f t="shared" si="41"/>
        <v>0</v>
      </c>
      <c r="Y256" s="37">
        <f t="shared" si="41"/>
        <v>0</v>
      </c>
      <c r="Z256" s="37">
        <f t="shared" si="41"/>
        <v>0</v>
      </c>
      <c r="AA256" s="2" t="s">
        <v>29</v>
      </c>
    </row>
    <row r="257" spans="1:27" ht="47.25" x14ac:dyDescent="0.25">
      <c r="A257" s="34" t="s">
        <v>479</v>
      </c>
      <c r="B257" s="35" t="s">
        <v>480</v>
      </c>
      <c r="C257" s="34" t="s">
        <v>28</v>
      </c>
      <c r="D257" s="2" t="s">
        <v>29</v>
      </c>
      <c r="E257" s="36">
        <v>0</v>
      </c>
      <c r="F257" s="36">
        <v>0</v>
      </c>
      <c r="G257" s="36">
        <v>0</v>
      </c>
      <c r="H257" s="36">
        <v>0</v>
      </c>
      <c r="I257" s="36">
        <v>0</v>
      </c>
      <c r="J257" s="36">
        <v>0</v>
      </c>
      <c r="K257" s="36">
        <v>0</v>
      </c>
      <c r="L257" s="36" t="s">
        <v>29</v>
      </c>
      <c r="M257" s="36">
        <v>0</v>
      </c>
      <c r="N257" s="36">
        <v>0</v>
      </c>
      <c r="O257" s="36">
        <v>0</v>
      </c>
      <c r="P257" s="36">
        <v>0</v>
      </c>
      <c r="Q257" s="36">
        <v>0</v>
      </c>
      <c r="R257" s="36">
        <v>0</v>
      </c>
      <c r="S257" s="36">
        <v>0</v>
      </c>
      <c r="T257" s="37">
        <f t="shared" si="42"/>
        <v>0</v>
      </c>
      <c r="U257" s="37">
        <f t="shared" si="42"/>
        <v>0</v>
      </c>
      <c r="V257" s="37">
        <f t="shared" si="42"/>
        <v>0</v>
      </c>
      <c r="W257" s="37">
        <f t="shared" si="41"/>
        <v>0</v>
      </c>
      <c r="X257" s="37">
        <f t="shared" si="41"/>
        <v>0</v>
      </c>
      <c r="Y257" s="37">
        <f t="shared" si="41"/>
        <v>0</v>
      </c>
      <c r="Z257" s="37">
        <f t="shared" si="41"/>
        <v>0</v>
      </c>
      <c r="AA257" s="2" t="s">
        <v>29</v>
      </c>
    </row>
    <row r="258" spans="1:27" ht="78.75" x14ac:dyDescent="0.25">
      <c r="A258" s="34" t="s">
        <v>481</v>
      </c>
      <c r="B258" s="35" t="s">
        <v>482</v>
      </c>
      <c r="C258" s="34" t="s">
        <v>28</v>
      </c>
      <c r="D258" s="2" t="s">
        <v>29</v>
      </c>
      <c r="E258" s="36">
        <v>0</v>
      </c>
      <c r="F258" s="36">
        <v>0</v>
      </c>
      <c r="G258" s="36">
        <v>0</v>
      </c>
      <c r="H258" s="36">
        <v>0</v>
      </c>
      <c r="I258" s="36">
        <v>0</v>
      </c>
      <c r="J258" s="36">
        <v>0</v>
      </c>
      <c r="K258" s="36">
        <v>0</v>
      </c>
      <c r="L258" s="36" t="s">
        <v>29</v>
      </c>
      <c r="M258" s="36">
        <v>0</v>
      </c>
      <c r="N258" s="36">
        <v>0</v>
      </c>
      <c r="O258" s="36">
        <v>0</v>
      </c>
      <c r="P258" s="36">
        <v>0</v>
      </c>
      <c r="Q258" s="36">
        <v>0</v>
      </c>
      <c r="R258" s="36">
        <v>0</v>
      </c>
      <c r="S258" s="36">
        <v>0</v>
      </c>
      <c r="T258" s="37">
        <f t="shared" si="42"/>
        <v>0</v>
      </c>
      <c r="U258" s="37">
        <f t="shared" si="42"/>
        <v>0</v>
      </c>
      <c r="V258" s="37">
        <f t="shared" si="42"/>
        <v>0</v>
      </c>
      <c r="W258" s="37">
        <f t="shared" si="41"/>
        <v>0</v>
      </c>
      <c r="X258" s="37">
        <f t="shared" si="41"/>
        <v>0</v>
      </c>
      <c r="Y258" s="37">
        <f t="shared" si="41"/>
        <v>0</v>
      </c>
      <c r="Z258" s="37">
        <f t="shared" si="41"/>
        <v>0</v>
      </c>
      <c r="AA258" s="2" t="s">
        <v>29</v>
      </c>
    </row>
    <row r="259" spans="1:27" ht="47.25" x14ac:dyDescent="0.25">
      <c r="A259" s="34" t="s">
        <v>483</v>
      </c>
      <c r="B259" s="35" t="s">
        <v>172</v>
      </c>
      <c r="C259" s="34" t="s">
        <v>28</v>
      </c>
      <c r="D259" s="2" t="s">
        <v>29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 t="s">
        <v>29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>
        <v>0</v>
      </c>
      <c r="T259" s="37">
        <f t="shared" si="42"/>
        <v>0</v>
      </c>
      <c r="U259" s="37">
        <f t="shared" si="42"/>
        <v>0</v>
      </c>
      <c r="V259" s="37">
        <f t="shared" si="42"/>
        <v>0</v>
      </c>
      <c r="W259" s="37">
        <f t="shared" si="41"/>
        <v>0</v>
      </c>
      <c r="X259" s="37">
        <f t="shared" si="41"/>
        <v>0</v>
      </c>
      <c r="Y259" s="37">
        <f t="shared" si="41"/>
        <v>0</v>
      </c>
      <c r="Z259" s="37">
        <f t="shared" si="41"/>
        <v>0</v>
      </c>
      <c r="AA259" s="2" t="s">
        <v>29</v>
      </c>
    </row>
    <row r="260" spans="1:27" ht="63" x14ac:dyDescent="0.25">
      <c r="A260" s="34" t="s">
        <v>484</v>
      </c>
      <c r="B260" s="35" t="s">
        <v>485</v>
      </c>
      <c r="C260" s="34" t="s">
        <v>28</v>
      </c>
      <c r="D260" s="2" t="s">
        <v>29</v>
      </c>
      <c r="E260" s="36">
        <v>0</v>
      </c>
      <c r="F260" s="36">
        <v>0</v>
      </c>
      <c r="G260" s="36">
        <v>0</v>
      </c>
      <c r="H260" s="36">
        <v>0</v>
      </c>
      <c r="I260" s="36">
        <v>0</v>
      </c>
      <c r="J260" s="36">
        <v>0</v>
      </c>
      <c r="K260" s="36">
        <v>0</v>
      </c>
      <c r="L260" s="36" t="s">
        <v>29</v>
      </c>
      <c r="M260" s="36">
        <v>0</v>
      </c>
      <c r="N260" s="36">
        <v>0</v>
      </c>
      <c r="O260" s="36">
        <v>0</v>
      </c>
      <c r="P260" s="36">
        <v>0</v>
      </c>
      <c r="Q260" s="36">
        <v>0</v>
      </c>
      <c r="R260" s="36">
        <v>0</v>
      </c>
      <c r="S260" s="36">
        <v>0</v>
      </c>
      <c r="T260" s="37">
        <f t="shared" si="42"/>
        <v>0</v>
      </c>
      <c r="U260" s="37">
        <f t="shared" si="42"/>
        <v>0</v>
      </c>
      <c r="V260" s="37">
        <f t="shared" si="42"/>
        <v>0</v>
      </c>
      <c r="W260" s="37">
        <f t="shared" si="41"/>
        <v>0</v>
      </c>
      <c r="X260" s="37">
        <f t="shared" si="41"/>
        <v>0</v>
      </c>
      <c r="Y260" s="37">
        <f t="shared" si="41"/>
        <v>0</v>
      </c>
      <c r="Z260" s="37">
        <f t="shared" si="41"/>
        <v>0</v>
      </c>
      <c r="AA260" s="2" t="s">
        <v>29</v>
      </c>
    </row>
    <row r="261" spans="1:27" ht="63" x14ac:dyDescent="0.25">
      <c r="A261" s="34" t="s">
        <v>486</v>
      </c>
      <c r="B261" s="35" t="s">
        <v>487</v>
      </c>
      <c r="C261" s="34" t="s">
        <v>28</v>
      </c>
      <c r="D261" s="2" t="s">
        <v>29</v>
      </c>
      <c r="E261" s="36">
        <v>0</v>
      </c>
      <c r="F261" s="36">
        <v>0</v>
      </c>
      <c r="G261" s="36">
        <v>0</v>
      </c>
      <c r="H261" s="36">
        <v>0</v>
      </c>
      <c r="I261" s="36">
        <v>0</v>
      </c>
      <c r="J261" s="36">
        <v>0</v>
      </c>
      <c r="K261" s="36">
        <v>0</v>
      </c>
      <c r="L261" s="36" t="s">
        <v>29</v>
      </c>
      <c r="M261" s="36">
        <v>0</v>
      </c>
      <c r="N261" s="36">
        <v>0</v>
      </c>
      <c r="O261" s="36">
        <v>0</v>
      </c>
      <c r="P261" s="36">
        <v>0</v>
      </c>
      <c r="Q261" s="36">
        <v>0</v>
      </c>
      <c r="R261" s="36">
        <v>0</v>
      </c>
      <c r="S261" s="36">
        <v>0</v>
      </c>
      <c r="T261" s="37">
        <f t="shared" si="42"/>
        <v>0</v>
      </c>
      <c r="U261" s="37">
        <f t="shared" si="42"/>
        <v>0</v>
      </c>
      <c r="V261" s="37">
        <f t="shared" si="42"/>
        <v>0</v>
      </c>
      <c r="W261" s="37">
        <f t="shared" si="41"/>
        <v>0</v>
      </c>
      <c r="X261" s="37">
        <f t="shared" si="41"/>
        <v>0</v>
      </c>
      <c r="Y261" s="37">
        <f t="shared" si="41"/>
        <v>0</v>
      </c>
      <c r="Z261" s="37">
        <f t="shared" ref="Z261:Z293" si="44">IF($E261="нд","нд",(S261)-(K261))</f>
        <v>0</v>
      </c>
      <c r="AA261" s="2" t="s">
        <v>29</v>
      </c>
    </row>
    <row r="262" spans="1:27" ht="31.5" x14ac:dyDescent="0.25">
      <c r="A262" s="34" t="s">
        <v>488</v>
      </c>
      <c r="B262" s="35" t="s">
        <v>489</v>
      </c>
      <c r="C262" s="34" t="s">
        <v>28</v>
      </c>
      <c r="D262" s="2" t="s">
        <v>29</v>
      </c>
      <c r="E262" s="36">
        <v>0</v>
      </c>
      <c r="F262" s="36">
        <v>0</v>
      </c>
      <c r="G262" s="36">
        <v>0</v>
      </c>
      <c r="H262" s="36">
        <v>0</v>
      </c>
      <c r="I262" s="36">
        <v>0</v>
      </c>
      <c r="J262" s="36">
        <v>0</v>
      </c>
      <c r="K262" s="36">
        <v>0</v>
      </c>
      <c r="L262" s="36" t="s">
        <v>29</v>
      </c>
      <c r="M262" s="36">
        <v>0</v>
      </c>
      <c r="N262" s="36">
        <v>0</v>
      </c>
      <c r="O262" s="36">
        <v>0</v>
      </c>
      <c r="P262" s="36">
        <v>0</v>
      </c>
      <c r="Q262" s="36">
        <v>0</v>
      </c>
      <c r="R262" s="36">
        <v>0</v>
      </c>
      <c r="S262" s="36">
        <v>0</v>
      </c>
      <c r="T262" s="37">
        <f t="shared" si="42"/>
        <v>0</v>
      </c>
      <c r="U262" s="37">
        <f t="shared" si="42"/>
        <v>0</v>
      </c>
      <c r="V262" s="37">
        <f t="shared" si="42"/>
        <v>0</v>
      </c>
      <c r="W262" s="37">
        <f t="shared" si="42"/>
        <v>0</v>
      </c>
      <c r="X262" s="37">
        <f t="shared" si="42"/>
        <v>0</v>
      </c>
      <c r="Y262" s="37">
        <f t="shared" si="42"/>
        <v>0</v>
      </c>
      <c r="Z262" s="37">
        <f t="shared" si="44"/>
        <v>0</v>
      </c>
      <c r="AA262" s="2" t="s">
        <v>29</v>
      </c>
    </row>
    <row r="263" spans="1:27" ht="31.5" x14ac:dyDescent="0.25">
      <c r="A263" s="34" t="s">
        <v>490</v>
      </c>
      <c r="B263" s="35" t="s">
        <v>491</v>
      </c>
      <c r="C263" s="34" t="s">
        <v>28</v>
      </c>
      <c r="D263" s="2" t="s">
        <v>29</v>
      </c>
      <c r="E263" s="36">
        <v>0</v>
      </c>
      <c r="F263" s="36">
        <v>0</v>
      </c>
      <c r="G263" s="36">
        <v>0</v>
      </c>
      <c r="H263" s="36">
        <v>0</v>
      </c>
      <c r="I263" s="36">
        <v>0</v>
      </c>
      <c r="J263" s="36">
        <v>0</v>
      </c>
      <c r="K263" s="36">
        <v>0</v>
      </c>
      <c r="L263" s="36" t="s">
        <v>29</v>
      </c>
      <c r="M263" s="36">
        <v>0</v>
      </c>
      <c r="N263" s="36">
        <v>0</v>
      </c>
      <c r="O263" s="36">
        <v>0</v>
      </c>
      <c r="P263" s="36">
        <v>0</v>
      </c>
      <c r="Q263" s="36">
        <v>0</v>
      </c>
      <c r="R263" s="36">
        <v>0</v>
      </c>
      <c r="S263" s="36">
        <v>0</v>
      </c>
      <c r="T263" s="37">
        <f t="shared" si="42"/>
        <v>0</v>
      </c>
      <c r="U263" s="37">
        <f t="shared" si="42"/>
        <v>0</v>
      </c>
      <c r="V263" s="37">
        <f t="shared" si="42"/>
        <v>0</v>
      </c>
      <c r="W263" s="37">
        <f t="shared" si="42"/>
        <v>0</v>
      </c>
      <c r="X263" s="37">
        <f t="shared" si="42"/>
        <v>0</v>
      </c>
      <c r="Y263" s="37">
        <f t="shared" si="42"/>
        <v>0</v>
      </c>
      <c r="Z263" s="37">
        <f t="shared" si="44"/>
        <v>0</v>
      </c>
      <c r="AA263" s="2" t="s">
        <v>29</v>
      </c>
    </row>
    <row r="264" spans="1:27" ht="31.5" x14ac:dyDescent="0.25">
      <c r="A264" s="34" t="s">
        <v>492</v>
      </c>
      <c r="B264" s="35" t="s">
        <v>493</v>
      </c>
      <c r="C264" s="34" t="s">
        <v>28</v>
      </c>
      <c r="D264" s="2" t="s">
        <v>29</v>
      </c>
      <c r="E264" s="36">
        <v>0</v>
      </c>
      <c r="F264" s="36">
        <v>0</v>
      </c>
      <c r="G264" s="36">
        <v>0</v>
      </c>
      <c r="H264" s="36">
        <v>0</v>
      </c>
      <c r="I264" s="36">
        <v>0</v>
      </c>
      <c r="J264" s="36">
        <v>0</v>
      </c>
      <c r="K264" s="36">
        <v>0</v>
      </c>
      <c r="L264" s="36" t="s">
        <v>29</v>
      </c>
      <c r="M264" s="36">
        <v>0</v>
      </c>
      <c r="N264" s="36">
        <v>0</v>
      </c>
      <c r="O264" s="36">
        <v>0</v>
      </c>
      <c r="P264" s="36">
        <v>0</v>
      </c>
      <c r="Q264" s="36">
        <v>0</v>
      </c>
      <c r="R264" s="36">
        <v>0</v>
      </c>
      <c r="S264" s="36">
        <v>0</v>
      </c>
      <c r="T264" s="37">
        <f t="shared" si="42"/>
        <v>0</v>
      </c>
      <c r="U264" s="37">
        <f t="shared" si="42"/>
        <v>0</v>
      </c>
      <c r="V264" s="37">
        <f t="shared" si="42"/>
        <v>0</v>
      </c>
      <c r="W264" s="37">
        <f t="shared" si="42"/>
        <v>0</v>
      </c>
      <c r="X264" s="37">
        <f t="shared" si="42"/>
        <v>0</v>
      </c>
      <c r="Y264" s="37">
        <f t="shared" si="42"/>
        <v>0</v>
      </c>
      <c r="Z264" s="37">
        <f t="shared" si="44"/>
        <v>0</v>
      </c>
      <c r="AA264" s="2" t="s">
        <v>29</v>
      </c>
    </row>
    <row r="265" spans="1:27" ht="47.25" x14ac:dyDescent="0.25">
      <c r="A265" s="34" t="s">
        <v>494</v>
      </c>
      <c r="B265" s="35" t="s">
        <v>495</v>
      </c>
      <c r="C265" s="34" t="s">
        <v>28</v>
      </c>
      <c r="D265" s="2" t="s">
        <v>29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 t="s">
        <v>29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>
        <v>0</v>
      </c>
      <c r="T265" s="37">
        <f t="shared" si="42"/>
        <v>0</v>
      </c>
      <c r="U265" s="37">
        <f t="shared" si="42"/>
        <v>0</v>
      </c>
      <c r="V265" s="37">
        <f t="shared" si="42"/>
        <v>0</v>
      </c>
      <c r="W265" s="37">
        <f t="shared" si="42"/>
        <v>0</v>
      </c>
      <c r="X265" s="37">
        <f t="shared" si="42"/>
        <v>0</v>
      </c>
      <c r="Y265" s="37">
        <f t="shared" si="42"/>
        <v>0</v>
      </c>
      <c r="Z265" s="37">
        <f t="shared" si="44"/>
        <v>0</v>
      </c>
      <c r="AA265" s="2" t="s">
        <v>29</v>
      </c>
    </row>
    <row r="266" spans="1:27" ht="47.25" x14ac:dyDescent="0.25">
      <c r="A266" s="34" t="s">
        <v>496</v>
      </c>
      <c r="B266" s="35" t="s">
        <v>497</v>
      </c>
      <c r="C266" s="34" t="s">
        <v>28</v>
      </c>
      <c r="D266" s="2" t="s">
        <v>29</v>
      </c>
      <c r="E266" s="36">
        <v>0</v>
      </c>
      <c r="F266" s="36">
        <v>0</v>
      </c>
      <c r="G266" s="36">
        <v>0</v>
      </c>
      <c r="H266" s="36">
        <v>0</v>
      </c>
      <c r="I266" s="36">
        <v>0</v>
      </c>
      <c r="J266" s="36">
        <v>0</v>
      </c>
      <c r="K266" s="36">
        <v>0</v>
      </c>
      <c r="L266" s="36" t="s">
        <v>29</v>
      </c>
      <c r="M266" s="36">
        <v>0</v>
      </c>
      <c r="N266" s="36">
        <v>0</v>
      </c>
      <c r="O266" s="36">
        <v>0</v>
      </c>
      <c r="P266" s="36">
        <v>0</v>
      </c>
      <c r="Q266" s="36">
        <v>0</v>
      </c>
      <c r="R266" s="36">
        <v>0</v>
      </c>
      <c r="S266" s="36">
        <v>0</v>
      </c>
      <c r="T266" s="37">
        <f t="shared" ref="T266:Y298" si="45">IF($E266="нд","нд",(M266)-(E266))</f>
        <v>0</v>
      </c>
      <c r="U266" s="37">
        <f t="shared" si="45"/>
        <v>0</v>
      </c>
      <c r="V266" s="37">
        <f t="shared" si="45"/>
        <v>0</v>
      </c>
      <c r="W266" s="37">
        <f t="shared" si="45"/>
        <v>0</v>
      </c>
      <c r="X266" s="37">
        <f t="shared" si="45"/>
        <v>0</v>
      </c>
      <c r="Y266" s="37">
        <f t="shared" si="45"/>
        <v>0</v>
      </c>
      <c r="Z266" s="37">
        <f t="shared" si="44"/>
        <v>0</v>
      </c>
      <c r="AA266" s="2" t="s">
        <v>29</v>
      </c>
    </row>
    <row r="267" spans="1:27" ht="47.25" x14ac:dyDescent="0.25">
      <c r="A267" s="34" t="s">
        <v>498</v>
      </c>
      <c r="B267" s="35" t="s">
        <v>499</v>
      </c>
      <c r="C267" s="34" t="s">
        <v>28</v>
      </c>
      <c r="D267" s="2" t="s">
        <v>29</v>
      </c>
      <c r="E267" s="36">
        <v>0</v>
      </c>
      <c r="F267" s="36">
        <v>0</v>
      </c>
      <c r="G267" s="36">
        <v>0</v>
      </c>
      <c r="H267" s="36">
        <v>0</v>
      </c>
      <c r="I267" s="36">
        <v>0</v>
      </c>
      <c r="J267" s="36">
        <v>0</v>
      </c>
      <c r="K267" s="36">
        <v>0</v>
      </c>
      <c r="L267" s="36" t="s">
        <v>29</v>
      </c>
      <c r="M267" s="36">
        <v>0</v>
      </c>
      <c r="N267" s="36">
        <v>0</v>
      </c>
      <c r="O267" s="36">
        <v>0</v>
      </c>
      <c r="P267" s="36">
        <v>0</v>
      </c>
      <c r="Q267" s="36">
        <v>0</v>
      </c>
      <c r="R267" s="36">
        <v>0</v>
      </c>
      <c r="S267" s="36">
        <v>0</v>
      </c>
      <c r="T267" s="37">
        <f t="shared" si="45"/>
        <v>0</v>
      </c>
      <c r="U267" s="37">
        <f t="shared" si="45"/>
        <v>0</v>
      </c>
      <c r="V267" s="37">
        <f t="shared" si="45"/>
        <v>0</v>
      </c>
      <c r="W267" s="37">
        <f t="shared" si="45"/>
        <v>0</v>
      </c>
      <c r="X267" s="37">
        <f t="shared" si="45"/>
        <v>0</v>
      </c>
      <c r="Y267" s="37">
        <f t="shared" si="45"/>
        <v>0</v>
      </c>
      <c r="Z267" s="37">
        <f t="shared" si="44"/>
        <v>0</v>
      </c>
      <c r="AA267" s="2" t="s">
        <v>29</v>
      </c>
    </row>
    <row r="268" spans="1:27" ht="63" x14ac:dyDescent="0.25">
      <c r="A268" s="34" t="s">
        <v>500</v>
      </c>
      <c r="B268" s="35" t="s">
        <v>501</v>
      </c>
      <c r="C268" s="34" t="s">
        <v>28</v>
      </c>
      <c r="D268" s="2" t="s">
        <v>29</v>
      </c>
      <c r="E268" s="36">
        <v>0</v>
      </c>
      <c r="F268" s="36">
        <v>0</v>
      </c>
      <c r="G268" s="36">
        <v>0</v>
      </c>
      <c r="H268" s="36">
        <v>0</v>
      </c>
      <c r="I268" s="36">
        <v>0</v>
      </c>
      <c r="J268" s="36">
        <v>0</v>
      </c>
      <c r="K268" s="36">
        <v>0</v>
      </c>
      <c r="L268" s="36" t="s">
        <v>29</v>
      </c>
      <c r="M268" s="36">
        <v>0</v>
      </c>
      <c r="N268" s="36">
        <v>0</v>
      </c>
      <c r="O268" s="36">
        <v>0</v>
      </c>
      <c r="P268" s="36">
        <v>0</v>
      </c>
      <c r="Q268" s="36">
        <v>0</v>
      </c>
      <c r="R268" s="36">
        <v>0</v>
      </c>
      <c r="S268" s="36">
        <v>0</v>
      </c>
      <c r="T268" s="37">
        <f t="shared" si="45"/>
        <v>0</v>
      </c>
      <c r="U268" s="37">
        <f t="shared" si="45"/>
        <v>0</v>
      </c>
      <c r="V268" s="37">
        <f t="shared" si="45"/>
        <v>0</v>
      </c>
      <c r="W268" s="37">
        <f t="shared" si="45"/>
        <v>0</v>
      </c>
      <c r="X268" s="37">
        <f t="shared" si="45"/>
        <v>0</v>
      </c>
      <c r="Y268" s="37">
        <f t="shared" si="45"/>
        <v>0</v>
      </c>
      <c r="Z268" s="37">
        <f t="shared" si="44"/>
        <v>0</v>
      </c>
      <c r="AA268" s="2" t="s">
        <v>29</v>
      </c>
    </row>
    <row r="269" spans="1:27" ht="47.25" x14ac:dyDescent="0.25">
      <c r="A269" s="34" t="s">
        <v>502</v>
      </c>
      <c r="B269" s="35" t="s">
        <v>503</v>
      </c>
      <c r="C269" s="34" t="s">
        <v>28</v>
      </c>
      <c r="D269" s="2" t="s">
        <v>29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 t="s">
        <v>29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>
        <v>0</v>
      </c>
      <c r="T269" s="37">
        <f t="shared" si="45"/>
        <v>0</v>
      </c>
      <c r="U269" s="37">
        <f t="shared" si="45"/>
        <v>0</v>
      </c>
      <c r="V269" s="37">
        <f t="shared" si="45"/>
        <v>0</v>
      </c>
      <c r="W269" s="37">
        <f t="shared" si="45"/>
        <v>0</v>
      </c>
      <c r="X269" s="37">
        <f t="shared" si="45"/>
        <v>0</v>
      </c>
      <c r="Y269" s="37">
        <f t="shared" si="45"/>
        <v>0</v>
      </c>
      <c r="Z269" s="37">
        <f t="shared" si="44"/>
        <v>0</v>
      </c>
      <c r="AA269" s="2" t="s">
        <v>29</v>
      </c>
    </row>
    <row r="270" spans="1:27" ht="47.25" x14ac:dyDescent="0.25">
      <c r="A270" s="34" t="s">
        <v>504</v>
      </c>
      <c r="B270" s="35" t="s">
        <v>218</v>
      </c>
      <c r="C270" s="34" t="s">
        <v>28</v>
      </c>
      <c r="D270" s="2" t="s">
        <v>29</v>
      </c>
      <c r="E270" s="36">
        <v>0</v>
      </c>
      <c r="F270" s="36">
        <v>0</v>
      </c>
      <c r="G270" s="36">
        <v>0</v>
      </c>
      <c r="H270" s="36">
        <v>0</v>
      </c>
      <c r="I270" s="36">
        <v>0</v>
      </c>
      <c r="J270" s="36">
        <v>0</v>
      </c>
      <c r="K270" s="36">
        <v>0</v>
      </c>
      <c r="L270" s="36" t="s">
        <v>29</v>
      </c>
      <c r="M270" s="36">
        <v>0</v>
      </c>
      <c r="N270" s="36">
        <v>0</v>
      </c>
      <c r="O270" s="36">
        <v>0</v>
      </c>
      <c r="P270" s="36">
        <v>0</v>
      </c>
      <c r="Q270" s="36">
        <v>0</v>
      </c>
      <c r="R270" s="36">
        <v>0</v>
      </c>
      <c r="S270" s="36">
        <v>0</v>
      </c>
      <c r="T270" s="37">
        <f t="shared" si="45"/>
        <v>0</v>
      </c>
      <c r="U270" s="37">
        <f t="shared" si="45"/>
        <v>0</v>
      </c>
      <c r="V270" s="37">
        <f t="shared" si="45"/>
        <v>0</v>
      </c>
      <c r="W270" s="37">
        <f t="shared" si="45"/>
        <v>0</v>
      </c>
      <c r="X270" s="37">
        <f t="shared" si="45"/>
        <v>0</v>
      </c>
      <c r="Y270" s="37">
        <f t="shared" si="45"/>
        <v>0</v>
      </c>
      <c r="Z270" s="37">
        <f t="shared" si="44"/>
        <v>0</v>
      </c>
      <c r="AA270" s="2" t="s">
        <v>29</v>
      </c>
    </row>
    <row r="271" spans="1:27" ht="31.5" x14ac:dyDescent="0.25">
      <c r="A271" s="34" t="s">
        <v>505</v>
      </c>
      <c r="B271" s="35" t="s">
        <v>220</v>
      </c>
      <c r="C271" s="34" t="s">
        <v>28</v>
      </c>
      <c r="D271" s="2" t="s">
        <v>29</v>
      </c>
      <c r="E271" s="36">
        <f t="shared" ref="E271:S271" si="46">SUM(E272:E274)</f>
        <v>0</v>
      </c>
      <c r="F271" s="36">
        <f t="shared" si="46"/>
        <v>0</v>
      </c>
      <c r="G271" s="36">
        <f t="shared" si="46"/>
        <v>0</v>
      </c>
      <c r="H271" s="36">
        <f t="shared" si="46"/>
        <v>0</v>
      </c>
      <c r="I271" s="36">
        <f t="shared" si="46"/>
        <v>0</v>
      </c>
      <c r="J271" s="36">
        <f t="shared" si="46"/>
        <v>0</v>
      </c>
      <c r="K271" s="36">
        <f t="shared" si="46"/>
        <v>2396</v>
      </c>
      <c r="L271" s="36" t="s">
        <v>29</v>
      </c>
      <c r="M271" s="36">
        <f t="shared" si="46"/>
        <v>0</v>
      </c>
      <c r="N271" s="36">
        <f t="shared" si="46"/>
        <v>0</v>
      </c>
      <c r="O271" s="36">
        <f t="shared" si="46"/>
        <v>0</v>
      </c>
      <c r="P271" s="36">
        <f t="shared" si="46"/>
        <v>0</v>
      </c>
      <c r="Q271" s="36">
        <f t="shared" si="46"/>
        <v>0</v>
      </c>
      <c r="R271" s="36">
        <f t="shared" si="46"/>
        <v>0</v>
      </c>
      <c r="S271" s="36">
        <f t="shared" si="46"/>
        <v>0</v>
      </c>
      <c r="T271" s="37">
        <f t="shared" si="45"/>
        <v>0</v>
      </c>
      <c r="U271" s="37">
        <f t="shared" si="45"/>
        <v>0</v>
      </c>
      <c r="V271" s="37">
        <f t="shared" si="45"/>
        <v>0</v>
      </c>
      <c r="W271" s="37">
        <f t="shared" si="45"/>
        <v>0</v>
      </c>
      <c r="X271" s="37">
        <f t="shared" si="45"/>
        <v>0</v>
      </c>
      <c r="Y271" s="37">
        <f t="shared" si="45"/>
        <v>0</v>
      </c>
      <c r="Z271" s="37">
        <f t="shared" si="44"/>
        <v>-2396</v>
      </c>
      <c r="AA271" s="2" t="s">
        <v>29</v>
      </c>
    </row>
    <row r="272" spans="1:27" ht="141.75" x14ac:dyDescent="0.25">
      <c r="A272" s="34" t="s">
        <v>505</v>
      </c>
      <c r="B272" s="35" t="s">
        <v>506</v>
      </c>
      <c r="C272" s="34" t="s">
        <v>507</v>
      </c>
      <c r="D272" s="2" t="s">
        <v>29</v>
      </c>
      <c r="E272" s="38">
        <f>VLOOKUP($C272,'[1]15квВв'!$C:$CF,3,0)</f>
        <v>0</v>
      </c>
      <c r="F272" s="38">
        <f>VLOOKUP($C272,'[1]15квВв'!$C:$CF,4,0)</f>
        <v>0</v>
      </c>
      <c r="G272" s="38">
        <f>VLOOKUP($C272,'[1]15квВв'!$C:$CF,5,0)</f>
        <v>0</v>
      </c>
      <c r="H272" s="38">
        <f>VLOOKUP($C272,'[1]15квВв'!$C:$CF,6,0)</f>
        <v>0</v>
      </c>
      <c r="I272" s="38">
        <f>VLOOKUP($C272,'[1]15квВв'!$C:$CF,7,0)</f>
        <v>0</v>
      </c>
      <c r="J272" s="38">
        <f>VLOOKUP($C272,'[1]15квВв'!$C:$CF,8,0)</f>
        <v>0</v>
      </c>
      <c r="K272" s="38">
        <f>VLOOKUP($C272,'[1]15квВв'!$C:$CF,9,0)</f>
        <v>2328</v>
      </c>
      <c r="L272" s="36" t="s">
        <v>29</v>
      </c>
      <c r="M272" s="38">
        <f>VLOOKUP($C272,'[1]15квВв'!$C:$CF,43,0)</f>
        <v>0</v>
      </c>
      <c r="N272" s="38">
        <f>VLOOKUP($C272,'[1]15квВв'!$C:$CF,44,0)</f>
        <v>0</v>
      </c>
      <c r="O272" s="38">
        <f>VLOOKUP($C272,'[1]15квВв'!$C:$CF,45,0)</f>
        <v>0</v>
      </c>
      <c r="P272" s="38">
        <f>VLOOKUP($C272,'[1]15квВв'!$C:$CF,46,0)</f>
        <v>0</v>
      </c>
      <c r="Q272" s="38">
        <f>VLOOKUP($C272,'[1]15квВв'!$C:$CF,47,0)</f>
        <v>0</v>
      </c>
      <c r="R272" s="38">
        <f>VLOOKUP($C272,'[1]15квВв'!$C:$CF,48,0)</f>
        <v>0</v>
      </c>
      <c r="S272" s="38">
        <f>VLOOKUP($C272,'[1]15квВв'!$C:$CF,49,0)</f>
        <v>0</v>
      </c>
      <c r="T272" s="37">
        <f t="shared" si="45"/>
        <v>0</v>
      </c>
      <c r="U272" s="37">
        <f t="shared" si="45"/>
        <v>0</v>
      </c>
      <c r="V272" s="37">
        <f t="shared" si="45"/>
        <v>0</v>
      </c>
      <c r="W272" s="37">
        <f t="shared" si="45"/>
        <v>0</v>
      </c>
      <c r="X272" s="37">
        <f t="shared" si="45"/>
        <v>0</v>
      </c>
      <c r="Y272" s="37">
        <f t="shared" si="45"/>
        <v>0</v>
      </c>
      <c r="Z272" s="37">
        <f t="shared" si="44"/>
        <v>-2328</v>
      </c>
      <c r="AA272" s="38" t="str">
        <f>VLOOKUP($C272,'[1]15квВв'!$C:$CP,91,0)</f>
        <v xml:space="preserve">Задержка в проведении торгово-закупочных процедур </v>
      </c>
    </row>
    <row r="273" spans="1:27" ht="110.25" x14ac:dyDescent="0.25">
      <c r="A273" s="34" t="s">
        <v>505</v>
      </c>
      <c r="B273" s="35" t="s">
        <v>508</v>
      </c>
      <c r="C273" s="34" t="s">
        <v>509</v>
      </c>
      <c r="D273" s="2" t="s">
        <v>29</v>
      </c>
      <c r="E273" s="38">
        <f>VLOOKUP($C273,'[1]15квВв'!$C:$CF,3,0)</f>
        <v>0</v>
      </c>
      <c r="F273" s="38">
        <f>VLOOKUP($C273,'[1]15квВв'!$C:$CF,4,0)</f>
        <v>0</v>
      </c>
      <c r="G273" s="38">
        <f>VLOOKUP($C273,'[1]15квВв'!$C:$CF,5,0)</f>
        <v>0</v>
      </c>
      <c r="H273" s="38">
        <f>VLOOKUP($C273,'[1]15квВв'!$C:$CF,6,0)</f>
        <v>0</v>
      </c>
      <c r="I273" s="38">
        <f>VLOOKUP($C273,'[1]15квВв'!$C:$CF,7,0)</f>
        <v>0</v>
      </c>
      <c r="J273" s="38">
        <f>VLOOKUP($C273,'[1]15квВв'!$C:$CF,8,0)</f>
        <v>0</v>
      </c>
      <c r="K273" s="38">
        <f>VLOOKUP($C273,'[1]15квВв'!$C:$CF,9,0)</f>
        <v>46</v>
      </c>
      <c r="L273" s="36" t="s">
        <v>29</v>
      </c>
      <c r="M273" s="38">
        <f>VLOOKUP($C273,'[1]15квВв'!$C:$CF,43,0)</f>
        <v>0</v>
      </c>
      <c r="N273" s="38">
        <f>VLOOKUP($C273,'[1]15квВв'!$C:$CF,44,0)</f>
        <v>0</v>
      </c>
      <c r="O273" s="38">
        <f>VLOOKUP($C273,'[1]15квВв'!$C:$CF,45,0)</f>
        <v>0</v>
      </c>
      <c r="P273" s="38">
        <f>VLOOKUP($C273,'[1]15квВв'!$C:$CF,46,0)</f>
        <v>0</v>
      </c>
      <c r="Q273" s="38">
        <f>VLOOKUP($C273,'[1]15квВв'!$C:$CF,47,0)</f>
        <v>0</v>
      </c>
      <c r="R273" s="38">
        <f>VLOOKUP($C273,'[1]15квВв'!$C:$CF,48,0)</f>
        <v>0</v>
      </c>
      <c r="S273" s="38">
        <f>VLOOKUP($C273,'[1]15квВв'!$C:$CF,49,0)</f>
        <v>0</v>
      </c>
      <c r="T273" s="37">
        <f t="shared" si="45"/>
        <v>0</v>
      </c>
      <c r="U273" s="37">
        <f t="shared" si="45"/>
        <v>0</v>
      </c>
      <c r="V273" s="37">
        <f t="shared" si="45"/>
        <v>0</v>
      </c>
      <c r="W273" s="37">
        <f t="shared" si="45"/>
        <v>0</v>
      </c>
      <c r="X273" s="37">
        <f t="shared" si="45"/>
        <v>0</v>
      </c>
      <c r="Y273" s="37">
        <f t="shared" si="45"/>
        <v>0</v>
      </c>
      <c r="Z273" s="37">
        <f t="shared" si="44"/>
        <v>-46</v>
      </c>
      <c r="AA273" s="38" t="str">
        <f>VLOOKUP($C273,'[1]15квВв'!$C:$CP,91,0)</f>
        <v xml:space="preserve">Задержка в проведении торгово-закупочных процедур </v>
      </c>
    </row>
    <row r="274" spans="1:27" ht="110.25" x14ac:dyDescent="0.25">
      <c r="A274" s="34" t="s">
        <v>505</v>
      </c>
      <c r="B274" s="35" t="s">
        <v>510</v>
      </c>
      <c r="C274" s="34" t="s">
        <v>511</v>
      </c>
      <c r="D274" s="2" t="s">
        <v>29</v>
      </c>
      <c r="E274" s="38">
        <f>VLOOKUP($C274,'[1]15квВв'!$C:$CF,3,0)</f>
        <v>0</v>
      </c>
      <c r="F274" s="38">
        <f>VLOOKUP($C274,'[1]15квВв'!$C:$CF,4,0)</f>
        <v>0</v>
      </c>
      <c r="G274" s="38">
        <f>VLOOKUP($C274,'[1]15квВв'!$C:$CF,5,0)</f>
        <v>0</v>
      </c>
      <c r="H274" s="38">
        <f>VLOOKUP($C274,'[1]15квВв'!$C:$CF,6,0)</f>
        <v>0</v>
      </c>
      <c r="I274" s="38">
        <f>VLOOKUP($C274,'[1]15квВв'!$C:$CF,7,0)</f>
        <v>0</v>
      </c>
      <c r="J274" s="38">
        <f>VLOOKUP($C274,'[1]15квВв'!$C:$CF,8,0)</f>
        <v>0</v>
      </c>
      <c r="K274" s="38">
        <f>VLOOKUP($C274,'[1]15квВв'!$C:$CF,9,0)</f>
        <v>22</v>
      </c>
      <c r="L274" s="36" t="s">
        <v>29</v>
      </c>
      <c r="M274" s="38">
        <f>VLOOKUP($C274,'[1]15квВв'!$C:$CF,43,0)</f>
        <v>0</v>
      </c>
      <c r="N274" s="38">
        <f>VLOOKUP($C274,'[1]15квВв'!$C:$CF,44,0)</f>
        <v>0</v>
      </c>
      <c r="O274" s="38">
        <f>VLOOKUP($C274,'[1]15квВв'!$C:$CF,45,0)</f>
        <v>0</v>
      </c>
      <c r="P274" s="38">
        <f>VLOOKUP($C274,'[1]15квВв'!$C:$CF,46,0)</f>
        <v>0</v>
      </c>
      <c r="Q274" s="38">
        <f>VLOOKUP($C274,'[1]15квВв'!$C:$CF,47,0)</f>
        <v>0</v>
      </c>
      <c r="R274" s="38">
        <f>VLOOKUP($C274,'[1]15квВв'!$C:$CF,48,0)</f>
        <v>0</v>
      </c>
      <c r="S274" s="38">
        <f>VLOOKUP($C274,'[1]15квВв'!$C:$CF,49,0)</f>
        <v>0</v>
      </c>
      <c r="T274" s="37">
        <f t="shared" si="45"/>
        <v>0</v>
      </c>
      <c r="U274" s="37">
        <f t="shared" si="45"/>
        <v>0</v>
      </c>
      <c r="V274" s="37">
        <f t="shared" si="45"/>
        <v>0</v>
      </c>
      <c r="W274" s="37">
        <f t="shared" si="45"/>
        <v>0</v>
      </c>
      <c r="X274" s="37">
        <f t="shared" si="45"/>
        <v>0</v>
      </c>
      <c r="Y274" s="37">
        <f t="shared" si="45"/>
        <v>0</v>
      </c>
      <c r="Z274" s="37">
        <f t="shared" si="44"/>
        <v>-22</v>
      </c>
      <c r="AA274" s="38" t="str">
        <f>VLOOKUP($C274,'[1]15квВв'!$C:$CP,91,0)</f>
        <v xml:space="preserve">Задержка в проведении торгово-закупочных процедур </v>
      </c>
    </row>
    <row r="275" spans="1:27" ht="31.5" x14ac:dyDescent="0.25">
      <c r="A275" s="34" t="s">
        <v>512</v>
      </c>
      <c r="B275" s="35" t="s">
        <v>513</v>
      </c>
      <c r="C275" s="34" t="s">
        <v>28</v>
      </c>
      <c r="D275" s="2" t="s">
        <v>29</v>
      </c>
      <c r="E275" s="46">
        <v>0</v>
      </c>
      <c r="F275" s="46">
        <v>0</v>
      </c>
      <c r="G275" s="46">
        <v>0</v>
      </c>
      <c r="H275" s="46">
        <v>0</v>
      </c>
      <c r="I275" s="46">
        <v>0</v>
      </c>
      <c r="J275" s="46">
        <v>0</v>
      </c>
      <c r="K275" s="46">
        <v>0</v>
      </c>
      <c r="L275" s="36" t="s">
        <v>29</v>
      </c>
      <c r="M275" s="46">
        <v>0</v>
      </c>
      <c r="N275" s="46">
        <v>0</v>
      </c>
      <c r="O275" s="46">
        <v>0</v>
      </c>
      <c r="P275" s="46">
        <v>0</v>
      </c>
      <c r="Q275" s="46">
        <v>0</v>
      </c>
      <c r="R275" s="46">
        <v>0</v>
      </c>
      <c r="S275" s="46">
        <v>0</v>
      </c>
      <c r="T275" s="37">
        <f t="shared" si="45"/>
        <v>0</v>
      </c>
      <c r="U275" s="37">
        <f t="shared" si="45"/>
        <v>0</v>
      </c>
      <c r="V275" s="37">
        <f t="shared" si="45"/>
        <v>0</v>
      </c>
      <c r="W275" s="37">
        <f t="shared" si="45"/>
        <v>0</v>
      </c>
      <c r="X275" s="37">
        <f t="shared" si="45"/>
        <v>0</v>
      </c>
      <c r="Y275" s="37">
        <f t="shared" si="45"/>
        <v>0</v>
      </c>
      <c r="Z275" s="37">
        <f t="shared" si="44"/>
        <v>0</v>
      </c>
      <c r="AA275" s="2" t="s">
        <v>29</v>
      </c>
    </row>
    <row r="276" spans="1:27" x14ac:dyDescent="0.25">
      <c r="A276" s="47"/>
      <c r="B276" s="48" t="s">
        <v>514</v>
      </c>
      <c r="C276" s="47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31.5" x14ac:dyDescent="0.25">
      <c r="A277" s="47"/>
      <c r="B277" s="35" t="s">
        <v>515</v>
      </c>
      <c r="C277" s="47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x14ac:dyDescent="0.25">
      <c r="A278" s="47">
        <v>1</v>
      </c>
      <c r="B278" s="35" t="s">
        <v>516</v>
      </c>
      <c r="C278" s="34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x14ac:dyDescent="0.25">
      <c r="A279" s="47">
        <v>2</v>
      </c>
      <c r="B279" s="35" t="s">
        <v>517</v>
      </c>
      <c r="C279" s="34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x14ac:dyDescent="0.25">
      <c r="A280" s="49" t="s">
        <v>518</v>
      </c>
      <c r="B280" s="50"/>
      <c r="C280" s="49"/>
      <c r="D280" s="3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2"/>
    </row>
    <row r="281" spans="1:27" ht="37.5" customHeight="1" x14ac:dyDescent="0.25">
      <c r="A281" s="53" t="s">
        <v>519</v>
      </c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</row>
  </sheetData>
  <mergeCells count="17">
    <mergeCell ref="A281:AA281"/>
    <mergeCell ref="A13:AA13"/>
    <mergeCell ref="A15:A18"/>
    <mergeCell ref="B15:B18"/>
    <mergeCell ref="C15:C18"/>
    <mergeCell ref="D15:D18"/>
    <mergeCell ref="E15:S16"/>
    <mergeCell ref="T15:Z17"/>
    <mergeCell ref="AA15:AA18"/>
    <mergeCell ref="E17:K17"/>
    <mergeCell ref="L17:S17"/>
    <mergeCell ref="A4:AA4"/>
    <mergeCell ref="A5:AA5"/>
    <mergeCell ref="A7:AA7"/>
    <mergeCell ref="A8:AA8"/>
    <mergeCell ref="A10:AA10"/>
    <mergeCell ref="A12:AA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</vt:lpstr>
      <vt:lpstr>'5Вв'!Область_печати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2023-03-28T11:00:48Z</dcterms:created>
  <dcterms:modified xsi:type="dcterms:W3CDTF">2023-03-28T11:01:37Z</dcterms:modified>
</cp:coreProperties>
</file>