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3\Направлено в МЭ 28.11.2023 ЧЭ\Для публикации\Форматы ИПР\"/>
    </mc:Choice>
  </mc:AlternateContent>
  <bookViews>
    <workbookView xWindow="0" yWindow="0" windowWidth="28800" windowHeight="12300"/>
  </bookViews>
  <sheets>
    <sheet name="Форма 3" sheetId="1" r:id="rId1"/>
  </sheets>
  <externalReferences>
    <externalReference r:id="rId2"/>
    <externalReference r:id="rId3"/>
    <externalReference r:id="rId4"/>
  </externalReferences>
  <definedNames>
    <definedName name="\a">#REF!</definedName>
    <definedName name="\m">#REF!</definedName>
    <definedName name="\n">#REF!</definedName>
    <definedName name="\o">#REF!</definedName>
    <definedName name="_____FY1">#N/A</definedName>
    <definedName name="____FY1">#N/A</definedName>
    <definedName name="____M8">#N/A</definedName>
    <definedName name="____M9">#N/A</definedName>
    <definedName name="____q11">#N/A</definedName>
    <definedName name="____q15">#N/A</definedName>
    <definedName name="____q17">#N/A</definedName>
    <definedName name="____q2">#N/A</definedName>
    <definedName name="____q3">#N/A</definedName>
    <definedName name="____q4">#N/A</definedName>
    <definedName name="____q5">#N/A</definedName>
    <definedName name="____q6">#N/A</definedName>
    <definedName name="____q7">#N/A</definedName>
    <definedName name="____q8">#N/A</definedName>
    <definedName name="____q9">#N/A</definedName>
    <definedName name="___FY1">#N/A</definedName>
    <definedName name="___M8">#N/A</definedName>
    <definedName name="___M9">#N/A</definedName>
    <definedName name="___q11">#N/A</definedName>
    <definedName name="___q15">#N/A</definedName>
    <definedName name="___q17">#N/A</definedName>
    <definedName name="___q2">#N/A</definedName>
    <definedName name="___q3">#N/A</definedName>
    <definedName name="___q4">#N/A</definedName>
    <definedName name="___q5">#N/A</definedName>
    <definedName name="___q6">#N/A</definedName>
    <definedName name="___q7">#N/A</definedName>
    <definedName name="___q8">#N/A</definedName>
    <definedName name="___q9">#N/A</definedName>
    <definedName name="__FY1">#N/A</definedName>
    <definedName name="__M8">#N/A</definedName>
    <definedName name="__M9">#N/A</definedName>
    <definedName name="__q11">#N/A</definedName>
    <definedName name="__q15">#N/A</definedName>
    <definedName name="__q17">#N/A</definedName>
    <definedName name="__q2">#N/A</definedName>
    <definedName name="__q3">#N/A</definedName>
    <definedName name="__q4">#N/A</definedName>
    <definedName name="__q5">#N/A</definedName>
    <definedName name="__q6">#N/A</definedName>
    <definedName name="__q7">#N/A</definedName>
    <definedName name="__q8">#N/A</definedName>
    <definedName name="__q9">#N/A</definedName>
    <definedName name="_101.0102.00">#REF!</definedName>
    <definedName name="_101.0103.00">#REF!</definedName>
    <definedName name="_101.0104.00">#REF!</definedName>
    <definedName name="_101.0200.00">#REF!</definedName>
    <definedName name="_102.0000.00">#REF!</definedName>
    <definedName name="_102.0100.00">#REF!</definedName>
    <definedName name="_102.0101.00">#REF!</definedName>
    <definedName name="_102.0102.00">#REF!</definedName>
    <definedName name="_102.0103.00">#REF!</definedName>
    <definedName name="_102.0104.00">#REF!</definedName>
    <definedName name="_102.0107.00">#REF!</definedName>
    <definedName name="_102.0107.01">#REF!</definedName>
    <definedName name="_102.0107.02">#REF!</definedName>
    <definedName name="_102.0107.03">#REF!</definedName>
    <definedName name="_102.0200.00">#REF!</definedName>
    <definedName name="_102.0301.00">#REF!</definedName>
    <definedName name="_102.0302.00">#REF!</definedName>
    <definedName name="_102.0303.00">#REF!</definedName>
    <definedName name="_102.0303.01">#REF!</definedName>
    <definedName name="_102.0303.02">#REF!</definedName>
    <definedName name="_102.0303.03">#REF!</definedName>
    <definedName name="_102.0303.04">#REF!</definedName>
    <definedName name="_103.0000.00">#REF!</definedName>
    <definedName name="_103.0100.00">#REF!</definedName>
    <definedName name="_103.0200.00">#REF!</definedName>
    <definedName name="_104.0000.00">#REF!</definedName>
    <definedName name="_1Excel_BuiltIn__FilterDatabase_19_1">#REF!</definedName>
    <definedName name="_300.0300.00">#REF!</definedName>
    <definedName name="_300.0301.00">#REF!</definedName>
    <definedName name="_300.0301.10">#REF!</definedName>
    <definedName name="_300.0301.11">#REF!</definedName>
    <definedName name="_300.0301.12">#REF!</definedName>
    <definedName name="_300.0301.20">#REF!</definedName>
    <definedName name="_300.0301.21">#REF!</definedName>
    <definedName name="_300.0301.22">#REF!</definedName>
    <definedName name="_300.0301.30">#REF!</definedName>
    <definedName name="_300.0301.40">#REF!</definedName>
    <definedName name="_300.0302.00">#REF!</definedName>
    <definedName name="_300.0303.00">#REF!</definedName>
    <definedName name="_300.0304.00">#REF!</definedName>
    <definedName name="_300.0305.00">#REF!</definedName>
    <definedName name="_310.0000.00">#REF!</definedName>
    <definedName name="_310.0100.00">#REF!</definedName>
    <definedName name="_310.0200.00">#REF!</definedName>
    <definedName name="_310.0201.00">#REF!</definedName>
    <definedName name="_310.0201.10">#REF!</definedName>
    <definedName name="_310.0201.20">#REF!</definedName>
    <definedName name="_310.0201.30">#REF!</definedName>
    <definedName name="_310.0201.40">#REF!</definedName>
    <definedName name="_310.0202.00">#REF!</definedName>
    <definedName name="_310.0203.00">#REF!</definedName>
    <definedName name="_310.0204.00">#REF!</definedName>
    <definedName name="_311.0100.00">#REF!</definedName>
    <definedName name="_311.1100.00">#REF!</definedName>
    <definedName name="_311.1101.00">#REF!</definedName>
    <definedName name="_311.1102.01">#REF!</definedName>
    <definedName name="_311.1102.10">#REF!</definedName>
    <definedName name="_311.1102.11">#REF!</definedName>
    <definedName name="_311.1102.11.1">#REF!</definedName>
    <definedName name="_311.1102.11.2">#REF!</definedName>
    <definedName name="_311.1102.11.3">#REF!</definedName>
    <definedName name="_311.1102.11.4">#REF!</definedName>
    <definedName name="_311.1102.11_1">#REF!</definedName>
    <definedName name="_311.1102.11_2">#REF!</definedName>
    <definedName name="_311.1102.11_3">#REF!</definedName>
    <definedName name="_311.1102.11_4">#REF!</definedName>
    <definedName name="_311.1102.12">#REF!</definedName>
    <definedName name="_311.1102.12.1">#REF!</definedName>
    <definedName name="_311.1102.12.2">#REF!</definedName>
    <definedName name="_311.1102.12.3">#REF!</definedName>
    <definedName name="_311.1102.12.4">#REF!</definedName>
    <definedName name="_311.1102.12_1">#REF!</definedName>
    <definedName name="_311.1102.12_2">#REF!</definedName>
    <definedName name="_311.1102.12_3">#REF!</definedName>
    <definedName name="_311.1102.12_4">#REF!</definedName>
    <definedName name="_311.1102.20">#REF!</definedName>
    <definedName name="_311.1103.00">#REF!</definedName>
    <definedName name="_311.1104.00">#REF!</definedName>
    <definedName name="_311.1104.10">#REF!</definedName>
    <definedName name="_311.1104.20">#REF!</definedName>
    <definedName name="_311.1105.00">#REF!</definedName>
    <definedName name="_311.1106.00">#REF!</definedName>
    <definedName name="_311.1107.00">#REF!</definedName>
    <definedName name="_311.2100.00">#REF!</definedName>
    <definedName name="_311.2101.00">#REF!</definedName>
    <definedName name="_311.2102.01">#REF!</definedName>
    <definedName name="_311.2102.10">#REF!</definedName>
    <definedName name="_311.2102.11">#REF!</definedName>
    <definedName name="_311.2102.11.1">#REF!</definedName>
    <definedName name="_311.2102.11.2">#REF!</definedName>
    <definedName name="_311.2102.11.3">#REF!</definedName>
    <definedName name="_311.2102.11.4">#REF!</definedName>
    <definedName name="_311.2102.11_1">#REF!</definedName>
    <definedName name="_311.2102.11_2">#REF!</definedName>
    <definedName name="_311.2102.11_3">#REF!</definedName>
    <definedName name="_311.2102.11_4">#REF!</definedName>
    <definedName name="_311.2102.12">#REF!</definedName>
    <definedName name="_311.2102.12.1">#REF!</definedName>
    <definedName name="_311.2102.12.2">#REF!</definedName>
    <definedName name="_311.2102.12.3">#REF!</definedName>
    <definedName name="_311.2102.12.4">#REF!</definedName>
    <definedName name="_311.2102.12_1">#REF!</definedName>
    <definedName name="_311.2102.12_2">#REF!</definedName>
    <definedName name="_311.2102.12_3">#REF!</definedName>
    <definedName name="_311.2102.12_4">#REF!</definedName>
    <definedName name="_311.2102.20">#REF!</definedName>
    <definedName name="_311.2103.00">#REF!</definedName>
    <definedName name="_311.2104.00">#REF!</definedName>
    <definedName name="_311.2104.10">#REF!</definedName>
    <definedName name="_311.2104.20">#REF!</definedName>
    <definedName name="_311.2105.00">#REF!</definedName>
    <definedName name="_311.2106.00">#REF!</definedName>
    <definedName name="_311.2107.00">#REF!</definedName>
    <definedName name="_312.0100.00">#REF!</definedName>
    <definedName name="_312.1100.00">#REF!</definedName>
    <definedName name="_312.1110.00">#REF!</definedName>
    <definedName name="_312.1120.00">#REF!</definedName>
    <definedName name="_312.1130.00">#REF!</definedName>
    <definedName name="_312.1140.00">#REF!</definedName>
    <definedName name="_312.1150.00">#REF!</definedName>
    <definedName name="_312.1160.00">#REF!</definedName>
    <definedName name="_312.1170.00">#REF!</definedName>
    <definedName name="_312.2100.00">#REF!</definedName>
    <definedName name="_312.2110.00">#REF!</definedName>
    <definedName name="_312.2120.00">#REF!</definedName>
    <definedName name="_312.2130.00">#REF!</definedName>
    <definedName name="_312.2140.00">#REF!</definedName>
    <definedName name="_312.2150.00">#REF!</definedName>
    <definedName name="_312.2160.00">#REF!</definedName>
    <definedName name="_312.2170.00">#REF!</definedName>
    <definedName name="_320.0000.00">#REF!</definedName>
    <definedName name="_320.0000.00.1">#REF!</definedName>
    <definedName name="_320.0000.00.2">#REF!</definedName>
    <definedName name="_320.0000.00.7">#REF!</definedName>
    <definedName name="_320.0000.00_0">#REF!</definedName>
    <definedName name="_320.0000.00_1">#REF!</definedName>
    <definedName name="_320.0000.00_2">#REF!</definedName>
    <definedName name="_320.0000.00_7">#REF!</definedName>
    <definedName name="_320.0100.00">#REF!</definedName>
    <definedName name="_320.0200.00">#REF!</definedName>
    <definedName name="_320.0201.00">#REF!</definedName>
    <definedName name="_320.0201.10">#REF!</definedName>
    <definedName name="_320.0201.20">#REF!</definedName>
    <definedName name="_320.0201.30">#REF!</definedName>
    <definedName name="_320.0201.40">#REF!</definedName>
    <definedName name="_320.0204.00">#REF!</definedName>
    <definedName name="_321.0100.00">#REF!</definedName>
    <definedName name="_321.0101.00">#REF!</definedName>
    <definedName name="_321.0102.01">#REF!</definedName>
    <definedName name="_321.0102.10">#REF!</definedName>
    <definedName name="_321.0102.11">#REF!</definedName>
    <definedName name="_321.0102.11.1">#REF!</definedName>
    <definedName name="_321.0102.11.2">#REF!</definedName>
    <definedName name="_321.0102.11.3">#REF!</definedName>
    <definedName name="_321.0102.11.4">#REF!</definedName>
    <definedName name="_321.0102.11_1">#REF!</definedName>
    <definedName name="_321.0102.11_2">#REF!</definedName>
    <definedName name="_321.0102.11_3">#REF!</definedName>
    <definedName name="_321.0102.11_4">#REF!</definedName>
    <definedName name="_321.0102.12">#REF!</definedName>
    <definedName name="_321.0102.12.1">#REF!</definedName>
    <definedName name="_321.0102.12.2">#REF!</definedName>
    <definedName name="_321.0102.12.3">#REF!</definedName>
    <definedName name="_321.0102.12.4">#REF!</definedName>
    <definedName name="_321.0102.12_1">#REF!</definedName>
    <definedName name="_321.0102.12_2">#REF!</definedName>
    <definedName name="_321.0102.12_3">#REF!</definedName>
    <definedName name="_321.0102.12_4">#REF!</definedName>
    <definedName name="_321.0102.20">#REF!</definedName>
    <definedName name="_321.0103.00">#REF!</definedName>
    <definedName name="_321.0104.00">#REF!</definedName>
    <definedName name="_321.0104.10">#REF!</definedName>
    <definedName name="_321.0104.20">#REF!</definedName>
    <definedName name="_321.0105.00">#REF!</definedName>
    <definedName name="_321.0106.00">#REF!</definedName>
    <definedName name="_321.0107.00">#REF!</definedName>
    <definedName name="_322.0100.00">#REF!</definedName>
    <definedName name="_322.0110.00">#REF!</definedName>
    <definedName name="_322.0120.00">#REF!</definedName>
    <definedName name="_322.0130.00">#REF!</definedName>
    <definedName name="_322.0140.00">#REF!</definedName>
    <definedName name="_322.0150.00">#REF!</definedName>
    <definedName name="_322.0160.00">#REF!</definedName>
    <definedName name="_322.0170.00">#REF!</definedName>
    <definedName name="_8Excel_BuiltIn__FilterDatabase_19_1">#REF!</definedName>
    <definedName name="_bty6">#N/A</definedName>
    <definedName name="_FY1">#N/A</definedName>
    <definedName name="_gh1">#N/A</definedName>
    <definedName name="_M8">#N/A</definedName>
    <definedName name="_M9">#N/A</definedName>
    <definedName name="_msoanchor_1">#REF!</definedName>
    <definedName name="_Order1" hidden="1">255</definedName>
    <definedName name="_q11">#N/A</definedName>
    <definedName name="_q15">#N/A</definedName>
    <definedName name="_q17">#N/A</definedName>
    <definedName name="_q2">#N/A</definedName>
    <definedName name="_q3">#N/A</definedName>
    <definedName name="_q4">#N/A</definedName>
    <definedName name="_q5">#N/A</definedName>
    <definedName name="_q6">#N/A</definedName>
    <definedName name="_q7">#N/A</definedName>
    <definedName name="_q8">#N/A</definedName>
    <definedName name="_q9">#N/A</definedName>
    <definedName name="_Sort" hidden="1">#REF!</definedName>
    <definedName name="_xlnm._FilterDatabase" localSheetId="0" hidden="1">'Форма 3'!$A$18:$AO$272</definedName>
    <definedName name="a">#REF!</definedName>
    <definedName name="ALL_ORG">#REF!</definedName>
    <definedName name="AN">#N/A</definedName>
    <definedName name="arm">'[2]Спр. классов АРМов'!$B$2:$B$7</definedName>
    <definedName name="asasfddddddddddddddddd">#N/A</definedName>
    <definedName name="ayan">#N/A</definedName>
    <definedName name="bb">#N/A</definedName>
    <definedName name="bbbbbbnhnmh">#N/A</definedName>
    <definedName name="bfd" hidden="1">{#N/A,#N/A,TRUE,"Лист1";#N/A,#N/A,TRUE,"Лист2";#N/A,#N/A,TRUE,"Лист3"}</definedName>
    <definedName name="bfgd">#N/A</definedName>
    <definedName name="bgfcdfs">#N/A</definedName>
    <definedName name="bghjjjjjjjjjjjjjjjjjj" hidden="1">{#N/A,#N/A,TRUE,"Лист1";#N/A,#N/A,TRUE,"Лист2";#N/A,#N/A,TRUE,"Лист3"}</definedName>
    <definedName name="bghty">#N/A</definedName>
    <definedName name="bghvgvvvvvvvvvvvvvvvvv" hidden="1">{#N/A,#N/A,TRUE,"Лист1";#N/A,#N/A,TRUE,"Лист2";#N/A,#N/A,TRUE,"Лист3"}</definedName>
    <definedName name="bhgggf">#N/A</definedName>
    <definedName name="bhgggggggggggggggg">#N/A</definedName>
    <definedName name="bhjghff">#N/A</definedName>
    <definedName name="bmjjhbvfgf">#N/A</definedName>
    <definedName name="bn" hidden="1">{#N/A,#N/A,TRUE,"Лист1";#N/A,#N/A,TRUE,"Лист2";#N/A,#N/A,TRUE,"Лист3"}</definedName>
    <definedName name="bnbbnvbcvbcvx">#N/A</definedName>
    <definedName name="bnghfh">#N/A</definedName>
    <definedName name="btytu">#N/A</definedName>
    <definedName name="btyty">#N/A</definedName>
    <definedName name="bu7u">#N/A</definedName>
    <definedName name="bv">#N/A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">#N/A</definedName>
    <definedName name="bvffffffffffffffffff" hidden="1">{#N/A,#N/A,TRUE,"Лист1";#N/A,#N/A,TRUE,"Лист2";#N/A,#N/A,TRUE,"Лист3"}</definedName>
    <definedName name="bvfgdfsf">#N/A</definedName>
    <definedName name="bvggggggggggggggg" hidden="1">{#N/A,#N/A,TRUE,"Лист1";#N/A,#N/A,TRUE,"Лист2";#N/A,#N/A,TRUE,"Лист3"}</definedName>
    <definedName name="bvgggggggggggggggg">#N/A</definedName>
    <definedName name="bvhggggggggggggggggggg">#N/A</definedName>
    <definedName name="bvjhjjjjjjjjjjjjjjjjjjjjj">#N/A</definedName>
    <definedName name="bvnvb">#N/A</definedName>
    <definedName name="bvvb">#N/A</definedName>
    <definedName name="bvvmnbm">#N/A</definedName>
    <definedName name="bvvvcxcv">#N/A</definedName>
    <definedName name="bytb">#N/A</definedName>
    <definedName name="bytu">#N/A</definedName>
    <definedName name="byurt">#N/A</definedName>
    <definedName name="ccccccccccccccccc">#N/A</definedName>
    <definedName name="ccffffffffffffffffffff">#N/A</definedName>
    <definedName name="cd">#N/A</definedName>
    <definedName name="cdsdddddddddddddddd">#N/A</definedName>
    <definedName name="cdsesssssssssssssssss">#N/A</definedName>
    <definedName name="cfddddddddddddd">#N/A</definedName>
    <definedName name="cfdddddddddddddddddd">#N/A</definedName>
    <definedName name="cfgdffffffffffffff">#N/A</definedName>
    <definedName name="cfghhhhhhhhhhhhhhhhh">#N/A</definedName>
    <definedName name="CompOt">#N/A</definedName>
    <definedName name="CompOt2">#N/A</definedName>
    <definedName name="CompRas">#N/A</definedName>
    <definedName name="COPY_DIAP">#REF!</definedName>
    <definedName name="csddddddddddddddd">#N/A</definedName>
    <definedName name="ct">#N/A</definedName>
    <definedName name="cv">#N/A</definedName>
    <definedName name="cvb">#N/A</definedName>
    <definedName name="cvbcvnb">#N/A</definedName>
    <definedName name="cvbnnb">#N/A</definedName>
    <definedName name="cvbvvnbvnm">#N/A</definedName>
    <definedName name="cvdddddddddddddddd">#N/A</definedName>
    <definedName name="cvxdsda">#N/A</definedName>
    <definedName name="cxcvvbnvnb">#N/A</definedName>
    <definedName name="cxdddddddddddddddddd">#N/A</definedName>
    <definedName name="cxdfsdssssssssssssss">#N/A</definedName>
    <definedName name="cxdweeeeeeeeeeeeeeeeeee">#N/A</definedName>
    <definedName name="cxvvvvvvvvvvvvvvvvvvv" hidden="1">{#N/A,#N/A,TRUE,"Лист1";#N/A,#N/A,TRUE,"Лист2";#N/A,#N/A,TRUE,"Лист3"}</definedName>
    <definedName name="cxxdddddddddddddddd">#N/A</definedName>
    <definedName name="dfdfddddddddfddddddddddfd">#N/A</definedName>
    <definedName name="dfdfgggggggggggggggggg">#N/A</definedName>
    <definedName name="dfdfsssssssssssssssssss">#N/A</definedName>
    <definedName name="dfdghj">#N/A</definedName>
    <definedName name="dffdghfh">#N/A</definedName>
    <definedName name="dfgdfgdghf">#N/A</definedName>
    <definedName name="dfgfdgfjh">#N/A</definedName>
    <definedName name="dfhghhjjkl">#N/A</definedName>
    <definedName name="dfrgtt">#N/A</definedName>
    <definedName name="dfxffffffffffffffffff">#N/A</definedName>
    <definedName name="dgfsd">#N/A</definedName>
    <definedName name="ds">#N/A</definedName>
    <definedName name="dsdddddddddddddddddddd">#N/A</definedName>
    <definedName name="dsffffffffffffffffffffffffff">#N/A</definedName>
    <definedName name="dsfgdghjhg" hidden="1">{#N/A,#N/A,TRUE,"Лист1";#N/A,#N/A,TRUE,"Лист2";#N/A,#N/A,TRUE,"Лист3"}</definedName>
    <definedName name="dsragh">#N/A</definedName>
    <definedName name="dvsgf">#N/A</definedName>
    <definedName name="dxsddddddddddddddd">#N/A</definedName>
    <definedName name="E">#N/A</definedName>
    <definedName name="errtrtruy">#N/A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rt">#N/A</definedName>
    <definedName name="ertetyruy">#N/A</definedName>
    <definedName name="esdsfdfgh" hidden="1">{#N/A,#N/A,TRUE,"Лист1";#N/A,#N/A,TRUE,"Лист2";#N/A,#N/A,TRUE,"Лист3"}</definedName>
    <definedName name="eswdfgf">#N/A</definedName>
    <definedName name="etrtyt">#N/A</definedName>
    <definedName name="etrytru" hidden="1">{#N/A,#N/A,TRUE,"Лист1";#N/A,#N/A,TRUE,"Лист2";#N/A,#N/A,TRUE,"Лист3"}</definedName>
    <definedName name="ew">#N/A</definedName>
    <definedName name="ewesds">#N/A</definedName>
    <definedName name="ewrtertuyt" hidden="1">{#N/A,#N/A,TRUE,"Лист1";#N/A,#N/A,TRUE,"Лист2";#N/A,#N/A,TRUE,"Лист3"}</definedName>
    <definedName name="ewsddddddddddddddddd">#N/A</definedName>
    <definedName name="eww">#N/A</definedName>
    <definedName name="Excel_BuiltIn__FilterDatabase_8_1">"$#ССЫЛ!.$D$1:$D$100"</definedName>
    <definedName name="Excel_BuiltIn__FilterDatabase_8_21">#REF!</definedName>
    <definedName name="Excel_BuiltIn_Print_Area_15">(#REF!,#REF!)</definedName>
    <definedName name="Excel_BuiltIn_Print_Area_16">(#REF!,#REF!)</definedName>
    <definedName name="Excel_BuiltIn_Print_Titles_15">#REF!</definedName>
    <definedName name="Excel_BuiltIn_Print_Titles_16">#REF!</definedName>
    <definedName name="F">#REF!</definedName>
    <definedName name="fbgffnjfgg">#N/A</definedName>
    <definedName name="fddddddddddddddd">#N/A</definedName>
    <definedName name="fdfccgh" hidden="1">{#N/A,#N/A,TRUE,"Лист1";#N/A,#N/A,TRUE,"Лист2";#N/A,#N/A,TRUE,"Лист3"}</definedName>
    <definedName name="fdfg">#N/A</definedName>
    <definedName name="fdfgdjgfh">#N/A</definedName>
    <definedName name="fdfggghgjh" hidden="1">{#N/A,#N/A,TRUE,"Лист1";#N/A,#N/A,TRUE,"Лист2";#N/A,#N/A,TRUE,"Лист3"}</definedName>
    <definedName name="fdfsdsssssssssssssssssssss">#N/A</definedName>
    <definedName name="fdfvcvvv">#N/A</definedName>
    <definedName name="fdghfghfj">#N/A</definedName>
    <definedName name="fdgrfgdgggggggggggggg">#N/A</definedName>
    <definedName name="fdrttttggggggggggg">#N/A</definedName>
    <definedName name="fff">#REF!</definedName>
    <definedName name="ffffffffffffffffffff">#N/A</definedName>
    <definedName name="fg">#N/A</definedName>
    <definedName name="fgfgf">#N/A</definedName>
    <definedName name="fgfgffffff">#N/A</definedName>
    <definedName name="fgfhghhhhhhhhhhh">#N/A</definedName>
    <definedName name="fgghfhghj" hidden="1">{#N/A,#N/A,TRUE,"Лист1";#N/A,#N/A,TRUE,"Лист2";#N/A,#N/A,TRUE,"Лист3"}</definedName>
    <definedName name="fggjhgjk">#N/A</definedName>
    <definedName name="fghgfh">#N/A</definedName>
    <definedName name="fghghjk" hidden="1">{#N/A,#N/A,TRUE,"Лист1";#N/A,#N/A,TRUE,"Лист2";#N/A,#N/A,TRUE,"Лист3"}</definedName>
    <definedName name="fghk">#N/A</definedName>
    <definedName name="fgjhfhgj">#N/A</definedName>
    <definedName name="fhghgjh" hidden="1">{#N/A,#N/A,TRUE,"Лист1";#N/A,#N/A,TRUE,"Лист2";#N/A,#N/A,TRUE,"Лист3"}</definedName>
    <definedName name="fhgjh">#N/A</definedName>
    <definedName name="fil_2_16">#N/A</definedName>
    <definedName name="fil_2_18">#N/A</definedName>
    <definedName name="fil_2_19">#N/A</definedName>
    <definedName name="fil_21">#REF!</definedName>
    <definedName name="fil_3_16">#N/A</definedName>
    <definedName name="fil_3_18">#N/A</definedName>
    <definedName name="fil_3_19">#N/A</definedName>
    <definedName name="fil_4_16">#N/A</definedName>
    <definedName name="fil_4_18">#N/A</definedName>
    <definedName name="fil_4_19">#N/A</definedName>
    <definedName name="fsderswerwer">#N/A</definedName>
    <definedName name="ftfhtfhgft">#N/A</definedName>
    <definedName name="gdgfgghj">#N/A</definedName>
    <definedName name="gfbhty">#N/A</definedName>
    <definedName name="gffffffffffffff" hidden="1">{#N/A,#N/A,TRUE,"Лист1";#N/A,#N/A,TRUE,"Лист2";#N/A,#N/A,TRUE,"Лист3"}</definedName>
    <definedName name="gfg">#N/A</definedName>
    <definedName name="gfgfddddddddddd">#N/A</definedName>
    <definedName name="gfgffdssssssssssssss" hidden="1">{#N/A,#N/A,TRUE,"Лист1";#N/A,#N/A,TRUE,"Лист2";#N/A,#N/A,TRUE,"Лист3"}</definedName>
    <definedName name="gfgfffgh">#N/A</definedName>
    <definedName name="gfgfgfcccccccccccccccccccccc">#N/A</definedName>
    <definedName name="gfgfgffffffffffffff">#N/A</definedName>
    <definedName name="gfgfgfffffffffffffff">#N/A</definedName>
    <definedName name="gfgfgfh">#N/A</definedName>
    <definedName name="gfgfhgfhhhhhhhhhhhhhhhhh" hidden="1">{#N/A,#N/A,TRUE,"Лист1";#N/A,#N/A,TRUE,"Лист2";#N/A,#N/A,TRUE,"Лист3"}</definedName>
    <definedName name="gfhggggggggggggggg">#N/A</definedName>
    <definedName name="gfhghgjk">#N/A</definedName>
    <definedName name="gfhgjh">#N/A</definedName>
    <definedName name="ggfffffffffffff">#N/A</definedName>
    <definedName name="ggg">#N/A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ggggggggggggggggg">#N/A</definedName>
    <definedName name="gghggggggggggg">#N/A</definedName>
    <definedName name="gh">#N/A</definedName>
    <definedName name="ghfffffffffffffff">#N/A</definedName>
    <definedName name="ghfhfh">#N/A</definedName>
    <definedName name="ghghf">#N/A</definedName>
    <definedName name="ghghgy" hidden="1">{#N/A,#N/A,TRUE,"Лист1";#N/A,#N/A,TRUE,"Лист2";#N/A,#N/A,TRUE,"Лист3"}</definedName>
    <definedName name="ghgjgk">#N/A</definedName>
    <definedName name="ghgjjjjjjjjjjjjjjjjjjjjjjjj">#N/A</definedName>
    <definedName name="ghhhjgh">#N/A</definedName>
    <definedName name="ghhjgygft">#N/A</definedName>
    <definedName name="ghhktyi">#N/A</definedName>
    <definedName name="ghjghkjkkjl">#N/A</definedName>
    <definedName name="ghjhfghdrgd">#N/A</definedName>
    <definedName name="grdtrgcfg" hidden="1">{#N/A,#N/A,TRUE,"Лист1";#N/A,#N/A,TRUE,"Лист2";#N/A,#N/A,TRUE,"Лист3"}</definedName>
    <definedName name="grety5e">#N/A</definedName>
    <definedName name="gtyt">#N/A</definedName>
    <definedName name="gy">#N/A</definedName>
    <definedName name="hfte">#N/A</definedName>
    <definedName name="hgffgddfd" hidden="1">{#N/A,#N/A,TRUE,"Лист1";#N/A,#N/A,TRUE,"Лист2";#N/A,#N/A,TRUE,"Лист3"}</definedName>
    <definedName name="hgfgddddddddddddd">#N/A</definedName>
    <definedName name="hgfty">#N/A</definedName>
    <definedName name="hgfvhgffdgfdsdass">#N/A</definedName>
    <definedName name="hggg">#N/A</definedName>
    <definedName name="hghf">#N/A</definedName>
    <definedName name="hghffgereeeeeeeeeeeeee">#N/A</definedName>
    <definedName name="hghfgd">#N/A</definedName>
    <definedName name="hghgfdddddddddddd">#N/A</definedName>
    <definedName name="hghgff">#N/A</definedName>
    <definedName name="hghgfhgfgd">#N/A</definedName>
    <definedName name="hghggggggggggggggg">#N/A</definedName>
    <definedName name="hghgggggggggggggggg">#N/A</definedName>
    <definedName name="hghgh">#N/A</definedName>
    <definedName name="hghghff">#N/A</definedName>
    <definedName name="hghgy">#N/A</definedName>
    <definedName name="hghjjjjjjjjjjjjjjjjjjjjjjjj">#N/A</definedName>
    <definedName name="hgjggjhk">#N/A</definedName>
    <definedName name="hgjhgj">#N/A</definedName>
    <definedName name="hgjj">#N/A</definedName>
    <definedName name="hgjjjjjjjjjjjjjjjjjjjjj">#N/A</definedName>
    <definedName name="hgkgjh">#N/A</definedName>
    <definedName name="hgyjyjghgjyjjj">#N/A</definedName>
    <definedName name="hh">#N/A</definedName>
    <definedName name="hhghdffff">#N/A</definedName>
    <definedName name="hhghfrte">#N/A</definedName>
    <definedName name="hhh" hidden="1">{#N/A,#N/A,TRUE,"Лист1";#N/A,#N/A,TRUE,"Лист2";#N/A,#N/A,TRUE,"Лист3"}</definedName>
    <definedName name="hhhhhhhhhhhh">#N/A</definedName>
    <definedName name="hhhhhhhhhhhhhhhhhhhhhhhhhhhhhhhhhhhhhhhhhhhhhhhhhhhhhhhhhhhhhh">#N/A</definedName>
    <definedName name="hhhhhthhhhthhth" hidden="1">{#N/A,#N/A,TRUE,"Лист1";#N/A,#N/A,TRUE,"Лист2";#N/A,#N/A,TRUE,"Лист3"}</definedName>
    <definedName name="hhtgyghgy">#N/A</definedName>
    <definedName name="hj">#N/A</definedName>
    <definedName name="hjghhgf">#N/A</definedName>
    <definedName name="hjghjgf">#N/A</definedName>
    <definedName name="hjhjgfdfs">#N/A</definedName>
    <definedName name="hjhjhghgfg">#N/A</definedName>
    <definedName name="hjjgjgd">#N/A</definedName>
    <definedName name="hjjhjhgfgffds">#N/A</definedName>
    <definedName name="hvhgfhgdfgd">#N/A</definedName>
    <definedName name="hvjfjghfyufuyg">#N/A</definedName>
    <definedName name="hyghggggggggggggggg" hidden="1">{#N/A,#N/A,TRUE,"Лист1";#N/A,#N/A,TRUE,"Лист2";#N/A,#N/A,TRUE,"Лист3"}</definedName>
    <definedName name="iijjjjjjjjjjjjj">#N/A</definedName>
    <definedName name="ijhukjhjkhj">#N/A</definedName>
    <definedName name="IL">#N/A</definedName>
    <definedName name="ILI">#N/A</definedName>
    <definedName name="ILILI">#N/A</definedName>
    <definedName name="ILILIL">#N/A</definedName>
    <definedName name="ILILILIL">#N/A</definedName>
    <definedName name="ILIUL">#N/A</definedName>
    <definedName name="ILIULIL">#N/A</definedName>
    <definedName name="ILLIL">#N/A</definedName>
    <definedName name="ILUILIL">#N/A</definedName>
    <definedName name="ILYKLK">#N/A</definedName>
    <definedName name="imuuybrd">#N/A</definedName>
    <definedName name="ioiomkjjjjj">#N/A</definedName>
    <definedName name="iouhnjvgfcfd">#N/A</definedName>
    <definedName name="iouiuyiuyutuyrt">#N/A</definedName>
    <definedName name="iounuibuig">#N/A</definedName>
    <definedName name="iouyuytytfty">#N/A</definedName>
    <definedName name="iuiiiiiiiiiiiiiiiiii" hidden="1">{#N/A,#N/A,TRUE,"Лист1";#N/A,#N/A,TRUE,"Лист2";#N/A,#N/A,TRUE,"Лист3"}</definedName>
    <definedName name="iuiohjkjk">#N/A</definedName>
    <definedName name="iuiuyggggggggggggggggggg">#N/A</definedName>
    <definedName name="iuiuytrsgfjh">#N/A</definedName>
    <definedName name="iuiytyyfdg" hidden="1">{#N/A,#N/A,TRUE,"Лист1";#N/A,#N/A,TRUE,"Лист2";#N/A,#N/A,TRUE,"Лист3"}</definedName>
    <definedName name="iujjjjjjjjjhjh">#N/A</definedName>
    <definedName name="iujjjjjjjjjjjjjjjjjj">#N/A</definedName>
    <definedName name="iukjjjjjjjjjjjj" hidden="1">{#N/A,#N/A,TRUE,"Лист1";#N/A,#N/A,TRUE,"Лист2";#N/A,#N/A,TRUE,"Лист3"}</definedName>
    <definedName name="iukjkjgh">#N/A</definedName>
    <definedName name="IULIL">#N/A</definedName>
    <definedName name="iuubbbbbbbbbbbb">#N/A</definedName>
    <definedName name="iuuhhbvg">#N/A</definedName>
    <definedName name="iuuitt">#N/A</definedName>
    <definedName name="iuuiyyttyty">#N/A</definedName>
    <definedName name="iuuuuuuuuuuuuuuuu">#N/A</definedName>
    <definedName name="iuuuuuuuuuuuuuuuuuuu">#N/A</definedName>
    <definedName name="iuuyyyyyyyyyyyyyyy">#N/A</definedName>
    <definedName name="iyuuytvt" hidden="1">{#N/A,#N/A,TRUE,"Лист1";#N/A,#N/A,TRUE,"Лист2";#N/A,#N/A,TRUE,"Лист3"}</definedName>
    <definedName name="j">#N/A</definedName>
    <definedName name="jbnbvggggggggggggggg">#N/A</definedName>
    <definedName name="jghghfd">#N/A</definedName>
    <definedName name="jgjhgd">#N/A</definedName>
    <definedName name="jhfgfs" hidden="1">{#N/A,#N/A,TRUE,"Лист1";#N/A,#N/A,TRUE,"Лист2";#N/A,#N/A,TRUE,"Лист3"}</definedName>
    <definedName name="jhfghfyu">#N/A</definedName>
    <definedName name="jhfghgfgfgfdfs" hidden="1">{#N/A,#N/A,TRUE,"Лист1";#N/A,#N/A,TRUE,"Лист2";#N/A,#N/A,TRUE,"Лист3"}</definedName>
    <definedName name="jhghfd">#N/A</definedName>
    <definedName name="jhghjf">#N/A</definedName>
    <definedName name="jhhgfddfs">#N/A</definedName>
    <definedName name="jhhgjhgf">#N/A</definedName>
    <definedName name="jhhhjhgghg">#N/A</definedName>
    <definedName name="jhhjgkjgl">#N/A</definedName>
    <definedName name="jhjgfghf">#N/A</definedName>
    <definedName name="jhjgjgh">#N/A</definedName>
    <definedName name="jhjhf">#N/A</definedName>
    <definedName name="jhjhjhjggggggggggggg">#N/A</definedName>
    <definedName name="jhjhyyyyyyyyyyyyyy">#N/A</definedName>
    <definedName name="jhjjhhhhhh">#N/A</definedName>
    <definedName name="jhjkghgdd">#N/A</definedName>
    <definedName name="jhjytyyyyyyyyyyyyyyyy" hidden="1">{#N/A,#N/A,TRUE,"Лист1";#N/A,#N/A,TRUE,"Лист2";#N/A,#N/A,TRUE,"Лист3"}</definedName>
    <definedName name="jhkhjghfg">#N/A</definedName>
    <definedName name="jhkjhjhg">#N/A</definedName>
    <definedName name="jhtjgyt" hidden="1">{#N/A,#N/A,TRUE,"Лист1";#N/A,#N/A,TRUE,"Лист2";#N/A,#N/A,TRUE,"Лист3"}</definedName>
    <definedName name="jhujghj">#N/A</definedName>
    <definedName name="jhujy">#N/A</definedName>
    <definedName name="jhy">#N/A</definedName>
    <definedName name="jjhjgjhfg">#N/A</definedName>
    <definedName name="jjhjhhhhhhhhhhhhhhh">#N/A</definedName>
    <definedName name="jjkjhhgffd">#N/A</definedName>
    <definedName name="jkbvbcdxd">#N/A</definedName>
    <definedName name="jkhffddds" hidden="1">{#N/A,#N/A,TRUE,"Лист1";#N/A,#N/A,TRUE,"Лист2";#N/A,#N/A,TRUE,"Лист3"}</definedName>
    <definedName name="jkhujygytf">#N/A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ujhghgcvgfxc">#N/A</definedName>
    <definedName name="jyihtg">#N/A</definedName>
    <definedName name="jyuytvbyvtvfr" hidden="1">{#N/A,#N/A,TRUE,"Лист1";#N/A,#N/A,TRUE,"Лист2";#N/A,#N/A,TRUE,"Лист3"}</definedName>
    <definedName name="k">#N/A</definedName>
    <definedName name="khjkhjghf" hidden="1">{#N/A,#N/A,TRUE,"Лист1";#N/A,#N/A,TRUE,"Лист2";#N/A,#N/A,TRUE,"Лист3"}</definedName>
    <definedName name="kiuytte">#N/A</definedName>
    <definedName name="kj" hidden="1">{#N/A,#N/A,TRUE,"Лист1";#N/A,#N/A,TRUE,"Лист2";#N/A,#N/A,TRUE,"Лист3"}</definedName>
    <definedName name="kjhhgfgfs">#N/A</definedName>
    <definedName name="kjhiuh">#N/A</definedName>
    <definedName name="kjhjhgggggggggggggg">#N/A</definedName>
    <definedName name="kjhjhhjgfd">#N/A</definedName>
    <definedName name="kjhkghgggggggggggg">#N/A</definedName>
    <definedName name="kjhkjhjggh">#N/A</definedName>
    <definedName name="kjhmnmfg">#N/A</definedName>
    <definedName name="kjhvvvvvvvvvvvvvvvvv" hidden="1">{#N/A,#N/A,TRUE,"Лист1";#N/A,#N/A,TRUE,"Лист2";#N/A,#N/A,TRUE,"Лист3"}</definedName>
    <definedName name="kjjhghftyfy">#N/A</definedName>
    <definedName name="kjjhjhghgh">#N/A</definedName>
    <definedName name="kjjjjjhhhhhhhhhhhhh" hidden="1">{#N/A,#N/A,TRUE,"Лист1";#N/A,#N/A,TRUE,"Лист2";#N/A,#N/A,TRUE,"Лист3"}</definedName>
    <definedName name="kjjkhgf">#N/A</definedName>
    <definedName name="kjjkkjhjhgjhg">#N/A</definedName>
    <definedName name="kjjyhjhuyh">#N/A</definedName>
    <definedName name="kjkhj">#N/A</definedName>
    <definedName name="kjkhjkjhgh" hidden="1">{#N/A,#N/A,TRUE,"Лист1";#N/A,#N/A,TRUE,"Лист2";#N/A,#N/A,TRUE,"Лист3"}</definedName>
    <definedName name="kjkhkjhjcx">#N/A</definedName>
    <definedName name="kjkjhjhjhghgf" hidden="1">{#N/A,#N/A,TRUE,"Лист1";#N/A,#N/A,TRUE,"Лист2";#N/A,#N/A,TRUE,"Лист3"}</definedName>
    <definedName name="kjkjhjjjjjjjjjjjjjjjjj">#N/A</definedName>
    <definedName name="kjkjjhhgfgfdds">#N/A</definedName>
    <definedName name="kjkjjjjjjjjjjjjjjjj">#N/A</definedName>
    <definedName name="kjlkji">#N/A</definedName>
    <definedName name="kjlkjkhghjfgf">#N/A</definedName>
    <definedName name="kjmnmbn">#N/A</definedName>
    <definedName name="kjuiuuuuuuuuuuuuuuu">#N/A</definedName>
    <definedName name="kjuiyyyyyyyyyyyyyyyyyy">#N/A</definedName>
    <definedName name="kjykhjy">#N/A</definedName>
    <definedName name="kkkkkkkkkkkkkkkk">#N/A</definedName>
    <definedName name="kkljkjjjjjjjjjjjjj">#N/A</definedName>
    <definedName name="kljhjkghv" hidden="1">{#N/A,#N/A,TRUE,"Лист1";#N/A,#N/A,TRUE,"Лист2";#N/A,#N/A,TRUE,"Лист3"}</definedName>
    <definedName name="kljjhgfhg">#N/A</definedName>
    <definedName name="klkjkjhhffdx">#N/A</definedName>
    <definedName name="klljjjhjgghf" hidden="1">{#N/A,#N/A,TRUE,"Лист1";#N/A,#N/A,TRUE,"Лист2";#N/A,#N/A,TRUE,"Лист3"}</definedName>
    <definedName name="kmnjnj">#N/A</definedName>
    <definedName name="knkn.n.">#N/A</definedName>
    <definedName name="KRY">#N/A</definedName>
    <definedName name="KUKYUYKULL">#N/A</definedName>
    <definedName name="kuykjhjkhy">#N/A</definedName>
    <definedName name="KYKUKK">#N/A</definedName>
    <definedName name="l">#N/A</definedName>
    <definedName name="likuih" hidden="1">{#N/A,#N/A,TRUE,"Лист1";#N/A,#N/A,TRUE,"Лист2";#N/A,#N/A,TRUE,"Лист3"}</definedName>
    <definedName name="LILI">#N/A</definedName>
    <definedName name="LILUILILILI">#N/A</definedName>
    <definedName name="lkjjjjjjjjjjjj">#N/A</definedName>
    <definedName name="lkjklhjkghjffgd">#N/A</definedName>
    <definedName name="lkjkljhjkjhghjfg">#N/A</definedName>
    <definedName name="lkkkkkkkkkkkkkk">#N/A</definedName>
    <definedName name="lkkljhhggtg" hidden="1">{#N/A,#N/A,TRUE,"Лист1";#N/A,#N/A,TRUE,"Лист2";#N/A,#N/A,TRUE,"Лист3"}</definedName>
    <definedName name="lkljhjhghggf">#N/A</definedName>
    <definedName name="lkljkjhjhggfdgf" hidden="1">{#N/A,#N/A,TRUE,"Лист1";#N/A,#N/A,TRUE,"Лист2";#N/A,#N/A,TRUE,"Лист3"}</definedName>
    <definedName name="lkljkjhjkjh">#N/A</definedName>
    <definedName name="lklkjkjhjhfg">#N/A</definedName>
    <definedName name="lklkkllk">#N/A</definedName>
    <definedName name="lklkljkhjhgh">#N/A</definedName>
    <definedName name="lklklkjkj">#N/A</definedName>
    <definedName name="ll">#N/A</definedName>
    <definedName name="lll">#N/A</definedName>
    <definedName name="LMKN">#N/A</definedName>
    <definedName name="lol">#N/A</definedName>
    <definedName name="LUI">#N/A</definedName>
    <definedName name="LUIILULI">#N/A</definedName>
    <definedName name="m">#REF!</definedName>
    <definedName name="mhgg">#N/A</definedName>
    <definedName name="mhyt" hidden="1">{#N/A,#N/A,TRUE,"Лист1";#N/A,#N/A,TRUE,"Лист2";#N/A,#N/A,TRUE,"Лист3"}</definedName>
    <definedName name="mjghggggggggggggg">#N/A</definedName>
    <definedName name="mjhhhhhujy">#N/A</definedName>
    <definedName name="mjhuiy" hidden="1">{#N/A,#N/A,TRUE,"Лист1";#N/A,#N/A,TRUE,"Лист2";#N/A,#N/A,TRUE,"Лист3"}</definedName>
    <definedName name="mjnnnnnnnnnnnnnnkjnmh">#N/A</definedName>
    <definedName name="mjujy">#N/A</definedName>
    <definedName name="mnbhjf">#N/A</definedName>
    <definedName name="mnghr">#N/A</definedName>
    <definedName name="mnmbnvb">#N/A</definedName>
    <definedName name="mnnjjjjjjjjjjjjj" hidden="1">{#N/A,#N/A,TRUE,"Лист1";#N/A,#N/A,TRUE,"Лист2";#N/A,#N/A,TRUE,"Лист3"}</definedName>
    <definedName name="nbbcbvx">#N/A</definedName>
    <definedName name="nbbvgf" hidden="1">{#N/A,#N/A,TRUE,"Лист1";#N/A,#N/A,TRUE,"Лист2";#N/A,#N/A,TRUE,"Лист3"}</definedName>
    <definedName name="nbghhhhhhhhhhhhhhhhhhhhhh">#N/A</definedName>
    <definedName name="nbhggggggggggggg">#N/A</definedName>
    <definedName name="nbhgggggggggggggggg">#N/A</definedName>
    <definedName name="nbhhhhhhhhhhhhhhhh">#N/A</definedName>
    <definedName name="nbjhgy">#N/A</definedName>
    <definedName name="nbnbbnvbnvvcvbcvc">#N/A</definedName>
    <definedName name="nbnbfders">#N/A</definedName>
    <definedName name="nbnvnbfgdsdfs">#N/A</definedName>
    <definedName name="nbvbnfddddddddddddddddddd">#N/A</definedName>
    <definedName name="nbvgfhcf">#N/A</definedName>
    <definedName name="nbvgggggggggggggggggg" hidden="1">{#N/A,#N/A,TRUE,"Лист1";#N/A,#N/A,TRUE,"Лист2";#N/A,#N/A,TRUE,"Лист3"}</definedName>
    <definedName name="nbvghfgdx">#N/A</definedName>
    <definedName name="nfgjn">#N/A</definedName>
    <definedName name="nfyz">#N/A</definedName>
    <definedName name="nghf">#N/A</definedName>
    <definedName name="nghjk">#N/A</definedName>
    <definedName name="ngngh">#N/A</definedName>
    <definedName name="nhghfgfgf">#N/A</definedName>
    <definedName name="nhguy" hidden="1">{#N/A,#N/A,TRUE,"Лист1";#N/A,#N/A,TRUE,"Лист2";#N/A,#N/A,TRUE,"Лист3"}</definedName>
    <definedName name="nhnhn">#N/A</definedName>
    <definedName name="njhgyhjftxcdfxnkl">#N/A</definedName>
    <definedName name="njhhhhhhhhhhhhhd">#N/A</definedName>
    <definedName name="njkhgjhghfhg" hidden="1">{#N/A,#N/A,TRUE,"Лист1";#N/A,#N/A,TRUE,"Лист2";#N/A,#N/A,TRUE,"Лист3"}</definedName>
    <definedName name="nkjgyuff">#N/A</definedName>
    <definedName name="nmbhhhhhhhhhhhhhhhhhhhh">#N/A</definedName>
    <definedName name="nmbnbnc">#N/A</definedName>
    <definedName name="nmmbnbv">#N/A</definedName>
    <definedName name="nnngggggggggggggggggggggggggg" hidden="1">{#N/A,#N/A,TRUE,"Лист1";#N/A,#N/A,TRUE,"Лист2";#N/A,#N/A,TRUE,"Лист3"}</definedName>
    <definedName name="NSRF">#REF!</definedName>
    <definedName name="o">#N/A</definedName>
    <definedName name="oiipiuojhkh">#N/A</definedName>
    <definedName name="oijjjjjjjjjjjjjj" hidden="1">{#N/A,#N/A,TRUE,"Лист1";#N/A,#N/A,TRUE,"Лист2";#N/A,#N/A,TRUE,"Лист3"}</definedName>
    <definedName name="oijnhvfgc">#N/A</definedName>
    <definedName name="oikjjjjjjjjjjjjjjjjjjjjjjjj">#N/A</definedName>
    <definedName name="oikjkjjkn">#N/A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nunyg">#N/A</definedName>
    <definedName name="oioiiuiuyofyyyyyyyyyyyyyyyyyyyyy">#N/A</definedName>
    <definedName name="oioiiuuuuuuuuuuuuuu">#N/A</definedName>
    <definedName name="oioiuiouiuyyt">#N/A</definedName>
    <definedName name="oioouiui">#N/A</definedName>
    <definedName name="oiougy">#N/A</definedName>
    <definedName name="oiouiuiyuyt">#N/A</definedName>
    <definedName name="oiouiuygyufg">#N/A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LOIL">#N/A</definedName>
    <definedName name="ooiumuhggc">#N/A</definedName>
    <definedName name="oopoooooooooooooooo" hidden="1">{#N/A,#N/A,TRUE,"Лист1";#N/A,#N/A,TRUE,"Лист2";#N/A,#N/A,TRUE,"Лист3"}</definedName>
    <definedName name="P1_ESO_PROT" hidden="1">#REF!,#REF!,#REF!,#REF!,#REF!,#REF!,#REF!,#REF!</definedName>
    <definedName name="P1_SBT_PROT" hidden="1">#REF!,#REF!,#REF!,#REF!,#REF!,#REF!,#REF!</definedName>
    <definedName name="P1_SC22" hidden="1">#REF!,#REF!,#REF!,#REF!,#REF!,#REF!</definedName>
    <definedName name="P1_SCOPE_CORR" hidden="1">#REF!,#REF!,#REF!,#REF!,#REF!,#REF!,#REF!</definedName>
    <definedName name="P1_SCOPE_DOP" hidden="1">#REF!,#REF!,#REF!,#REF!,#REF!,#REF!</definedName>
    <definedName name="P1_SCOPE_FLOAD" hidden="1">#REF!,#REF!,#REF!,#REF!,#REF!,#REF!</definedName>
    <definedName name="P1_SCOPE_FRML" hidden="1">#REF!,#REF!,#REF!,#REF!,#REF!,#REF!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ET_DATE" hidden="1">#REF!,#REF!,#REF!,#REF!</definedName>
    <definedName name="P1_SCOPE_NET_NVV" hidden="1">#REF!,#REF!,#REF!,#REF!,#REF!,#REF!,#REF!</definedName>
    <definedName name="P1_SCOPE_NOTIND" hidden="1">#REF!,#REF!,#REF!,#REF!,#REF!,#REF!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REGS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COPE_SV_PRT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0_SCOPE_FULL_LOAD" hidden="1">#REF!,#REF!,#REF!,#REF!,#REF!,#REF!</definedName>
    <definedName name="P11_SCOPE_FULL_LOAD" hidden="1">#REF!,#REF!,#REF!,#REF!,#REF!</definedName>
    <definedName name="P12_SCOPE_FULL_LOAD" hidden="1">#REF!,#REF!,#REF!,#REF!,#REF!,#REF!</definedName>
    <definedName name="P12_T28_Protection">P1_T28_Protection,P2_T28_Protection,P3_T28_Protection,P4_T28_Protection,P5_T28_Protection,P6_T28_Protection,P7_T28_Protection,P8_T28_Protection</definedName>
    <definedName name="P13_SCOPE_FULL_LOAD" hidden="1">#REF!,#REF!,#REF!,#REF!,#REF!,#REF!</definedName>
    <definedName name="P14_SCOPE_FULL_LOAD" hidden="1">#REF!,#REF!,#REF!,#REF!,#REF!,#REF!</definedName>
    <definedName name="P15_SCOPE_FULL_LOAD" hidden="1">#REF!,#REF!,#REF!,#REF!,#REF!,P1_SCOPE_FULL_LOAD</definedName>
    <definedName name="P16_SCOPE_FULL_LOAD" hidden="1">#N/A</definedName>
    <definedName name="P17_SCOPE_FULL_LOAD" hidden="1">#N/A</definedName>
    <definedName name="P19_T1_Protect" hidden="1">P5_T1_Protect,P6_T1_Protect,P7_T1_Protect,P8_T1_Protect,P9_T1_Protect,P10_T1_Protect,P11_T1_Protect,P12_T1_Protect,P13_T1_Protect,P14_T1_Protect</definedName>
    <definedName name="P2_SC22" hidden="1">#REF!,#REF!,#REF!,#REF!,#REF!,#REF!,#REF!</definedName>
    <definedName name="P2_SCOPE_CORR" hidden="1">#REF!,#REF!,#REF!,#REF!,#REF!,#REF!,#REF!,#REF!</definedName>
    <definedName name="P2_SCOPE_FULL_LOAD" hidden="1">#REF!,#REF!,#REF!,#REF!,#REF!,#REF!</definedName>
    <definedName name="P2_SCOPE_IND" hidden="1">#REF!,#REF!,#REF!,#REF!,#REF!,#REF!</definedName>
    <definedName name="P2_SCOPE_IND2" hidden="1">#REF!,#REF!,#REF!,#REF!,#REF!</definedName>
    <definedName name="P2_SCOPE_NOTIND" hidden="1">#REF!,#REF!,#REF!,#REF!,#REF!,#REF!,#REF!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SAVE2" hidden="1">#REF!,#REF!,#REF!,#REF!,#REF!,#REF!</definedName>
    <definedName name="P2_SCOPE_SV_PRT" hidden="1">#REF!,#REF!,#REF!,#REF!,#REF!,#REF!,#REF!</definedName>
    <definedName name="P3_SC22" hidden="1">#REF!,#REF!,#REF!,#REF!,#REF!,#REF!</definedName>
    <definedName name="P3_SCOPE_FULL_LOAD" hidden="1">#REF!,#REF!,#REF!,#REF!,#REF!,#REF!</definedName>
    <definedName name="P3_SCOPE_IND" hidden="1">#REF!,#REF!,#REF!,#REF!,#REF!</definedName>
    <definedName name="P3_SCOPE_IND2" hidden="1">#REF!,#REF!,#REF!,#REF!,#REF!</definedName>
    <definedName name="P3_SCOPE_NOTIND" hidden="1">#REF!,#REF!,#REF!,#REF!,#REF!,#REF!,#REF!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SV_PRT" hidden="1">#REF!,#REF!,#REF!,#REF!,#REF!,#REF!,#REF!</definedName>
    <definedName name="P4_SCOPE_FULL_LOAD" hidden="1">#REF!,#REF!,#REF!,#REF!,#REF!,#REF!</definedName>
    <definedName name="P4_SCOPE_IND" hidden="1">#REF!,#REF!,#REF!,#REF!,#REF!</definedName>
    <definedName name="P4_SCOPE_IND2" hidden="1">#REF!,#REF!,#REF!,#REF!,#REF!,#REF!</definedName>
    <definedName name="P4_SCOPE_NOTIND" hidden="1">#REF!,#REF!,#REF!,#REF!,#REF!,#REF!,#REF!</definedName>
    <definedName name="P4_SCOPE_NotInd2" hidden="1">#REF!,#REF!,#REF!,#REF!,#REF!,#REF!,#REF!</definedName>
    <definedName name="P5_SCOPE_FULL_LOAD" hidden="1">#REF!,#REF!,#REF!,#REF!,#REF!,#REF!</definedName>
    <definedName name="P5_SCOPE_NOTIND" hidden="1">#REF!,#REF!,#REF!,#REF!,#REF!,#REF!,#REF!</definedName>
    <definedName name="P5_SCOPE_NotInd2" hidden="1">#REF!,#REF!,#REF!,#REF!,#REF!,#REF!,#REF!</definedName>
    <definedName name="P6_SCOPE_FULL_LOAD" hidden="1">#REF!,#REF!,#REF!,#REF!,#REF!,#REF!</definedName>
    <definedName name="P6_SCOPE_NOTIND" hidden="1">#REF!,#REF!,#REF!,#REF!,#REF!,#REF!,#REF!</definedName>
    <definedName name="P6_SCOPE_NotInd2" hidden="1">#REF!,#REF!,#REF!,#REF!,#REF!,#REF!,#REF!</definedName>
    <definedName name="P7_SCOPE_FULL_LOAD" hidden="1">#REF!,#REF!,#REF!,#REF!,#REF!,#REF!</definedName>
    <definedName name="P7_SCOPE_NOTIND" hidden="1">#REF!,#REF!,#REF!,#REF!,#REF!,#REF!</definedName>
    <definedName name="P7_SCOPE_NotInd2" hidden="1">#REF!,#REF!,#REF!,#REF!,#REF!,P1_SCOPE_NotInd2,P2_SCOPE_NotInd2,P3_SCOPE_NotInd2</definedName>
    <definedName name="P8_SCOPE_FULL_LOAD" hidden="1">#REF!,#REF!,#REF!,#REF!,#REF!,#REF!</definedName>
    <definedName name="P8_SCOPE_NOTIND" hidden="1">#REF!,#REF!,#REF!,#REF!,#REF!,#REF!</definedName>
    <definedName name="P9_SCOPE_FULL_LOAD" hidden="1">#REF!,#REF!,#REF!,#REF!,#REF!,#REF!</definedName>
    <definedName name="P9_SCOPE_NotInd" hidden="1">#REF!,P1_SCOPE_NOTIND,P2_SCOPE_NOTIND,P3_SCOPE_NOTIND,P4_SCOPE_NOTIND,P5_SCOPE_NOTIND,P6_SCOPE_NOTIND,P7_SCOPE_NOTIND</definedName>
    <definedName name="poiuyfrts">#N/A</definedName>
    <definedName name="popiiiiiiiiiiiiiiiiiii" hidden="1">{#N/A,#N/A,TRUE,"Лист1";#N/A,#N/A,TRUE,"Лист2";#N/A,#N/A,TRUE,"Лист3"}</definedName>
    <definedName name="popiopoiioj">#N/A</definedName>
    <definedName name="popipuiouiguyg">#N/A</definedName>
    <definedName name="Q">#N/A</definedName>
    <definedName name="qq">#N/A</definedName>
    <definedName name="qqqq">#N/A</definedName>
    <definedName name="rdcfgffffffffffffff">#N/A</definedName>
    <definedName name="rdffffffffffff">#N/A</definedName>
    <definedName name="reddddddddddddddddd">#N/A</definedName>
    <definedName name="reeeeeeeeeeeeeeeeeee">#N/A</definedName>
    <definedName name="rererrrrrrrrrrrrrrrr">#N/A</definedName>
    <definedName name="rerrrr">#N/A</definedName>
    <definedName name="rerttryu" hidden="1">{#N/A,#N/A,TRUE,"Лист1";#N/A,#N/A,TRUE,"Лист2";#N/A,#N/A,TRUE,"Лист3"}</definedName>
    <definedName name="retruiyi">#N/A</definedName>
    <definedName name="retytttttttttttttttttt">#N/A</definedName>
    <definedName name="rhfgfh">#N/A</definedName>
    <definedName name="rr">#N/A</definedName>
    <definedName name="rrtdrdrdsf" hidden="1">{#N/A,#N/A,TRUE,"Лист1";#N/A,#N/A,TRUE,"Лист2";#N/A,#N/A,TRUE,"Лист3"}</definedName>
    <definedName name="rrtget6">#N/A</definedName>
    <definedName name="rt">#N/A</definedName>
    <definedName name="rtttttttt">#N/A</definedName>
    <definedName name="rtyuiuy">#N/A</definedName>
    <definedName name="RYUKU">#N/A</definedName>
    <definedName name="s">#REF!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PBEXrevision" hidden="1">1</definedName>
    <definedName name="SAPBEXsysID" hidden="1">"BW2"</definedName>
    <definedName name="SAPBEXwbID" hidden="1">"479GSPMTNK9HM4ZSIVE5K2SH6"</definedName>
    <definedName name="sch">#REF!</definedName>
    <definedName name="SCOPE_16_PRT">P1_SCOPE_16_PRT,P2_SCOPE_16_PRT</definedName>
    <definedName name="SCOPE_2">#REF!</definedName>
    <definedName name="SCOPE_2_1">#REF!</definedName>
    <definedName name="SCOPE_CORR">#REF!,#REF!,#REF!,#REF!,#REF!,P1_SCOPE_CORR,P2_SCOPE_CORR</definedName>
    <definedName name="SCOPE_CPR">#REF!</definedName>
    <definedName name="SCOPE_DOP">#REF!,P1_SCOPE_DOP</definedName>
    <definedName name="SCOPE_DOP2">#REF!,#REF!,#REF!,#REF!,#REF!,#REF!</definedName>
    <definedName name="SCOPE_DOP3">#REF!,#REF!,#REF!,#REF!,#REF!,#REF!</definedName>
    <definedName name="SCOPE_FST7">#REF!,#REF!,#REF!,#REF!,P1_SCOPE_FST7</definedName>
    <definedName name="SCOPE_FULL_LOAD">P16_SCOPE_FULL_LOAD,P17_SCOPE_FULL_LOAD</definedName>
    <definedName name="SCOPE_IND">#REF!,#REF!,P1_SCOPE_IND,P2_SCOPE_IND,P3_SCOPE_IND,P4_SCOPE_IND</definedName>
    <definedName name="SCOPE_IND2">#REF!,#REF!,#REF!,P1_SCOPE_IND2,P2_SCOPE_IND2,P3_SCOPE_IND2,P4_SCOPE_IND2</definedName>
    <definedName name="SCOPE_NOTIND">P1_SCOPE_NOTIND,P2_SCOPE_NOTIND,P3_SCOPE_NOTIND,P4_SCOPE_NOTIND,P5_SCOPE_NOTIND,P6_SCOPE_NOTIND,P7_SCOPE_NOTIND,P8_SCOPE_NOTIND</definedName>
    <definedName name="SCOPE_NotInd2">P4_SCOPE_NotInd2,P5_SCOPE_NotInd2,P6_SCOPE_NotInd2,P7_SCOPE_NotInd2</definedName>
    <definedName name="SCOPE_NotInd3">#REF!,#REF!,#REF!,P1_SCOPE_NotInd3,P2_SCOPE_NotInd3</definedName>
    <definedName name="SCOPE_PER_PRT">P5_SCOPE_PER_PRT,P6_SCOPE_PER_PRT,P7_SCOPE_PER_PRT,P8_SCOPE_PER_PRT</definedName>
    <definedName name="SCOPE_SAVE2">#REF!,#REF!,#REF!,#REF!,#REF!,P1_SCOPE_SAVE2,P2_SCOPE_SAVE2</definedName>
    <definedName name="SCOPE_SS">#REF!,#REF!,#REF!,#REF!,#REF!,#REF!</definedName>
    <definedName name="SCOPE_SS2">#REF!</definedName>
    <definedName name="SCOPE_SV_LD1">#REF!,#REF!,#REF!,#REF!,#REF!,P1_SCOPE_SV_LD1</definedName>
    <definedName name="SCOPE_SV_LD2">#REF!</definedName>
    <definedName name="SCOPE_SV_PRT">P1_SCOPE_SV_PRT,P2_SCOPE_SV_PRT,P3_SCOPE_SV_PRT</definedName>
    <definedName name="sdf">#REF!</definedName>
    <definedName name="sdfdgfg">#N/A</definedName>
    <definedName name="sdfdgfjhjk">#N/A</definedName>
    <definedName name="sdfdgghfj">#N/A</definedName>
    <definedName name="sdfgdfgj">#N/A</definedName>
    <definedName name="sdgseg">#N/A</definedName>
    <definedName name="SDGTSD">#N/A</definedName>
    <definedName name="sdsdfsf">#N/A</definedName>
    <definedName name="sfdfdghfj">#N/A</definedName>
    <definedName name="sfdfghfghj">#N/A</definedName>
    <definedName name="sfdgfdghj">#N/A</definedName>
    <definedName name="Sheet2?prefix?">"H"</definedName>
    <definedName name="SSSSSSSSSSSSSSS">#N/A</definedName>
    <definedName name="SSSSSSSSSSSSSSSSSS">#N/A</definedName>
    <definedName name="SSSSSSSSSSSSSSSSSSSSSS">#N/A</definedName>
    <definedName name="SSSSSSSSSSSSSSSSSSSSSSS">#N/A</definedName>
    <definedName name="T1_">#REF!</definedName>
    <definedName name="T1_Protect">P15_T1_Protect,P16_T1_Protect,P17_T1_Protect,P18_T1_Protect,P19_T1_Protect</definedName>
    <definedName name="T11?Data">#N/A</definedName>
    <definedName name="T15?Columns">#REF!</definedName>
    <definedName name="T15?ItemComments">#REF!</definedName>
    <definedName name="T15?Items">#REF!</definedName>
    <definedName name="T15?Scope">#REF!</definedName>
    <definedName name="T15?ВРАС">#REF!</definedName>
    <definedName name="T17_Protect">#REF!,#REF!,P1_T17_Protect</definedName>
    <definedName name="T17_Protection">P2_T17_Protection,P3_T17_Protection,P4_T17_Protection,P5_T17_Protection,P6_T17_Protection</definedName>
    <definedName name="T18.1?Data">P1_T18.1?Data,P2_T18.1?Data</definedName>
    <definedName name="T19.1.1?Data">P1_T19.1.1?Data,P2_T19.1.1?Data</definedName>
    <definedName name="T19.1.2?Data">P1_T19.1.2?Data,P2_T19.1.2?Data</definedName>
    <definedName name="T19.2?Data">P1_T19.2?Data,P2_T19.2?Data</definedName>
    <definedName name="T2.1?Data">#N/A</definedName>
    <definedName name="T2_">#REF!</definedName>
    <definedName name="T21.2.1?Data">P1_T21.2.1?Data,P2_T21.2.1?Data</definedName>
    <definedName name="T21.2.2?Data">P1_T21.2.2?Data,P2_T21.2.2?Data</definedName>
    <definedName name="T21.3?Columns">#REF!</definedName>
    <definedName name="T21.3?item_ext?СБЫТ">#REF!,#REF!</definedName>
    <definedName name="T21.3?ItemComments">#REF!</definedName>
    <definedName name="T21.3?Items">#REF!</definedName>
    <definedName name="T21.3?Scope">#REF!</definedName>
    <definedName name="T21.3?ВРАС">#REF!,#REF!</definedName>
    <definedName name="T21.3_Protect">#REF!,#REF!,#REF!,#REF!,#REF!,#REF!,#REF!</definedName>
    <definedName name="T21.4?Data">P1_T21.4?Data,P2_T21.4?Data</definedName>
    <definedName name="T21_Protection">P2_T21_Protection,P3_T21_Protection</definedName>
    <definedName name="T25_protection">P1_T25_protection,P2_T25_protection</definedName>
    <definedName name="T28.3?unit?РУБ.ГКАЛ">P1_T28.3?unit?РУБ.ГКАЛ,P2_T28.3?unit?РУБ.ГКАЛ</definedName>
    <definedName name="T28?axis?R?ПЭ">P2_T28?axis?R?ПЭ,P3_T28?axis?R?ПЭ,P4_T28?axis?R?ПЭ,P5_T28?axis?R?ПЭ,P6_T28?axis?R?ПЭ</definedName>
    <definedName name="T28?axis?R?ПЭ?">P2_T28?axis?R?ПЭ?,P3_T28?axis?R?ПЭ?,P4_T28?axis?R?ПЭ?,P5_T28?axis?R?ПЭ?,P6_T28?axis?R?ПЭ?</definedName>
    <definedName name="T28_Protection">P9_T28_Protection,P10_T28_Protection,P11_T28_Protection,P12_T28_Protection</definedName>
    <definedName name="T29?item_ext?1СТ">P1_T29?item_ext?1СТ</definedName>
    <definedName name="T29?item_ext?2СТ.М">P1_T29?item_ext?2СТ.М</definedName>
    <definedName name="T29?item_ext?2СТ.Э">P1_T29?item_ext?2СТ.Э</definedName>
    <definedName name="T29?L10">P1_T29?L10</definedName>
    <definedName name="T7?Data">#N/A</definedName>
    <definedName name="tfggggggggggggggg">#N/A</definedName>
    <definedName name="tfhgfhvfv">#N/A</definedName>
    <definedName name="tfjhgjk">#N/A</definedName>
    <definedName name="TM1REBUILDOPTION">1</definedName>
    <definedName name="trffffffffffffffffffffff">#N/A</definedName>
    <definedName name="trfgffffffffffff">#N/A</definedName>
    <definedName name="trfgffffffffffffffffff" hidden="1">{#N/A,#N/A,TRUE,"Лист1";#N/A,#N/A,TRUE,"Лист2";#N/A,#N/A,TRUE,"Лист3"}</definedName>
    <definedName name="trtfffffffffffffffff">#N/A</definedName>
    <definedName name="trttttttttttttttttttt" hidden="1">{#N/A,#N/A,TRUE,"Лист1";#N/A,#N/A,TRUE,"Лист2";#N/A,#N/A,TRUE,"Лист3"}</definedName>
    <definedName name="trtyyyyyyyyyyyyyyyy">#N/A</definedName>
    <definedName name="trygy">#N/A</definedName>
    <definedName name="trytuy">#N/A</definedName>
    <definedName name="tryyyu">#N/A</definedName>
    <definedName name="tyrctddfg">#N/A</definedName>
    <definedName name="tyrttttttttttttt">#N/A</definedName>
    <definedName name="tyyht">#N/A</definedName>
    <definedName name="uhhhhhhhhhhhhhhhhh">#N/A</definedName>
    <definedName name="uhhjhjg">#N/A</definedName>
    <definedName name="uhjhhhhhhhhhhhhh" hidden="1">{#N/A,#N/A,TRUE,"Лист1";#N/A,#N/A,TRUE,"Лист2";#N/A,#N/A,TRUE,"Лист3"}</definedName>
    <definedName name="uhuyguftyf">#N/A</definedName>
    <definedName name="UIL">#N/A</definedName>
    <definedName name="UILI">#N/A</definedName>
    <definedName name="uiyuyuy" hidden="1">{#N/A,#N/A,TRUE,"Лист1";#N/A,#N/A,TRUE,"Лист2";#N/A,#N/A,TRUE,"Лист3"}</definedName>
    <definedName name="ujyhjggggggggggggggggggggg">#N/A</definedName>
    <definedName name="UK">#N/A</definedName>
    <definedName name="uka">#N/A</definedName>
    <definedName name="unhjjjjjjjjjjjjjjjj">#N/A</definedName>
    <definedName name="upr">#N/A</definedName>
    <definedName name="uuuuuuuuuuuuuuuuu">#N/A</definedName>
    <definedName name="uyttydfddfsdf">#N/A</definedName>
    <definedName name="uytytr" hidden="1">{#N/A,#N/A,TRUE,"Лист1";#N/A,#N/A,TRUE,"Лист2";#N/A,#N/A,TRUE,"Лист3"}</definedName>
    <definedName name="uyughhhhhhhhhhhhhhhhhhhhhh">#N/A</definedName>
    <definedName name="uyuhhhhhhhhhhhhhhhhh">#N/A</definedName>
    <definedName name="uyuiuhj">#N/A</definedName>
    <definedName name="uyuiyuttyt" hidden="1">{#N/A,#N/A,TRUE,"Лист1";#N/A,#N/A,TRUE,"Лист2";#N/A,#N/A,TRUE,"Лист3"}</definedName>
    <definedName name="uyuytuyfgh">#N/A</definedName>
    <definedName name="uyyuttr" hidden="1">{#N/A,#N/A,TRUE,"Лист1";#N/A,#N/A,TRUE,"Лист2";#N/A,#N/A,TRUE,"Лист3"}</definedName>
    <definedName name="vbcvfgdfdsa">#N/A</definedName>
    <definedName name="vbfffffffffffffff">#N/A</definedName>
    <definedName name="vbgffdds">#N/A</definedName>
    <definedName name="vbvvcxxxxxxxxxxxx">#N/A</definedName>
    <definedName name="vccfddfsd">#N/A</definedName>
    <definedName name="vcfdfs" hidden="1">{#N/A,#N/A,TRUE,"Лист1";#N/A,#N/A,TRUE,"Лист2";#N/A,#N/A,TRUE,"Лист3"}</definedName>
    <definedName name="vcfffffffffffffff">#N/A</definedName>
    <definedName name="vcffffffffffffffff">#N/A</definedName>
    <definedName name="vcfffffffffffffffffff">#N/A</definedName>
    <definedName name="vcffffffffffffffffffff">#N/A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dfffffffffffffffffff">#N/A</definedName>
    <definedName name="vffffffffffffffffffff">#N/A</definedName>
    <definedName name="vfgfffffffffffffffff">#N/A</definedName>
    <definedName name="vghfgddfsdaas">#N/A</definedName>
    <definedName name="vn" hidden="1">{#N/A,#N/A,TRUE,"Лист1";#N/A,#N/A,TRUE,"Лист2";#N/A,#N/A,TRUE,"Лист3"}</definedName>
    <definedName name="VV">#N/A</definedName>
    <definedName name="vvbnbv">#N/A</definedName>
    <definedName name="vvvffffffffffffffffff">#N/A</definedName>
    <definedName name="W">#N/A</definedName>
    <definedName name="waddddddddddddddddddd" hidden="1">{#N/A,#N/A,TRUE,"Лист1";#N/A,#N/A,TRUE,"Лист2";#N/A,#N/A,TRUE,"Лист3"}</definedName>
    <definedName name="wdsfdsssssssssssssssssss">#N/A</definedName>
    <definedName name="werrytruy">#N/A</definedName>
    <definedName name="wertryt">#N/A</definedName>
    <definedName name="wesddddddddddddddddd" hidden="1">{#N/A,#N/A,TRUE,"Лист1";#N/A,#N/A,TRUE,"Лист2";#N/A,#N/A,TRUE,"Лист3"}</definedName>
    <definedName name="wetrtyruy">#N/A</definedName>
    <definedName name="wrn.Сравнение._.с._.отраслями." hidden="1">{#N/A,#N/A,TRUE,"Лист1";#N/A,#N/A,TRUE,"Лист2";#N/A,#N/A,TRUE,"Лист3"}</definedName>
    <definedName name="wwwwwwwwwwwww">#N/A</definedName>
    <definedName name="xcbvbnbm">#N/A</definedName>
    <definedName name="xcfdfdfffffffffffff">#N/A</definedName>
    <definedName name="xdsfds">#N/A</definedName>
    <definedName name="xvcbvcbn">#N/A</definedName>
    <definedName name="xvccvcbn">#N/A</definedName>
    <definedName name="xvdsvf">#N/A</definedName>
    <definedName name="xwxc">#N/A</definedName>
    <definedName name="xxxxx">#N/A</definedName>
    <definedName name="xzxsassssssssssssssss">#N/A</definedName>
    <definedName name="yfgdfdfffffffffffff" hidden="1">{#N/A,#N/A,TRUE,"Лист1";#N/A,#N/A,TRUE,"Лист2";#N/A,#N/A,TRUE,"Лист3"}</definedName>
    <definedName name="yggfgffffffffff">#N/A</definedName>
    <definedName name="yhiuyhiuyhi">#N/A</definedName>
    <definedName name="yiujhuuuuuuuuuuuuuuuuu">#N/A</definedName>
    <definedName name="yiuyiub">#N/A</definedName>
    <definedName name="yt">#N/A</definedName>
    <definedName name="ytgfgffffffffffffff">#N/A</definedName>
    <definedName name="ytghfgd">#N/A</definedName>
    <definedName name="ytghgggggggggggg">#N/A</definedName>
    <definedName name="ytouy">#N/A</definedName>
    <definedName name="yttttttttttttttt">#N/A</definedName>
    <definedName name="ytttttttttttttttttttt" hidden="1">{#N/A,#N/A,TRUE,"Лист1";#N/A,#N/A,TRUE,"Лист2";#N/A,#N/A,TRUE,"Лист3"}</definedName>
    <definedName name="ytuiytu">#N/A</definedName>
    <definedName name="ytyggggggggggggggg" hidden="1">{#N/A,#N/A,TRUE,"Лист1";#N/A,#N/A,TRUE,"Лист2";#N/A,#N/A,TRUE,"Лист3"}</definedName>
    <definedName name="yukyukyukuyk">#N/A</definedName>
    <definedName name="yuo">#N/A</definedName>
    <definedName name="yutghhhhhhhhhhhhhhhhhh">#N/A</definedName>
    <definedName name="yutyttry">#N/A</definedName>
    <definedName name="yuuyjhg">#N/A</definedName>
    <definedName name="Z_01C5CA00_CEF1_471B_A504_BD3F4412AB91_.wvu.FilterData" localSheetId="0" hidden="1">'Форма 3'!$A$1:$AB$142</definedName>
    <definedName name="Z_06E37788_578E_48AE_80B8_C053C2BAEE4C_.wvu.FilterData" localSheetId="0" hidden="1">'Форма 3'!#REF!</definedName>
    <definedName name="Z_07C1B469_E3EB_49FB_A23C_11FE36678240_.wvu.FilterData" localSheetId="0" hidden="1">'Форма 3'!$A$1:$AB$142</definedName>
    <definedName name="Z_07C9AF79_2C78_4EDC_894B_83828E8F898D_.wvu.FilterData" localSheetId="0" hidden="1">'Форма 3'!$A$1:$AB$142</definedName>
    <definedName name="Z_0AD1E42B_1CBF_4AB0_BEE3_C782FE013164_.wvu.FilterData" localSheetId="0" hidden="1">'Форма 3'!$A$1:$AB$142</definedName>
    <definedName name="Z_0BF6DE5E_8E6F_4A02_AF95_EB14D56B4741_.wvu.FilterData" localSheetId="0" hidden="1">'Форма 3'!$A$1:$AB$142</definedName>
    <definedName name="Z_0BF6DE5E_8E6F_4A02_AF95_EB14D56B4741_.wvu.PrintArea" localSheetId="0" hidden="1">'Форма 3'!$A$1:$O$142</definedName>
    <definedName name="Z_0ECD14A6_0F77_4EB4_B7BF_C14F65366DE4_.wvu.FilterData" localSheetId="0" hidden="1">'Форма 3'!#REF!</definedName>
    <definedName name="Z_13B7ABD5_34CB_49D1_9CBD_A0B8F4293C28_.wvu.FilterData" localSheetId="0" hidden="1">'Форма 3'!#REF!</definedName>
    <definedName name="Z_155961B8_6CAD_4986_960F_A851FA1616CB_.wvu.FilterData" localSheetId="0" hidden="1">'Форма 3'!$A$1:$AB$142</definedName>
    <definedName name="Z_1B41A4D8_62A8_428B_BC98_620A23750D14_.wvu.FilterData" localSheetId="0" hidden="1">'Форма 3'!$A$18:$AO$206</definedName>
    <definedName name="Z_1B41A4D8_62A8_428B_BC98_620A23750D14_.wvu.PrintArea" localSheetId="0" hidden="1">'Форма 3'!$A$1:$AO$206</definedName>
    <definedName name="Z_1B41A4D8_62A8_428B_BC98_620A23750D14_.wvu.PrintTitles" localSheetId="0" hidden="1">'Форма 3'!$15:$18</definedName>
    <definedName name="Z_20E77696_438B_41CF_BB16_5FCAC1685202_.wvu.FilterData" localSheetId="0" hidden="1">'Форма 3'!$A$1:$AB$142</definedName>
    <definedName name="Z_253C8A4E_7838_411F_9F31_6164B2C2E722_.wvu.FilterData" localSheetId="0" hidden="1">'Форма 3'!$A$1:$AB$142</definedName>
    <definedName name="Z_2AE63068_C82F_473F_B03A_8B85D3866232_.wvu.FilterData" localSheetId="0" hidden="1">'Форма 3'!$A$42:$C$142</definedName>
    <definedName name="Z_31D84705_DAE0_4D68_B0E1_C8C01AC4775D_.wvu.FilterData" localSheetId="0" hidden="1">'Форма 3'!$A$1:$AB$142</definedName>
    <definedName name="Z_333A04EC_EAF4_4BCB_8CE2_A848EA8439C6_.wvu.FilterData" localSheetId="0" hidden="1">'Форма 3'!$A$1:$AB$142</definedName>
    <definedName name="Z_3448AF2E_6D87_4DFF_B4C0_F194A2078ABC_.wvu.FilterData" localSheetId="0" hidden="1">'Форма 3'!$A$18:$AO$272</definedName>
    <definedName name="Z_3448AF2E_6D87_4DFF_B4C0_F194A2078ABC_.wvu.PrintArea" localSheetId="0" hidden="1">'Форма 3'!$A$1:$AO$207</definedName>
    <definedName name="Z_3448AF2E_6D87_4DFF_B4C0_F194A2078ABC_.wvu.PrintTitles" localSheetId="0" hidden="1">'Форма 3'!$15:$18</definedName>
    <definedName name="Z_37576F57_C2F9_4126_8A80_6E358C8610C9_.wvu.FilterData" localSheetId="0" hidden="1">'Форма 3'!$A$1:$AB$142</definedName>
    <definedName name="Z_39B38951_A9BC_4825_A61C_6B5DA50A098E_.wvu.FilterData" localSheetId="0" hidden="1">'Форма 3'!$A$18:$AO$206</definedName>
    <definedName name="Z_433403E6_6737_4DE8_8ECA_753854AF7873_.wvu.FilterData" localSheetId="0" hidden="1">'Форма 3'!#REF!</definedName>
    <definedName name="Z_48ADE22C_A3FC_4FD4_828B_66659778FA50_.wvu.FilterData" localSheetId="0" hidden="1">'Форма 3'!$A$1:$AB$142</definedName>
    <definedName name="Z_4C039B04_A184_424B_88B8_5D73DDF4C58C_.wvu.FilterData" localSheetId="0" hidden="1">'Форма 3'!$A$1:$AB$142</definedName>
    <definedName name="Z_4CF59F55_25C9_4F44_9DD0_9C158132FF1B_.wvu.FilterData" localSheetId="0" hidden="1">'Форма 3'!#REF!</definedName>
    <definedName name="Z_541F50D4_C30D_4977_87EC_0621EC5DE207_.wvu.FilterData" localSheetId="0" hidden="1">'Форма 3'!#REF!</definedName>
    <definedName name="Z_5424AA6A_296B_46FC_86F2_A08C337CF19F_.wvu.FilterData" localSheetId="0" hidden="1">'Форма 3'!$A$1:$AB$142</definedName>
    <definedName name="Z_557D7A68_F462_484B_A73A_B2515DAF1B12_.wvu.FilterData" localSheetId="0" hidden="1">'Форма 3'!$A$1:$AB$142</definedName>
    <definedName name="Z_5634AC31_6EDA_4245_96D5_6B84087080FD_.wvu.FilterData" localSheetId="0" hidden="1">'Форма 3'!#REF!</definedName>
    <definedName name="Z_5D6124AC_09F0_462C_8941_0A677A733B84_.wvu.FilterData" localSheetId="0" hidden="1">'Форма 3'!#REF!</definedName>
    <definedName name="Z_5D939361_3FF9_49F8_A2BB_820EA87FCD76_.wvu.FilterData" localSheetId="0" hidden="1">'Форма 3'!$A$1:$AB$142</definedName>
    <definedName name="Z_60DAAD49_2E3B_4CFD_A59D_A27D4394612E_.wvu.FilterData" localSheetId="0" hidden="1">'Форма 3'!$A$18:$C$142</definedName>
    <definedName name="Z_60DAAD49_2E3B_4CFD_A59D_A27D4394612E_.wvu.PrintArea" localSheetId="0" hidden="1">'Форма 3'!$A$1:$AO$206</definedName>
    <definedName name="Z_60DAAD49_2E3B_4CFD_A59D_A27D4394612E_.wvu.PrintTitles" localSheetId="0" hidden="1">'Форма 3'!$15:$18</definedName>
    <definedName name="Z_63AF28E5_0231_439C_96CA_5CF07D6DF2E4_.wvu.FilterData" localSheetId="0" hidden="1">'Форма 3'!#REF!</definedName>
    <definedName name="Z_67810587_725A_400B_93F0_FD4BCBB7B823_.wvu.FilterData" localSheetId="0" hidden="1">'Форма 3'!$A$18:$AO$272</definedName>
    <definedName name="Z_67810587_725A_400B_93F0_FD4BCBB7B823_.wvu.PrintArea" localSheetId="0" hidden="1">'Форма 3'!$A$1:$AO$273</definedName>
    <definedName name="Z_67810587_725A_400B_93F0_FD4BCBB7B823_.wvu.PrintTitles" localSheetId="0" hidden="1">'Форма 3'!$15:$18</definedName>
    <definedName name="Z_6829ED5E_5139_4DEF_B7FB_338650082600_.wvu.FilterData" localSheetId="0" hidden="1">'Форма 3'!$A$42:$C$142</definedName>
    <definedName name="Z_6943A245_34C4_4800_8516_D6FE95DF16BF_.wvu.FilterData" localSheetId="0" hidden="1">'Форма 3'!$A$1:$AB$142</definedName>
    <definedName name="Z_6E6D8D2D_F5C0_4F02_A691_D23242F680A4_.wvu.FilterData" localSheetId="0" hidden="1">'Форма 3'!$A$1:$AB$142</definedName>
    <definedName name="Z_716BE70C_7DC9_4BB1_A25D_406396AF8A9A_.wvu.FilterData" localSheetId="0" hidden="1">'Форма 3'!$A$18:$AO$272</definedName>
    <definedName name="Z_716BE70C_7DC9_4BB1_A25D_406396AF8A9A_.wvu.PrintArea" localSheetId="0" hidden="1">'Форма 3'!$A$1:$AO$273</definedName>
    <definedName name="Z_716BE70C_7DC9_4BB1_A25D_406396AF8A9A_.wvu.PrintTitles" localSheetId="0" hidden="1">'Форма 3'!$15:$18</definedName>
    <definedName name="Z_73697151_D043_4852_AE01_3A4EE2044F13_.wvu.FilterData" localSheetId="0" hidden="1">'Форма 3'!$A$42:$C$142</definedName>
    <definedName name="Z_739CF2F1_F04C_4872_8C61_93041CC9DDFE_.wvu.FilterData" localSheetId="0" hidden="1">'Форма 3'!#REF!</definedName>
    <definedName name="Z_7668E1B8_D1E2_4ED5_9915_C4436F88C695_.wvu.FilterData" localSheetId="0" hidden="1">'Форма 3'!$A$42:$C$142</definedName>
    <definedName name="Z_7668E1B8_D1E2_4ED5_9915_C4436F88C695_.wvu.PrintArea" localSheetId="0" hidden="1">'Форма 3'!$A$1:$AB$142</definedName>
    <definedName name="Z_76FCE583_34B7_4C1D_A3E9_BF81BCC9D52B_.wvu.FilterData" localSheetId="0" hidden="1">'Форма 3'!$A$1:$AB$142</definedName>
    <definedName name="Z_7712F91A_4A4B_4019_BD40_6C58C1D530E2_.wvu.FilterData" localSheetId="0" hidden="1">'Форма 3'!$A$1:$AB$142</definedName>
    <definedName name="Z_7A935ACE_C89D_4D97_84CA_FD1FEC6F493B_.wvu.FilterData" localSheetId="0" hidden="1">'Форма 3'!$A$18:$AO$272</definedName>
    <definedName name="Z_7A935ACE_C89D_4D97_84CA_FD1FEC6F493B_.wvu.PrintArea" localSheetId="0" hidden="1">'Форма 3'!$A$1:$AO$207</definedName>
    <definedName name="Z_7A935ACE_C89D_4D97_84CA_FD1FEC6F493B_.wvu.PrintTitles" localSheetId="0" hidden="1">'Форма 3'!$15:$18</definedName>
    <definedName name="Z_7C934CF6_4BA5_40DA_82DF_088EA1F628A7_.wvu.FilterData" localSheetId="0" hidden="1">'Форма 3'!$A$1:$AB$142</definedName>
    <definedName name="Z_7E123B83_96C8_43E1_B1D2_E83FC80578F4_.wvu.FilterData" localSheetId="0" hidden="1">'Форма 3'!#REF!</definedName>
    <definedName name="Z_82EF704F_A6F6_4C9A_AAB4_9BA09ED85120_.wvu.FilterData" localSheetId="0" hidden="1">'Форма 3'!$A$1:$AB$142</definedName>
    <definedName name="Z_865EACB1_8C92_4C75_8866_828F6663EC2F_.wvu.FilterData" localSheetId="0" hidden="1">'Форма 3'!$A$18:$AO$207</definedName>
    <definedName name="Z_865EACB1_8C92_4C75_8866_828F6663EC2F_.wvu.PrintArea" localSheetId="0" hidden="1">'Форма 3'!$A$1:$AO$207</definedName>
    <definedName name="Z_865EACB1_8C92_4C75_8866_828F6663EC2F_.wvu.PrintTitles" localSheetId="0" hidden="1">'Форма 3'!$15:$18</definedName>
    <definedName name="Z_8691F48C_CA7F_4694_B42A_C885CBE57D7D_.wvu.FilterData" localSheetId="0" hidden="1">'Форма 3'!$A$18:$AO$272</definedName>
    <definedName name="Z_8691F48C_CA7F_4694_B42A_C885CBE57D7D_.wvu.PrintArea" localSheetId="0" hidden="1">'Форма 3'!$A$1:$AO$273</definedName>
    <definedName name="Z_8691F48C_CA7F_4694_B42A_C885CBE57D7D_.wvu.PrintTitles" localSheetId="0" hidden="1">'Форма 3'!$15:$18</definedName>
    <definedName name="Z_87C5C108_D6EC_4382_916D_4272EA396223_.wvu.FilterData" localSheetId="0" hidden="1">'Форма 3'!$A$18:$AO$206</definedName>
    <definedName name="Z_87C5C108_D6EC_4382_916D_4272EA396223_.wvu.PrintArea" localSheetId="0" hidden="1">'Форма 3'!$A$1:$AO$207</definedName>
    <definedName name="Z_87C5C108_D6EC_4382_916D_4272EA396223_.wvu.PrintTitles" localSheetId="0" hidden="1">'Форма 3'!$15:$18</definedName>
    <definedName name="Z_896AEA1D_5B2C_4BED_928A_1C5B92106D20_.wvu.FilterData" localSheetId="0" hidden="1">'Форма 3'!#REF!</definedName>
    <definedName name="Z_92B97FE7_C22B_4DF2_AB57_3F830CD804A3_.wvu.FilterData" localSheetId="0" hidden="1">'Форма 3'!$A$1:$AB$142</definedName>
    <definedName name="Z_94512AA4_DDC8_465A_9193_759A9D717211_.wvu.FilterData" localSheetId="0" hidden="1">'Форма 3'!#REF!</definedName>
    <definedName name="Z_99448993_A688_469D_B508_318E27D707B5_.wvu.FilterData" localSheetId="0" hidden="1">'Форма 3'!$A$18:$C$142</definedName>
    <definedName name="Z_99448993_A688_469D_B508_318E27D707B5_.wvu.PrintArea" localSheetId="0" hidden="1">'Форма 3'!$A$1:$AO$142</definedName>
    <definedName name="Z_99448993_A688_469D_B508_318E27D707B5_.wvu.PrintTitles" localSheetId="0" hidden="1">'Форма 3'!$15:$18</definedName>
    <definedName name="Z_99972D18_4DBC_4530_917F_F05DCCBB3F9C_.wvu.FilterData" localSheetId="0" hidden="1">'Форма 3'!$A$1:$AB$142</definedName>
    <definedName name="Z_9F81B900_0EA3_4825_9A21_DC983FF720BC_.wvu.FilterData" localSheetId="0" hidden="1">'Форма 3'!#REF!</definedName>
    <definedName name="Z_A7345528_A05F_4774_AABF_DC7B379DE611_.wvu.FilterData" localSheetId="0" hidden="1">'Форма 3'!$A$18:$AO$272</definedName>
    <definedName name="Z_A9466959_E660_4094_B707_C4E98BC15DBA_.wvu.FilterData" localSheetId="0" hidden="1">'Форма 3'!#REF!</definedName>
    <definedName name="Z_AB3262EA_3616_43D5_9CC1_BC8C394A6BC5_.wvu.FilterData" localSheetId="0" hidden="1">'Форма 3'!$A$1:$AB$142</definedName>
    <definedName name="Z_AE43CD99_E0B1_4B83_B623_B29B39A7D11A_.wvu.FilterData" localSheetId="0" hidden="1">'Форма 3'!#REF!</definedName>
    <definedName name="Z_AEC08040_7864_44A9_8C61_4BF7B44B3816_.wvu.FilterData" localSheetId="0" hidden="1">'Форма 3'!$A$1:$AB$142</definedName>
    <definedName name="Z_AFBCED57_C4DA_401B_B99F_A633030E215A_.wvu.FilterData" localSheetId="0" hidden="1">'Форма 3'!$A$18:$AO$272</definedName>
    <definedName name="Z_AFBCED57_C4DA_401B_B99F_A633030E215A_.wvu.PrintArea" localSheetId="0" hidden="1">'Форма 3'!$A$1:$AO$273</definedName>
    <definedName name="Z_AFBCED57_C4DA_401B_B99F_A633030E215A_.wvu.PrintTitles" localSheetId="0" hidden="1">'Форма 3'!$15:$18</definedName>
    <definedName name="Z_B7AC5DB3_B2CA_4563_A095_9A19752E14F9_.wvu.FilterData" localSheetId="0" hidden="1">'Форма 3'!$A$18:$AO$207</definedName>
    <definedName name="Z_B8773415_D9B2_45B5_96F5_5418DD1EE7CF_.wvu.FilterData" localSheetId="0" hidden="1">'Форма 3'!#REF!</definedName>
    <definedName name="Z_C9448F01_45E1_4F47_B402_66B084091D6C_.wvu.FilterData" localSheetId="0" hidden="1">'Форма 3'!#REF!</definedName>
    <definedName name="Z_CC08EFA1_EB0D_4CB9_B605_7C9A48F42993_.wvu.FilterData" localSheetId="0" hidden="1">'Форма 3'!$A$1:$AB$142</definedName>
    <definedName name="Z_CD13DB16_A2CC_44D0_B2C1_A005B0A0EF3E_.wvu.FilterData" localSheetId="0" hidden="1">'Форма 3'!$A$18:$AO$272</definedName>
    <definedName name="Z_CD13DB16_A2CC_44D0_B2C1_A005B0A0EF3E_.wvu.PrintArea" localSheetId="0" hidden="1">'Форма 3'!$A$1:$AO$273</definedName>
    <definedName name="Z_CD13DB16_A2CC_44D0_B2C1_A005B0A0EF3E_.wvu.PrintTitles" localSheetId="0" hidden="1">'Форма 3'!$15:$18</definedName>
    <definedName name="Z_CEC00EED_77B4_4B2A_9AA9_925C9493D893_.wvu.FilterData" localSheetId="0" hidden="1">'Форма 3'!$A$18:$AO$206</definedName>
    <definedName name="Z_D09871F0_C0CE_4EBC_888C_CFB29CF5C4C0_.wvu.FilterData" localSheetId="0" hidden="1">'Форма 3'!$A$1:$AB$142</definedName>
    <definedName name="Z_D0B02715_DE29_46A6_AD99_F3E2836843E2_.wvu.FilterData" localSheetId="0" hidden="1">'Форма 3'!$A$1:$AB$142</definedName>
    <definedName name="Z_D0FBC7CF_6BD6_4E69_B184_7C7B57C5EECC_.wvu.FilterData" localSheetId="0" hidden="1">'Форма 3'!#REF!</definedName>
    <definedName name="Z_D1D48EB6_56FA_4576_8F17_C21D1C4795B2_.wvu.FilterData" localSheetId="0" hidden="1">'Форма 3'!$A$1:$AB$142</definedName>
    <definedName name="Z_D1D48EB6_56FA_4576_8F17_C21D1C4795B2_.wvu.PrintArea" localSheetId="0" hidden="1">'Форма 3'!$A$1:$AB$142</definedName>
    <definedName name="Z_D5B6FE48_071D_42DE_9771_404B93EED446_.wvu.FilterData" localSheetId="0" hidden="1">'Форма 3'!#REF!</definedName>
    <definedName name="Z_D7F5359B_0948_41D8_B094_327507BD1C4E_.wvu.FilterData" localSheetId="0" hidden="1">'Форма 3'!$A$18:$AO$272</definedName>
    <definedName name="Z_D7F5359B_0948_41D8_B094_327507BD1C4E_.wvu.PrintArea" localSheetId="0" hidden="1">'Форма 3'!$A$1:$AO$273</definedName>
    <definedName name="Z_D7F5359B_0948_41D8_B094_327507BD1C4E_.wvu.PrintTitles" localSheetId="0" hidden="1">'Форма 3'!$15:$18</definedName>
    <definedName name="Z_DA1A065B_0BE1_4B2F_A035_81A9F6BB1EAE_.wvu.FilterData" localSheetId="0" hidden="1">'Форма 3'!#REF!</definedName>
    <definedName name="Z_DAF1E763_890C_492B_BB36_FD54208191D2_.wvu.FilterData" localSheetId="0" hidden="1">'Форма 3'!$A$1:$AB$142</definedName>
    <definedName name="Z_DE2C6F4E_87D4_4831_939F_C808F72042B0_.wvu.FilterData" localSheetId="0" hidden="1">'Форма 3'!$A$42:$C$142</definedName>
    <definedName name="Z_DE2C6F4E_87D4_4831_939F_C808F72042B0_.wvu.PrintArea" localSheetId="0" hidden="1">'Форма 3'!$A$1:$AB$142</definedName>
    <definedName name="Z_DE2C6F4E_87D4_4831_939F_C808F72042B0_.wvu.PrintTitles" localSheetId="0" hidden="1">'Форма 3'!$15:$18</definedName>
    <definedName name="Z_DEA9BE78_BDA5_4F0D_B54F_9BA68B23300D_.wvu.FilterData" localSheetId="0" hidden="1">'Форма 3'!$A$18:$AO$207</definedName>
    <definedName name="Z_DEA9BE78_BDA5_4F0D_B54F_9BA68B23300D_.wvu.PrintArea" localSheetId="0" hidden="1">'Форма 3'!$A$1:$AO$207</definedName>
    <definedName name="Z_DEA9BE78_BDA5_4F0D_B54F_9BA68B23300D_.wvu.PrintTitles" localSheetId="0" hidden="1">'Форма 3'!$15:$18</definedName>
    <definedName name="Z_DFC023DD_4756_45E2_AF03_D38FB3866DA2_.wvu.FilterData" localSheetId="0" hidden="1">'Форма 3'!$A$1:$AB$142</definedName>
    <definedName name="Z_EA491EF1_48D8_41DB_B52C_17CCB3FBB7AC_.wvu.FilterData" localSheetId="0" hidden="1">'Форма 3'!$A$18:$AO$272</definedName>
    <definedName name="Z_EA491EF1_48D8_41DB_B52C_17CCB3FBB7AC_.wvu.PrintArea" localSheetId="0" hidden="1">'Форма 3'!$A$1:$AO$273</definedName>
    <definedName name="Z_EA491EF1_48D8_41DB_B52C_17CCB3FBB7AC_.wvu.PrintTitles" localSheetId="0" hidden="1">'Форма 3'!$15:$18</definedName>
    <definedName name="Z_F1207468_D291_4D83_886A_B8BF137A0A4D_.wvu.FilterData" localSheetId="0" hidden="1">'Форма 3'!#REF!</definedName>
    <definedName name="Z_F2AB70BF_E25F_4E2D_BC87_BDE8B23731AA_.wvu.FilterData" localSheetId="0" hidden="1">'Форма 3'!#REF!</definedName>
    <definedName name="Z_F7502582_2EEE_40D6_ABF0_46057117DE74_.wvu.FilterData" localSheetId="0" hidden="1">'Форма 3'!#REF!</definedName>
    <definedName name="Z_F7502582_2EEE_40D6_ABF0_46057117DE74_.wvu.PrintArea" localSheetId="0" hidden="1">'Форма 3'!$A$1:$O$142</definedName>
    <definedName name="Z_FA0F3C44_8D40_47F3_AE97_AE62B5F9F324_.wvu.FilterData" localSheetId="0" hidden="1">'Форма 3'!#REF!</definedName>
    <definedName name="Z_FA9B7BBB_2ED2_442A_A6B6_85FD49BBB683_.wvu.FilterData" localSheetId="0" hidden="1">'Форма 3'!$A$18:$AO$272</definedName>
    <definedName name="Z_FA9B7BBB_2ED2_442A_A6B6_85FD49BBB683_.wvu.PrintArea" localSheetId="0" hidden="1">'Форма 3'!$A$1:$AO$273</definedName>
    <definedName name="Z_FA9B7BBB_2ED2_442A_A6B6_85FD49BBB683_.wvu.PrintTitles" localSheetId="0" hidden="1">'Форма 3'!$15:$18</definedName>
    <definedName name="zcxvcvcbvvn">#N/A</definedName>
    <definedName name="zzzzzzzzzzzzzzzzz">#N/A</definedName>
    <definedName name="а1">#REF!</definedName>
    <definedName name="А8">#REF!</definedName>
    <definedName name="аа">#N/A</definedName>
    <definedName name="ааа" hidden="1">{#N/A,#N/A,TRUE,"Лист1";#N/A,#N/A,TRUE,"Лист2";#N/A,#N/A,TRUE,"Лист3"}</definedName>
    <definedName name="АААААААА">#N/A</definedName>
    <definedName name="ав">#N/A</definedName>
    <definedName name="ававпаврпв">#N/A</definedName>
    <definedName name="авг">#REF!</definedName>
    <definedName name="авг2">#REF!</definedName>
    <definedName name="аичавыукфцу">#N/A</definedName>
    <definedName name="АМ">#N/A</definedName>
    <definedName name="АМВА">#N/A</definedName>
    <definedName name="АОЛАЛЛ">#N/A</definedName>
    <definedName name="ап">#N/A</definedName>
    <definedName name="апапарп">#N/A</definedName>
    <definedName name="аппячфы">#N/A</definedName>
    <definedName name="апр">#REF!</definedName>
    <definedName name="апр2">#REF!</definedName>
    <definedName name="аптпат">#N/A</definedName>
    <definedName name="АРВЕР">#N/A</definedName>
    <definedName name="АТП">#REF!</definedName>
    <definedName name="аяыпамыпмипи">#N/A</definedName>
    <definedName name="_xlnm.Database">#REF!</definedName>
    <definedName name="бб">#N/A</definedName>
    <definedName name="БД_2_3">#REF!</definedName>
    <definedName name="БИ_1_1">#REF!</definedName>
    <definedName name="БИ_1_10">#REF!</definedName>
    <definedName name="БИ_1_2">#REF!</definedName>
    <definedName name="БИ_2_3">#REF!</definedName>
    <definedName name="БИ_2_4">#REF!</definedName>
    <definedName name="БИ_2_7">#REF!</definedName>
    <definedName name="БР_2_20_П">#REF!</definedName>
    <definedName name="БР_2_3_П">#REF!</definedName>
    <definedName name="БР_2_6_П">#REF!</definedName>
    <definedName name="БР_3_4">#REF!</definedName>
    <definedName name="БР_РСК">#REF!</definedName>
    <definedName name="БЩ">#N/A</definedName>
    <definedName name="Бюдж_расч_зак_МТР">#REF!</definedName>
    <definedName name="Бюдж_расч_усл_ТОиР">#REF!</definedName>
    <definedName name="Бюджет_движ_СК">#REF!</definedName>
    <definedName name="Бюджет_закупок_сводный">#REF!</definedName>
    <definedName name="Бюджет_кредитов_займов">#REF!</definedName>
    <definedName name="Бюджет_мех_и_ТС_РСК">#REF!</definedName>
    <definedName name="Бюджет_МЗ_ТОиР_РСК">#REF!</definedName>
    <definedName name="Бюджет_налогов">#REF!</definedName>
    <definedName name="Бюджет_платежей_МРСК">#REF!</definedName>
    <definedName name="Бюджет_платежей_ПЭС">#REF!</definedName>
    <definedName name="Бюджет_платежей_РСК">#REF!</definedName>
    <definedName name="Бюджет_расходов_пр_ПРУ">#REF!</definedName>
    <definedName name="Бюджет_расч_персонал">#REF!</definedName>
    <definedName name="Бюджет_расч_покуп_зак_МРСК_пр_ПРУ">#REF!</definedName>
    <definedName name="Бюджет_расч_покуп_зак_ПЭС_проч_ПРУ">#REF!</definedName>
    <definedName name="Бюджет_расч_покуп_зак_РСК_пр_ПРУ">#REF!</definedName>
    <definedName name="Бюджет_расч_покуп_зак_РСК_проч_ПРУ">#REF!</definedName>
    <definedName name="Бюджет_расч_покуп_зак_РСК_ээ">#REF!</definedName>
    <definedName name="Бюджет_расч_поставщ_ПЭС_ДЦС">#REF!</definedName>
    <definedName name="Бюджет_расч_расходы_МРСК">#REF!</definedName>
    <definedName name="Бюджет_усл_подрядчиков_ТОиР_РСК">#REF!</definedName>
    <definedName name="Бюджет_ФОТ_ТОиР_РСК">#REF!</definedName>
    <definedName name="в">#N/A</definedName>
    <definedName name="в23ё">#N/A</definedName>
    <definedName name="ва">#N/A</definedName>
    <definedName name="вап">#REF!</definedName>
    <definedName name="ВАРЕР">#N/A</definedName>
    <definedName name="вв">#N/A</definedName>
    <definedName name="Версии">#REF!</definedName>
    <definedName name="витт" hidden="1">{#N/A,#N/A,TRUE,"Лист1";#N/A,#N/A,TRUE,"Лист2";#N/A,#N/A,TRUE,"Лист3"}</definedName>
    <definedName name="вм">#N/A</definedName>
    <definedName name="вмивртвр">#N/A</definedName>
    <definedName name="восемь">#REF!</definedName>
    <definedName name="впаавп">#REF!</definedName>
    <definedName name="впававапв">#N/A</definedName>
    <definedName name="впавпапаарп">#N/A</definedName>
    <definedName name="вртт">#N/A</definedName>
    <definedName name="второй">#REF!</definedName>
    <definedName name="вуавпаорпл">#N/A</definedName>
    <definedName name="вуквпапрпорлд">#N/A</definedName>
    <definedName name="вуув" hidden="1">{#N/A,#N/A,TRUE,"Лист1";#N/A,#N/A,TRUE,"Лист2";#N/A,#N/A,TRUE,"Лист3"}</definedName>
    <definedName name="выап" hidden="1">#REF!</definedName>
    <definedName name="выыапвавап" hidden="1">{#N/A,#N/A,TRUE,"Лист1";#N/A,#N/A,TRUE,"Лист2";#N/A,#N/A,TRUE,"Лист3"}</definedName>
    <definedName name="галя">#N/A</definedName>
    <definedName name="гг">#N/A</definedName>
    <definedName name="гггр">#N/A</definedName>
    <definedName name="глнрлоророр">#N/A</definedName>
    <definedName name="гнгепнапра" hidden="1">{#N/A,#N/A,TRUE,"Лист1";#N/A,#N/A,TRUE,"Лист2";#N/A,#N/A,TRUE,"Лист3"}</definedName>
    <definedName name="гнгопропрппра">#N/A</definedName>
    <definedName name="гнеорпопорпропр">#N/A</definedName>
    <definedName name="гнлзщ">#N/A</definedName>
    <definedName name="гннрпррапапв">#N/A</definedName>
    <definedName name="гнортимв">#N/A</definedName>
    <definedName name="гнрпрпап">#N/A</definedName>
    <definedName name="гороппрапа">#N/A</definedName>
    <definedName name="гошгрииапв">#N/A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">#N/A</definedName>
    <definedName name="гшгш" hidden="1">{#N/A,#N/A,TRUE,"Лист1";#N/A,#N/A,TRUE,"Лист2";#N/A,#N/A,TRUE,"Лист3"}</definedName>
    <definedName name="Д">#N/A</definedName>
    <definedName name="ДГШ">#N/A</definedName>
    <definedName name="ддд">#N/A</definedName>
    <definedName name="дек">#REF!</definedName>
    <definedName name="дек2">#REF!</definedName>
    <definedName name="детал">'[3]прил. 1.1 СТФ'!$F$1037:$BP$1117</definedName>
    <definedName name="дж">#N/A</definedName>
    <definedName name="длдлд">#N/A</definedName>
    <definedName name="дллллоиммссч">#N/A</definedName>
    <definedName name="доопатмо">#N/A</definedName>
    <definedName name="Доход">#N/A</definedName>
    <definedName name="дшголлололол" hidden="1">{#N/A,#N/A,TRUE,"Лист1";#N/A,#N/A,TRUE,"Лист2";#N/A,#N/A,TRUE,"Лист3"}</definedName>
    <definedName name="дшлгорормсм">#N/A</definedName>
    <definedName name="дшлолоирмпр">#N/A</definedName>
    <definedName name="дшшгргрп">#N/A</definedName>
    <definedName name="дщ">#N/A</definedName>
    <definedName name="дщл">#N/A</definedName>
    <definedName name="еапапарорппис" hidden="1">{#N/A,#N/A,TRUE,"Лист1";#N/A,#N/A,TRUE,"Лист2";#N/A,#N/A,TRUE,"Лист3"}</definedName>
    <definedName name="еапарпорпол">#N/A</definedName>
    <definedName name="евапараорплор" hidden="1">{#N/A,#N/A,TRUE,"Лист1";#N/A,#N/A,TRUE,"Лист2";#N/A,#N/A,TRUE,"Лист3"}</definedName>
    <definedName name="ее">#N/A</definedName>
    <definedName name="екваппрмрп">#N/A</definedName>
    <definedName name="епке">#N/A</definedName>
    <definedName name="ЕРОЕО">#N/A</definedName>
    <definedName name="ж">#N/A</definedName>
    <definedName name="жд">#N/A</definedName>
    <definedName name="жддлолпраапва">#N/A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жздлдооррапав">#N/A</definedName>
    <definedName name="жзлдолорапрв">#N/A</definedName>
    <definedName name="жшжщжж">#N/A</definedName>
    <definedName name="жщшжщжж">#N/A</definedName>
    <definedName name="з4">#REF!</definedName>
    <definedName name="_xlnm.Print_Titles" localSheetId="0">'Форма 3'!$15:$18</definedName>
    <definedName name="ЗГАЭС">#N/A</definedName>
    <definedName name="зз">#N/A</definedName>
    <definedName name="зщ">#N/A</definedName>
    <definedName name="зщдллоопн">#N/A</definedName>
    <definedName name="зщзшщшггрса">#N/A</definedName>
    <definedName name="зщщщшгрпаав" hidden="1">{#N/A,#N/A,TRUE,"Лист1";#N/A,#N/A,TRUE,"Лист2";#N/A,#N/A,TRUE,"Лист3"}</definedName>
    <definedName name="иеркаецуф">#N/A</definedName>
    <definedName name="Извлечение_ИМ">#REF!</definedName>
    <definedName name="_xlnm.Extract">#REF!</definedName>
    <definedName name="иипиииии">#N/A</definedName>
    <definedName name="индцкавг98" hidden="1">{#N/A,#N/A,TRUE,"Лист1";#N/A,#N/A,TRUE,"Лист2";#N/A,#N/A,TRUE,"Лист3"}</definedName>
    <definedName name="июл">#REF!</definedName>
    <definedName name="июл2">#REF!</definedName>
    <definedName name="июн">#REF!</definedName>
    <definedName name="июн2">#REF!</definedName>
    <definedName name="й">#N/A</definedName>
    <definedName name="йй">#N/A</definedName>
    <definedName name="йййййййййййййййййййййййй">#N/A</definedName>
    <definedName name="йфц">#N/A</definedName>
    <definedName name="йц">#N/A</definedName>
    <definedName name="йцу">#N/A</definedName>
    <definedName name="кв3">#N/A</definedName>
    <definedName name="квырмпро">#N/A</definedName>
    <definedName name="ке">#N/A</definedName>
    <definedName name="кеппппппппппп" hidden="1">{#N/A,#N/A,TRUE,"Лист1";#N/A,#N/A,TRUE,"Лист2";#N/A,#N/A,TRUE,"Лист3"}</definedName>
    <definedName name="кк">#N/A</definedName>
    <definedName name="Консолид_Бюджет_расч_РСК">#REF!</definedName>
    <definedName name="коэф1">#REF!</definedName>
    <definedName name="коэф2">#REF!</definedName>
    <definedName name="коэф3">#REF!</definedName>
    <definedName name="коэф4">#REF!</definedName>
    <definedName name="кп">#N/A</definedName>
    <definedName name="кпнрг">#N/A</definedName>
    <definedName name="_xlnm.Criteria">#REF!</definedName>
    <definedName name="Критерии_ИМ">#REF!</definedName>
    <definedName name="критерий">#REF!</definedName>
    <definedName name="ктджщз">#N/A</definedName>
    <definedName name="Кубаньэнерго">#REF!</definedName>
    <definedName name="лара">#N/A</definedName>
    <definedName name="лдлдолорар" hidden="1">{#N/A,#N/A,TRUE,"Лист1";#N/A,#N/A,TRUE,"Лист2";#N/A,#N/A,TRUE,"Лист3"}</definedName>
    <definedName name="лдолрорваы">#N/A</definedName>
    <definedName name="лена">#N/A</definedName>
    <definedName name="Ленэнерго">#REF!</definedName>
    <definedName name="Лист1?prefix?">"T1"</definedName>
    <definedName name="Лист10?prefix?">"T17.1"</definedName>
    <definedName name="Лист14?prefix?">"T107"</definedName>
    <definedName name="Лист19?prefix?">"T21.3"</definedName>
    <definedName name="Лист2?prefix?">"T2"</definedName>
    <definedName name="Лист21?prefix?">"T108"</definedName>
    <definedName name="Лист6?prefix?">"T6"</definedName>
    <definedName name="Лист7?prefix?">"T6"</definedName>
    <definedName name="Лист8?prefix?">"T7"</definedName>
    <definedName name="Лист9?prefix?">"T8"</definedName>
    <definedName name="Лицензии" hidden="1">{#N/A,#N/A,TRUE,"Лист1";#N/A,#N/A,TRUE,"Лист2";#N/A,#N/A,TRUE,"Лист3"}</definedName>
    <definedName name="лл">P1_T29?L10</definedName>
    <definedName name="ло">#N/A</definedName>
    <definedName name="лод">#N/A</definedName>
    <definedName name="лоититмим">#N/A</definedName>
    <definedName name="лолориапвав">#N/A</definedName>
    <definedName name="лолорорм">#N/A</definedName>
    <definedName name="лолроипр">#N/A</definedName>
    <definedName name="лоорпрсмп">#N/A</definedName>
    <definedName name="лор">#N/A</definedName>
    <definedName name="лоролропапрапапа">#N/A</definedName>
    <definedName name="лорпрмисмсчвааычв">#N/A</definedName>
    <definedName name="лорроакеа">#N/A</definedName>
    <definedName name="лщд">#N/A</definedName>
    <definedName name="лщжо" hidden="1">{#N/A,#N/A,TRUE,"Лист1";#N/A,#N/A,TRUE,"Лист2";#N/A,#N/A,TRUE,"Лист3"}</definedName>
    <definedName name="льтоиаваыв">#N/A</definedName>
    <definedName name="м8">#N/A</definedName>
    <definedName name="МАВПРНО">#N/A</definedName>
    <definedName name="май">#REF!</definedName>
    <definedName name="май2">#REF!</definedName>
    <definedName name="мам">#N/A</definedName>
    <definedName name="мар">#REF!</definedName>
    <definedName name="мар2">#REF!</definedName>
    <definedName name="мииапвв">#N/A</definedName>
    <definedName name="МОЭСК">#REF!</definedName>
    <definedName name="мпрмрпсвачва">#N/A</definedName>
    <definedName name="МРСК">#REF!</definedName>
    <definedName name="МРСК_Волги">#REF!</definedName>
    <definedName name="МРСК_Северного_Кавказа">#REF!</definedName>
    <definedName name="МРСК_СЗ">#REF!</definedName>
    <definedName name="МРСК_Сибири">#REF!</definedName>
    <definedName name="МРСК_Урала">#REF!</definedName>
    <definedName name="МРСК_Центра">#REF!</definedName>
    <definedName name="МРСК_ЦиП">#REF!</definedName>
    <definedName name="МРСК_Юга">#REF!</definedName>
    <definedName name="мсапваывф">#N/A</definedName>
    <definedName name="мсчвавя">#N/A</definedName>
    <definedName name="мым">#N/A</definedName>
    <definedName name="н78е">#N/A</definedName>
    <definedName name="наропплон">#N/A</definedName>
    <definedName name="нгг">#REF!</definedName>
    <definedName name="нгеинсцф">#N/A</definedName>
    <definedName name="нгневаапор" hidden="1">{#N/A,#N/A,TRUE,"Лист1";#N/A,#N/A,TRUE,"Лист2";#N/A,#N/A,TRUE,"Лист3"}</definedName>
    <definedName name="неамрр">#N/A</definedName>
    <definedName name="нееегенененененененннене">#N/A</definedName>
    <definedName name="ненрпп">#N/A</definedName>
    <definedName name="нн">#N/A</definedName>
    <definedName name="ноя">#REF!</definedName>
    <definedName name="ноя2">#REF!</definedName>
    <definedName name="Нояб">#N/A</definedName>
    <definedName name="Ноябрь">#N/A</definedName>
    <definedName name="ншш" hidden="1">{#N/A,#N/A,TRUE,"Лист1";#N/A,#N/A,TRUE,"Лист2";#N/A,#N/A,TRUE,"Лист3"}</definedName>
    <definedName name="обл1">#N/A</definedName>
    <definedName name="_xlnm.Print_Area" localSheetId="0">'Форма 3'!$A$1:$AO$273</definedName>
    <definedName name="огпорпарсм">#N/A</definedName>
    <definedName name="огтитимисмсмсва">#N/A</definedName>
    <definedName name="оенлгл">#N/A</definedName>
    <definedName name="окт">#REF!</definedName>
    <definedName name="окт2">#REF!</definedName>
    <definedName name="олдолтрь">#N/A</definedName>
    <definedName name="олло">#N/A</definedName>
    <definedName name="оллртимиава" hidden="1">{#N/A,#N/A,TRUE,"Лист1";#N/A,#N/A,TRUE,"Лист2";#N/A,#N/A,TRUE,"Лист3"}</definedName>
    <definedName name="олльимсаы">#N/A</definedName>
    <definedName name="олорлрорит">#N/A</definedName>
    <definedName name="олритиимсмсв">#N/A</definedName>
    <definedName name="олрлпо">#N/A</definedName>
    <definedName name="олрриоипрм">#N/A</definedName>
    <definedName name="олс">#N/A</definedName>
    <definedName name="омимимсмис">#N/A</definedName>
    <definedName name="ОНЕОН">#N/A</definedName>
    <definedName name="ОНО">#N/A</definedName>
    <definedName name="ооо">#N/A</definedName>
    <definedName name="Операция">#REF!</definedName>
    <definedName name="опропроапрапра">#N/A</definedName>
    <definedName name="опрорпрпапрапрвава">#N/A</definedName>
    <definedName name="орлопапвпа">#N/A</definedName>
    <definedName name="орлороррлоорпапа" hidden="1">{#N/A,#N/A,TRUE,"Лист1";#N/A,#N/A,TRUE,"Лист2";#N/A,#N/A,TRUE,"Лист3"}</definedName>
    <definedName name="оро">#N/A</definedName>
    <definedName name="ороиприм">#N/A</definedName>
    <definedName name="оролпррпап">#N/A</definedName>
    <definedName name="ороорправ" hidden="1">{#N/A,#N/A,TRUE,"Лист1";#N/A,#N/A,TRUE,"Лист2";#N/A,#N/A,TRUE,"Лист3"}</definedName>
    <definedName name="оропоненеваыв">#N/A</definedName>
    <definedName name="оропорап">#N/A</definedName>
    <definedName name="оропрпрарпвч">#N/A</definedName>
    <definedName name="орорпрапвкак">#N/A</definedName>
    <definedName name="орорпропмрм">#N/A</definedName>
    <definedName name="орорпрпакв">#N/A</definedName>
    <definedName name="орортитмимисаа">#N/A</definedName>
    <definedName name="орпорпаерв">#N/A</definedName>
    <definedName name="орпрмпачвуыф">#N/A</definedName>
    <definedName name="орримими">#N/A</definedName>
    <definedName name="ОХР.ТРУДА">#N/A</definedName>
    <definedName name="п">#N/A</definedName>
    <definedName name="п_авг">#REF!</definedName>
    <definedName name="п_апр">#REF!</definedName>
    <definedName name="п_дек">#REF!</definedName>
    <definedName name="п_июл">#REF!</definedName>
    <definedName name="п_июн">#REF!</definedName>
    <definedName name="п_май">#REF!</definedName>
    <definedName name="п_мар">#REF!</definedName>
    <definedName name="п_ноя">#REF!</definedName>
    <definedName name="п_окт">#REF!</definedName>
    <definedName name="п_сен">#REF!</definedName>
    <definedName name="п_фев">#REF!</definedName>
    <definedName name="п_янв">#REF!</definedName>
    <definedName name="па">#REF!</definedName>
    <definedName name="памсмчвв" hidden="1">{#N/A,#N/A,TRUE,"Лист1";#N/A,#N/A,TRUE,"Лист2";#N/A,#N/A,TRUE,"Лист3"}</definedName>
    <definedName name="паопаорпопро">#N/A</definedName>
    <definedName name="папаорпрпрпр" hidden="1">{#N/A,#N/A,TRUE,"Лист1";#N/A,#N/A,TRUE,"Лист2";#N/A,#N/A,TRUE,"Лист3"}</definedName>
    <definedName name="парапаорар">#N/A</definedName>
    <definedName name="пауау">#N/A</definedName>
    <definedName name="первый">#REF!</definedName>
    <definedName name="пиримисмсмчсы">#N/A</definedName>
    <definedName name="План_амортизации_РСК">#REF!</definedName>
    <definedName name="план56">#N/A</definedName>
    <definedName name="пмисмсмсчсмч">#N/A</definedName>
    <definedName name="ПМС">#N/A</definedName>
    <definedName name="ПМС1">#N/A</definedName>
    <definedName name="Подоперация">#REF!</definedName>
    <definedName name="пппп">#N/A</definedName>
    <definedName name="пр">#N/A</definedName>
    <definedName name="праорарпвкав">#N/A</definedName>
    <definedName name="ПРЕР">#N/A</definedName>
    <definedName name="прибыль">#N/A</definedName>
    <definedName name="прибыль3" hidden="1">{#N/A,#N/A,TRUE,"Лист1";#N/A,#N/A,TRUE,"Лист2";#N/A,#N/A,TRUE,"Лист3"}</definedName>
    <definedName name="Приход_расход">#REF!</definedName>
    <definedName name="про">#N/A</definedName>
    <definedName name="Проект">#REF!</definedName>
    <definedName name="пропорпшгршг">#N/A</definedName>
    <definedName name="прош_год">#REF!</definedName>
    <definedName name="прпрапапвавав">#N/A</definedName>
    <definedName name="прпропорпрпр" hidden="1">{#N/A,#N/A,TRUE,"Лист1";#N/A,#N/A,TRUE,"Лист2";#N/A,#N/A,TRUE,"Лист3"}</definedName>
    <definedName name="прпропрпрпорп">#N/A</definedName>
    <definedName name="пррпрпрпорпроп">#N/A</definedName>
    <definedName name="птпатаптп">#N/A</definedName>
    <definedName name="пупп">#N/A</definedName>
    <definedName name="ПФАП">#N/A</definedName>
    <definedName name="р">#N/A</definedName>
    <definedName name="рагпл">#N/A</definedName>
    <definedName name="рапмапыввя">#N/A</definedName>
    <definedName name="Расчет_амортизации">#REF!</definedName>
    <definedName name="ри">#N/A</definedName>
    <definedName name="рис1" hidden="1">{#N/A,#N/A,TRUE,"Лист1";#N/A,#N/A,TRUE,"Лист2";#N/A,#N/A,TRUE,"Лист3"}</definedName>
    <definedName name="ркенвапапрарп">#N/A</definedName>
    <definedName name="рмпп">#N/A</definedName>
    <definedName name="ролрпраправ">#N/A</definedName>
    <definedName name="роо">#N/A</definedName>
    <definedName name="роорпрпваы">#N/A</definedName>
    <definedName name="ропопопмо">#N/A</definedName>
    <definedName name="ропор">#N/A</definedName>
    <definedName name="рортимсчвы" hidden="1">{#N/A,#N/A,TRUE,"Лист1";#N/A,#N/A,TRUE,"Лист2";#N/A,#N/A,TRUE,"Лист3"}</definedName>
    <definedName name="рпарпапрап">#N/A</definedName>
    <definedName name="рпплордлпава">#N/A</definedName>
    <definedName name="рпрпмимимссмваы">#N/A</definedName>
    <definedName name="ррапав" hidden="1">{#N/A,#N/A,TRUE,"Лист1";#N/A,#N/A,TRUE,"Лист2";#N/A,#N/A,TRUE,"Лист3"}</definedName>
    <definedName name="рск2">#N/A</definedName>
    <definedName name="рск3">#N/A</definedName>
    <definedName name="с">#N/A</definedName>
    <definedName name="сапвпавапвапвп">#N/A</definedName>
    <definedName name="сваеррта">#N/A</definedName>
    <definedName name="свмпвппв">#N/A</definedName>
    <definedName name="Сводный_бюджет_прям_затрат_РСК">#REF!</definedName>
    <definedName name="себ">#N/A</definedName>
    <definedName name="себестоимость2">#N/A</definedName>
    <definedName name="семь">#REF!</definedName>
    <definedName name="сен">#REF!</definedName>
    <definedName name="сен2">#REF!</definedName>
    <definedName name="сиитьь" hidden="1">{#N/A,#N/A,TRUE,"Лист1";#N/A,#N/A,TRUE,"Лист2";#N/A,#N/A,TRUE,"Лист3"}</definedName>
    <definedName name="ск">#N/A</definedName>
    <definedName name="сомп">#N/A</definedName>
    <definedName name="сомпас">#N/A</definedName>
    <definedName name="сс">#N/A</definedName>
    <definedName name="сссс">#N/A</definedName>
    <definedName name="ссы">#N/A</definedName>
    <definedName name="ссы2">#N/A</definedName>
    <definedName name="ставка_НДС">18%</definedName>
    <definedName name="Статья">#REF!</definedName>
    <definedName name="сумма_по_договору">#REF!</definedName>
    <definedName name="таня">#N/A</definedName>
    <definedName name="таптпатпатпа">#N/A</definedName>
    <definedName name="ТАРОРОЛРОЛО">#N/A</definedName>
    <definedName name="текмес">#REF!</definedName>
    <definedName name="текмес2">#REF!</definedName>
    <definedName name="тепло">#N/A</definedName>
    <definedName name="тп" hidden="1">{#N/A,#N/A,TRUE,"Лист1";#N/A,#N/A,TRUE,"Лист2";#N/A,#N/A,TRUE,"Лист3"}</definedName>
    <definedName name="тпрт">#N/A</definedName>
    <definedName name="третий">#REF!</definedName>
    <definedName name="троболю">#N/A</definedName>
    <definedName name="ть">#N/A</definedName>
    <definedName name="Тюменьэнерго">#REF!</definedName>
    <definedName name="у">#N/A</definedName>
    <definedName name="у1">#N/A</definedName>
    <definedName name="уепа">#REF!</definedName>
    <definedName name="уепау">#REF!</definedName>
    <definedName name="ук">#N/A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мер">#N/A</definedName>
    <definedName name="упакуп">#REF!</definedName>
    <definedName name="упауп">#N/A</definedName>
    <definedName name="уу">#N/A</definedName>
    <definedName name="ууууууууууууууууу">#N/A</definedName>
    <definedName name="УФ">#N/A</definedName>
    <definedName name="уыавыапвпаворорол" hidden="1">{#N/A,#N/A,TRUE,"Лист1";#N/A,#N/A,TRUE,"Лист2";#N/A,#N/A,TRUE,"Лист3"}</definedName>
    <definedName name="уываываывыпавыа">#N/A</definedName>
    <definedName name="уыукпе">#N/A</definedName>
    <definedName name="фам">#N/A</definedName>
    <definedName name="фев">#REF!</definedName>
    <definedName name="фев2">#REF!</definedName>
    <definedName name="Филиал">#REF!</definedName>
    <definedName name="Форма">#N/A</definedName>
    <definedName name="фф">#N/A</definedName>
    <definedName name="фыаспит">#N/A</definedName>
    <definedName name="хэзббббшоолп">#N/A</definedName>
    <definedName name="ц">#N/A</definedName>
    <definedName name="ц1">#N/A</definedName>
    <definedName name="цу">#N/A</definedName>
    <definedName name="цуа">#N/A</definedName>
    <definedName name="чавапвапвавав">#N/A</definedName>
    <definedName name="черновик">#N/A</definedName>
    <definedName name="четвертый">#REF!</definedName>
    <definedName name="шглоьотьиита">#N/A</definedName>
    <definedName name="шгншногрппрпр">#N/A</definedName>
    <definedName name="шгоропропрап">#N/A</definedName>
    <definedName name="шгшрормпавкаы" hidden="1">{#N/A,#N/A,TRUE,"Лист1";#N/A,#N/A,TRUE,"Лист2";#N/A,#N/A,TRUE,"Лист3"}</definedName>
    <definedName name="шгшщгшпрпрапа">#N/A</definedName>
    <definedName name="ШДГШ">#N/A</definedName>
    <definedName name="шир_дан">#REF!</definedName>
    <definedName name="шир_отч">#REF!</definedName>
    <definedName name="шир_прош">#REF!</definedName>
    <definedName name="шир_тек">#REF!</definedName>
    <definedName name="шоапвваыаыф" hidden="1">{#N/A,#N/A,TRUE,"Лист1";#N/A,#N/A,TRUE,"Лист2";#N/A,#N/A,TRUE,"Лист3"}</definedName>
    <definedName name="шогоитими">#N/A</definedName>
    <definedName name="шооитиаавч" hidden="1">{#N/A,#N/A,TRUE,"Лист1";#N/A,#N/A,TRUE,"Лист2";#N/A,#N/A,TRUE,"Лист3"}</definedName>
    <definedName name="шорорррпапра">#N/A</definedName>
    <definedName name="шоррпвакуф">#N/A</definedName>
    <definedName name="шорттисаавч">#N/A</definedName>
    <definedName name="штлоррпммпачв">#N/A</definedName>
    <definedName name="шш" hidden="1">{#N/A,#N/A,TRUE,"Лист1";#N/A,#N/A,TRUE,"Лист2";#N/A,#N/A,TRUE,"Лист3"}</definedName>
    <definedName name="шшшшшо">#N/A</definedName>
    <definedName name="шщщолоорпап">#N/A</definedName>
    <definedName name="щ">#N/A</definedName>
    <definedName name="щжшщ">#N/A</definedName>
    <definedName name="щжшщжщж">#N/A</definedName>
    <definedName name="щжшщжщжщ">#N/A</definedName>
    <definedName name="щжщшж">#N/A</definedName>
    <definedName name="щжщшжшщ">#N/A</definedName>
    <definedName name="щзллторм">#N/A</definedName>
    <definedName name="щзшщлщщошшо">#N/A</definedName>
    <definedName name="щзшщшщгшроо">#N/A</definedName>
    <definedName name="щоллопекв">#N/A</definedName>
    <definedName name="щомекв">#N/A</definedName>
    <definedName name="щшгшиекв">#N/A</definedName>
    <definedName name="щшлдолрорми" hidden="1">{#N/A,#N/A,TRUE,"Лист1";#N/A,#N/A,TRUE,"Лист2";#N/A,#N/A,TRUE,"Лист3"}</definedName>
    <definedName name="щшолььти">#N/A</definedName>
    <definedName name="щшропса">#N/A</definedName>
    <definedName name="щшщгтропрпвс">#N/A</definedName>
    <definedName name="ы">#N/A</definedName>
    <definedName name="ыаппр">#N/A</definedName>
    <definedName name="ыапр" hidden="1">{#N/A,#N/A,TRUE,"Лист1";#N/A,#N/A,TRUE,"Лист2";#N/A,#N/A,TRUE,"Лист3"}</definedName>
    <definedName name="ыаупп">#N/A</definedName>
    <definedName name="ыаыыа">#N/A</definedName>
    <definedName name="ыв">#N/A</definedName>
    <definedName name="ывпкывк">#N/A</definedName>
    <definedName name="ывпмьпь">#N/A</definedName>
    <definedName name="ывявапро">#N/A</definedName>
    <definedName name="ымпы">#N/A</definedName>
    <definedName name="ыпр">#N/A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ыфса">#N/A</definedName>
    <definedName name="ыыыы">#N/A</definedName>
    <definedName name="ььтлдолртот">#N/A</definedName>
    <definedName name="ээ">#N/A</definedName>
    <definedName name="ю">#N/A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юю">P1_T29?item_ext?2СТ.Э</definedName>
    <definedName name="ююююююю">#N/A</definedName>
    <definedName name="я">#N/A</definedName>
    <definedName name="янв">#REF!</definedName>
    <definedName name="янв2">#REF!</definedName>
    <definedName name="Янтарьэнерго">#REF!</definedName>
    <definedName name="яя">#N/A</definedName>
    <definedName name="яяя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268" i="1" l="1"/>
  <c r="AL246" i="1" s="1"/>
  <c r="AH268" i="1"/>
  <c r="AH246" i="1" s="1"/>
  <c r="AM271" i="1"/>
  <c r="Z268" i="1"/>
  <c r="Z246" i="1" s="1"/>
  <c r="V268" i="1"/>
  <c r="V246" i="1" s="1"/>
  <c r="R268" i="1"/>
  <c r="R246" i="1" s="1"/>
  <c r="N268" i="1"/>
  <c r="N246" i="1" s="1"/>
  <c r="J268" i="1"/>
  <c r="J246" i="1" s="1"/>
  <c r="AI268" i="1"/>
  <c r="AI246" i="1" s="1"/>
  <c r="AE268" i="1"/>
  <c r="AE246" i="1" s="1"/>
  <c r="AN270" i="1"/>
  <c r="AA268" i="1"/>
  <c r="AA246" i="1" s="1"/>
  <c r="W268" i="1"/>
  <c r="W246" i="1" s="1"/>
  <c r="S268" i="1"/>
  <c r="S246" i="1" s="1"/>
  <c r="O268" i="1"/>
  <c r="O246" i="1" s="1"/>
  <c r="K268" i="1"/>
  <c r="K246" i="1" s="1"/>
  <c r="AJ268" i="1"/>
  <c r="AJ246" i="1" s="1"/>
  <c r="AN269" i="1"/>
  <c r="AM269" i="1"/>
  <c r="AB268" i="1"/>
  <c r="AB246" i="1" s="1"/>
  <c r="T268" i="1"/>
  <c r="T246" i="1" s="1"/>
  <c r="L268" i="1"/>
  <c r="L246" i="1" s="1"/>
  <c r="AK268" i="1"/>
  <c r="AG268" i="1"/>
  <c r="AG40" i="1" s="1"/>
  <c r="AF268" i="1"/>
  <c r="AF246" i="1" s="1"/>
  <c r="AC268" i="1"/>
  <c r="Y268" i="1"/>
  <c r="X268" i="1"/>
  <c r="X246" i="1" s="1"/>
  <c r="U268" i="1"/>
  <c r="U246" i="1" s="1"/>
  <c r="Q268" i="1"/>
  <c r="P268" i="1"/>
  <c r="P246" i="1" s="1"/>
  <c r="M268" i="1"/>
  <c r="M246" i="1" s="1"/>
  <c r="I268" i="1"/>
  <c r="I246" i="1" s="1"/>
  <c r="H268" i="1"/>
  <c r="H246" i="1" s="1"/>
  <c r="AK246" i="1"/>
  <c r="AG246" i="1"/>
  <c r="AC246" i="1"/>
  <c r="Y246" i="1"/>
  <c r="Q246" i="1"/>
  <c r="AN206" i="1"/>
  <c r="AM206" i="1"/>
  <c r="AN205" i="1"/>
  <c r="AM205" i="1"/>
  <c r="AN204" i="1"/>
  <c r="AM204" i="1"/>
  <c r="AM203" i="1"/>
  <c r="AN203" i="1"/>
  <c r="AN202" i="1"/>
  <c r="AM202" i="1"/>
  <c r="AN201" i="1"/>
  <c r="AM201" i="1"/>
  <c r="AN200" i="1"/>
  <c r="AM200" i="1"/>
  <c r="AM199" i="1"/>
  <c r="AN199" i="1"/>
  <c r="AN198" i="1"/>
  <c r="AM198" i="1"/>
  <c r="AN197" i="1"/>
  <c r="AM197" i="1"/>
  <c r="AN196" i="1"/>
  <c r="AM196" i="1"/>
  <c r="AM195" i="1"/>
  <c r="AN195" i="1"/>
  <c r="AN194" i="1"/>
  <c r="AM194" i="1"/>
  <c r="AN193" i="1"/>
  <c r="AM193" i="1"/>
  <c r="AN192" i="1"/>
  <c r="AM192" i="1"/>
  <c r="AM191" i="1"/>
  <c r="AN191" i="1"/>
  <c r="AN190" i="1"/>
  <c r="AM190" i="1"/>
  <c r="AN189" i="1"/>
  <c r="AM189" i="1"/>
  <c r="AN188" i="1"/>
  <c r="AM188" i="1"/>
  <c r="AM187" i="1"/>
  <c r="AN187" i="1"/>
  <c r="AN186" i="1"/>
  <c r="AM186" i="1"/>
  <c r="AN185" i="1"/>
  <c r="AM185" i="1"/>
  <c r="AN184" i="1"/>
  <c r="AM184" i="1"/>
  <c r="AN183" i="1"/>
  <c r="AM183" i="1"/>
  <c r="AM182" i="1"/>
  <c r="AN182" i="1"/>
  <c r="AN181" i="1"/>
  <c r="AM181" i="1"/>
  <c r="AN180" i="1"/>
  <c r="AM180" i="1"/>
  <c r="AN179" i="1"/>
  <c r="AM179" i="1"/>
  <c r="AM178" i="1"/>
  <c r="AN178" i="1"/>
  <c r="AN177" i="1"/>
  <c r="AM177" i="1"/>
  <c r="AN176" i="1"/>
  <c r="AM176" i="1"/>
  <c r="AN175" i="1"/>
  <c r="AM175" i="1"/>
  <c r="AM174" i="1"/>
  <c r="AN174" i="1"/>
  <c r="AN173" i="1"/>
  <c r="AM173" i="1"/>
  <c r="AN172" i="1"/>
  <c r="AM172" i="1"/>
  <c r="AN171" i="1"/>
  <c r="AM171" i="1"/>
  <c r="AN170" i="1"/>
  <c r="AM170" i="1"/>
  <c r="AN169" i="1"/>
  <c r="AM169" i="1"/>
  <c r="AN168" i="1"/>
  <c r="AM168" i="1"/>
  <c r="AM167" i="1"/>
  <c r="AN167" i="1"/>
  <c r="AN166" i="1"/>
  <c r="AM166" i="1"/>
  <c r="AN165" i="1"/>
  <c r="AM165" i="1"/>
  <c r="AN164" i="1"/>
  <c r="AM164" i="1"/>
  <c r="AM163" i="1"/>
  <c r="AN163" i="1"/>
  <c r="AN162" i="1"/>
  <c r="AM162" i="1"/>
  <c r="AN161" i="1"/>
  <c r="AM161" i="1"/>
  <c r="AN160" i="1"/>
  <c r="AM160" i="1"/>
  <c r="AM159" i="1"/>
  <c r="AN159" i="1"/>
  <c r="AN158" i="1"/>
  <c r="AM158" i="1"/>
  <c r="AN157" i="1"/>
  <c r="AM157" i="1"/>
  <c r="AN156" i="1"/>
  <c r="AM156" i="1"/>
  <c r="AM155" i="1"/>
  <c r="AN155" i="1"/>
  <c r="AN154" i="1"/>
  <c r="AM154" i="1"/>
  <c r="AN153" i="1"/>
  <c r="AM153" i="1"/>
  <c r="AN152" i="1"/>
  <c r="AM152" i="1"/>
  <c r="AM151" i="1"/>
  <c r="AN151" i="1"/>
  <c r="AN150" i="1"/>
  <c r="AM150" i="1"/>
  <c r="AN149" i="1"/>
  <c r="AM149" i="1"/>
  <c r="AN148" i="1"/>
  <c r="AM148" i="1"/>
  <c r="AM147" i="1"/>
  <c r="AN147" i="1"/>
  <c r="AN146" i="1"/>
  <c r="AM146" i="1"/>
  <c r="AN145" i="1"/>
  <c r="AM145" i="1"/>
  <c r="AN144" i="1"/>
  <c r="AM144" i="1"/>
  <c r="J135" i="1"/>
  <c r="AM143" i="1"/>
  <c r="AN143" i="1"/>
  <c r="AN142" i="1"/>
  <c r="AM142" i="1"/>
  <c r="AN141" i="1"/>
  <c r="AM141" i="1"/>
  <c r="AK135" i="1"/>
  <c r="AK26" i="1" s="1"/>
  <c r="AN140" i="1"/>
  <c r="AC135" i="1"/>
  <c r="AM139" i="1"/>
  <c r="R135" i="1"/>
  <c r="R26" i="1" s="1"/>
  <c r="AN138" i="1"/>
  <c r="AN137" i="1"/>
  <c r="AM137" i="1"/>
  <c r="X135" i="1"/>
  <c r="X26" i="1" s="1"/>
  <c r="AN136" i="1"/>
  <c r="AM136" i="1"/>
  <c r="AG135" i="1"/>
  <c r="AG26" i="1" s="1"/>
  <c r="N135" i="1"/>
  <c r="AN133" i="1"/>
  <c r="AM133" i="1"/>
  <c r="P117" i="1"/>
  <c r="AN132" i="1"/>
  <c r="AM132" i="1"/>
  <c r="AN131" i="1"/>
  <c r="AM131" i="1"/>
  <c r="AM130" i="1"/>
  <c r="AN130" i="1"/>
  <c r="AN129" i="1"/>
  <c r="AM129" i="1"/>
  <c r="AN128" i="1"/>
  <c r="AM128" i="1"/>
  <c r="AN127" i="1"/>
  <c r="AM127" i="1"/>
  <c r="AI117" i="1"/>
  <c r="AM126" i="1"/>
  <c r="AN126" i="1"/>
  <c r="AA117" i="1"/>
  <c r="AN125" i="1"/>
  <c r="AM125" i="1"/>
  <c r="AN124" i="1"/>
  <c r="AM124" i="1"/>
  <c r="AN123" i="1"/>
  <c r="AM123" i="1"/>
  <c r="AE117" i="1"/>
  <c r="AE24" i="1" s="1"/>
  <c r="AN122" i="1"/>
  <c r="AN121" i="1"/>
  <c r="AM121" i="1"/>
  <c r="L117" i="1"/>
  <c r="H117" i="1"/>
  <c r="AN120" i="1"/>
  <c r="AL117" i="1"/>
  <c r="AH117" i="1"/>
  <c r="AM119" i="1"/>
  <c r="Z117" i="1"/>
  <c r="Z24" i="1" s="1"/>
  <c r="V117" i="1"/>
  <c r="R117" i="1"/>
  <c r="N117" i="1"/>
  <c r="J117" i="1"/>
  <c r="AM118" i="1"/>
  <c r="AN118" i="1"/>
  <c r="T117" i="1"/>
  <c r="T24" i="1" s="1"/>
  <c r="AN114" i="1"/>
  <c r="AN23" i="1" s="1"/>
  <c r="AM114" i="1"/>
  <c r="AL114" i="1"/>
  <c r="AK114" i="1"/>
  <c r="AJ114" i="1"/>
  <c r="AJ23" i="1" s="1"/>
  <c r="AI114" i="1"/>
  <c r="AH114" i="1"/>
  <c r="AG114" i="1"/>
  <c r="AF114" i="1"/>
  <c r="AF23" i="1" s="1"/>
  <c r="AE114" i="1"/>
  <c r="AD114" i="1"/>
  <c r="AC114" i="1"/>
  <c r="AB114" i="1"/>
  <c r="AB23" i="1" s="1"/>
  <c r="AA114" i="1"/>
  <c r="Z114" i="1"/>
  <c r="Y114" i="1"/>
  <c r="X114" i="1"/>
  <c r="X23" i="1" s="1"/>
  <c r="W114" i="1"/>
  <c r="V114" i="1"/>
  <c r="U114" i="1"/>
  <c r="T114" i="1"/>
  <c r="T23" i="1" s="1"/>
  <c r="S114" i="1"/>
  <c r="R114" i="1"/>
  <c r="Q114" i="1"/>
  <c r="P114" i="1"/>
  <c r="P23" i="1" s="1"/>
  <c r="O114" i="1"/>
  <c r="N114" i="1"/>
  <c r="M114" i="1"/>
  <c r="L114" i="1"/>
  <c r="L23" i="1" s="1"/>
  <c r="K114" i="1"/>
  <c r="J114" i="1"/>
  <c r="I114" i="1"/>
  <c r="H114" i="1"/>
  <c r="H23" i="1" s="1"/>
  <c r="G114" i="1"/>
  <c r="F114" i="1"/>
  <c r="E114" i="1"/>
  <c r="D114" i="1"/>
  <c r="AI111" i="1"/>
  <c r="AI109" i="1" s="1"/>
  <c r="AN113" i="1"/>
  <c r="AE111" i="1"/>
  <c r="AE109" i="1" s="1"/>
  <c r="AA111" i="1"/>
  <c r="AA109" i="1" s="1"/>
  <c r="S111" i="1"/>
  <c r="S109" i="1" s="1"/>
  <c r="O111" i="1"/>
  <c r="O109" i="1" s="1"/>
  <c r="K111" i="1"/>
  <c r="K109" i="1" s="1"/>
  <c r="AJ111" i="1"/>
  <c r="AJ109" i="1" s="1"/>
  <c r="AM112" i="1"/>
  <c r="AB111" i="1"/>
  <c r="AB109" i="1" s="1"/>
  <c r="X111" i="1"/>
  <c r="X109" i="1" s="1"/>
  <c r="T111" i="1"/>
  <c r="T109" i="1" s="1"/>
  <c r="P111" i="1"/>
  <c r="P109" i="1" s="1"/>
  <c r="L111" i="1"/>
  <c r="L109" i="1" s="1"/>
  <c r="H111" i="1"/>
  <c r="H109" i="1" s="1"/>
  <c r="AL111" i="1"/>
  <c r="AL109" i="1" s="1"/>
  <c r="AK111" i="1"/>
  <c r="AH111" i="1"/>
  <c r="AG111" i="1"/>
  <c r="AD111" i="1"/>
  <c r="AD109" i="1" s="1"/>
  <c r="AC111" i="1"/>
  <c r="Z111" i="1"/>
  <c r="V111" i="1"/>
  <c r="R111" i="1"/>
  <c r="R109" i="1" s="1"/>
  <c r="Q111" i="1"/>
  <c r="Q109" i="1" s="1"/>
  <c r="N111" i="1"/>
  <c r="M111" i="1"/>
  <c r="M109" i="1" s="1"/>
  <c r="J111" i="1"/>
  <c r="J109" i="1" s="1"/>
  <c r="I111" i="1"/>
  <c r="I109" i="1" s="1"/>
  <c r="AK109" i="1"/>
  <c r="AH109" i="1"/>
  <c r="AG109" i="1"/>
  <c r="AC109" i="1"/>
  <c r="Z109" i="1"/>
  <c r="Y109" i="1"/>
  <c r="W109" i="1"/>
  <c r="V109" i="1"/>
  <c r="U109" i="1"/>
  <c r="N109" i="1"/>
  <c r="G109" i="1"/>
  <c r="F109" i="1"/>
  <c r="E109" i="1"/>
  <c r="D109" i="1"/>
  <c r="AN108" i="1"/>
  <c r="AM108" i="1"/>
  <c r="AN107" i="1"/>
  <c r="AM107" i="1"/>
  <c r="AN106" i="1"/>
  <c r="AM106" i="1"/>
  <c r="AM105" i="1"/>
  <c r="AN105" i="1"/>
  <c r="AN104" i="1"/>
  <c r="AM104" i="1"/>
  <c r="AG95" i="1"/>
  <c r="AN103" i="1"/>
  <c r="AM103" i="1"/>
  <c r="Y95" i="1"/>
  <c r="Q95" i="1"/>
  <c r="I95" i="1"/>
  <c r="AN102" i="1"/>
  <c r="AM102" i="1"/>
  <c r="AN101" i="1"/>
  <c r="AN100" i="1"/>
  <c r="AM100" i="1"/>
  <c r="AN99" i="1"/>
  <c r="AM99" i="1"/>
  <c r="AL95" i="1"/>
  <c r="AH95" i="1"/>
  <c r="AM98" i="1"/>
  <c r="Z95" i="1"/>
  <c r="V95" i="1"/>
  <c r="R95" i="1"/>
  <c r="N95" i="1"/>
  <c r="J95" i="1"/>
  <c r="AM97" i="1"/>
  <c r="AN97" i="1"/>
  <c r="AN96" i="1"/>
  <c r="AM96" i="1"/>
  <c r="AK95" i="1"/>
  <c r="AJ95" i="1"/>
  <c r="AF95" i="1"/>
  <c r="AC95" i="1"/>
  <c r="AB95" i="1"/>
  <c r="X95" i="1"/>
  <c r="U95" i="1"/>
  <c r="T95" i="1"/>
  <c r="P95" i="1"/>
  <c r="M95" i="1"/>
  <c r="L95" i="1"/>
  <c r="H95" i="1"/>
  <c r="AM93" i="1"/>
  <c r="AN93" i="1"/>
  <c r="AN92" i="1"/>
  <c r="AM92" i="1"/>
  <c r="AN91" i="1"/>
  <c r="AM91" i="1"/>
  <c r="AK87" i="1"/>
  <c r="AK86" i="1" s="1"/>
  <c r="AG87" i="1"/>
  <c r="AG86" i="1" s="1"/>
  <c r="AN90" i="1"/>
  <c r="AM90" i="1"/>
  <c r="AL87" i="1"/>
  <c r="AI87" i="1"/>
  <c r="AI86" i="1" s="1"/>
  <c r="AH87" i="1"/>
  <c r="AH86" i="1" s="1"/>
  <c r="AE87" i="1"/>
  <c r="AE86" i="1" s="1"/>
  <c r="AD87" i="1"/>
  <c r="AD86" i="1" s="1"/>
  <c r="AA87" i="1"/>
  <c r="AA86" i="1" s="1"/>
  <c r="Z87" i="1"/>
  <c r="Z86" i="1" s="1"/>
  <c r="R87" i="1"/>
  <c r="R86" i="1" s="1"/>
  <c r="N87" i="1"/>
  <c r="N86" i="1" s="1"/>
  <c r="J87" i="1"/>
  <c r="J86" i="1" s="1"/>
  <c r="AN88" i="1"/>
  <c r="AM88" i="1"/>
  <c r="X87" i="1"/>
  <c r="X86" i="1" s="1"/>
  <c r="T87" i="1"/>
  <c r="T86" i="1" s="1"/>
  <c r="S87" i="1"/>
  <c r="S86" i="1" s="1"/>
  <c r="P87" i="1"/>
  <c r="P86" i="1" s="1"/>
  <c r="O87" i="1"/>
  <c r="O86" i="1" s="1"/>
  <c r="L87" i="1"/>
  <c r="L86" i="1" s="1"/>
  <c r="K87" i="1"/>
  <c r="K86" i="1" s="1"/>
  <c r="H87" i="1"/>
  <c r="H86" i="1" s="1"/>
  <c r="AJ87" i="1"/>
  <c r="AJ86" i="1" s="1"/>
  <c r="AF87" i="1"/>
  <c r="AF86" i="1" s="1"/>
  <c r="AB87" i="1"/>
  <c r="AB86" i="1" s="1"/>
  <c r="V87" i="1"/>
  <c r="V86" i="1" s="1"/>
  <c r="Q87" i="1"/>
  <c r="Q86" i="1" s="1"/>
  <c r="M87" i="1"/>
  <c r="M86" i="1" s="1"/>
  <c r="I87" i="1"/>
  <c r="I86" i="1" s="1"/>
  <c r="AL86" i="1"/>
  <c r="Y86" i="1"/>
  <c r="W86" i="1"/>
  <c r="U86" i="1"/>
  <c r="AN84" i="1"/>
  <c r="AJ82" i="1"/>
  <c r="AJ81" i="1" s="1"/>
  <c r="AI82" i="1"/>
  <c r="AI81" i="1" s="1"/>
  <c r="AF82" i="1"/>
  <c r="AF81" i="1" s="1"/>
  <c r="AM84" i="1"/>
  <c r="AB82" i="1"/>
  <c r="AB81" i="1" s="1"/>
  <c r="AA82" i="1"/>
  <c r="AA81" i="1" s="1"/>
  <c r="X82" i="1"/>
  <c r="X81" i="1" s="1"/>
  <c r="W82" i="1"/>
  <c r="W81" i="1" s="1"/>
  <c r="T82" i="1"/>
  <c r="T81" i="1" s="1"/>
  <c r="S82" i="1"/>
  <c r="S81" i="1" s="1"/>
  <c r="P82" i="1"/>
  <c r="P81" i="1" s="1"/>
  <c r="O82" i="1"/>
  <c r="O81" i="1" s="1"/>
  <c r="L82" i="1"/>
  <c r="L81" i="1" s="1"/>
  <c r="L80" i="1" s="1"/>
  <c r="K82" i="1"/>
  <c r="K81" i="1" s="1"/>
  <c r="H82" i="1"/>
  <c r="H81" i="1" s="1"/>
  <c r="AN83" i="1"/>
  <c r="AN82" i="1" s="1"/>
  <c r="AN81" i="1" s="1"/>
  <c r="AM83" i="1"/>
  <c r="AL82" i="1"/>
  <c r="AK82" i="1"/>
  <c r="AK81" i="1" s="1"/>
  <c r="AH82" i="1"/>
  <c r="AG82" i="1"/>
  <c r="AG81" i="1" s="1"/>
  <c r="AD82" i="1"/>
  <c r="AD81" i="1" s="1"/>
  <c r="AC82" i="1"/>
  <c r="AC81" i="1" s="1"/>
  <c r="Z82" i="1"/>
  <c r="Y82" i="1"/>
  <c r="Y81" i="1" s="1"/>
  <c r="V82" i="1"/>
  <c r="U82" i="1"/>
  <c r="U81" i="1" s="1"/>
  <c r="R82" i="1"/>
  <c r="Q82" i="1"/>
  <c r="Q81" i="1" s="1"/>
  <c r="N82" i="1"/>
  <c r="N81" i="1" s="1"/>
  <c r="M82" i="1"/>
  <c r="M81" i="1" s="1"/>
  <c r="J82" i="1"/>
  <c r="I82" i="1"/>
  <c r="I81" i="1" s="1"/>
  <c r="AL81" i="1"/>
  <c r="AH81" i="1"/>
  <c r="Z81" i="1"/>
  <c r="V81" i="1"/>
  <c r="R81" i="1"/>
  <c r="J81" i="1"/>
  <c r="AN79" i="1"/>
  <c r="AM79" i="1"/>
  <c r="AN78" i="1"/>
  <c r="AM78" i="1"/>
  <c r="AM77" i="1"/>
  <c r="AN77" i="1"/>
  <c r="AN76" i="1"/>
  <c r="AM76" i="1"/>
  <c r="AN75" i="1"/>
  <c r="AM75" i="1"/>
  <c r="Q71" i="1"/>
  <c r="Q69" i="1" s="1"/>
  <c r="M71" i="1"/>
  <c r="M69" i="1" s="1"/>
  <c r="I71" i="1"/>
  <c r="I69" i="1" s="1"/>
  <c r="AN74" i="1"/>
  <c r="AM74" i="1"/>
  <c r="AL71" i="1"/>
  <c r="AL69" i="1" s="1"/>
  <c r="AI71" i="1"/>
  <c r="AI69" i="1" s="1"/>
  <c r="AH71" i="1"/>
  <c r="AE71" i="1"/>
  <c r="AE69" i="1" s="1"/>
  <c r="AD71" i="1"/>
  <c r="AD69" i="1" s="1"/>
  <c r="AA71" i="1"/>
  <c r="AA69" i="1" s="1"/>
  <c r="Z71" i="1"/>
  <c r="R71" i="1"/>
  <c r="N71" i="1"/>
  <c r="J71" i="1"/>
  <c r="AJ71" i="1"/>
  <c r="AJ69" i="1" s="1"/>
  <c r="AN72" i="1"/>
  <c r="AM72" i="1"/>
  <c r="X71" i="1"/>
  <c r="X69" i="1" s="1"/>
  <c r="T71" i="1"/>
  <c r="T69" i="1" s="1"/>
  <c r="AF71" i="1"/>
  <c r="AF69" i="1" s="1"/>
  <c r="AB71" i="1"/>
  <c r="AB69" i="1" s="1"/>
  <c r="V71" i="1"/>
  <c r="P71" i="1"/>
  <c r="P69" i="1" s="1"/>
  <c r="L71" i="1"/>
  <c r="L69" i="1" s="1"/>
  <c r="H71" i="1"/>
  <c r="H69" i="1" s="1"/>
  <c r="AH69" i="1"/>
  <c r="Z69" i="1"/>
  <c r="Y69" i="1"/>
  <c r="W69" i="1"/>
  <c r="V69" i="1"/>
  <c r="U69" i="1"/>
  <c r="R69" i="1"/>
  <c r="N69" i="1"/>
  <c r="J69" i="1"/>
  <c r="G69" i="1"/>
  <c r="F69" i="1"/>
  <c r="E69" i="1"/>
  <c r="D69" i="1"/>
  <c r="AN65" i="1"/>
  <c r="AM65" i="1"/>
  <c r="AL65" i="1"/>
  <c r="AK65" i="1"/>
  <c r="AJ65" i="1"/>
  <c r="AI65" i="1"/>
  <c r="AH65" i="1"/>
  <c r="AG65" i="1"/>
  <c r="AF65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AN61" i="1"/>
  <c r="AM61" i="1"/>
  <c r="AM60" i="1" s="1"/>
  <c r="AL61" i="1"/>
  <c r="AK61" i="1"/>
  <c r="AJ61" i="1"/>
  <c r="AI61" i="1"/>
  <c r="AI60" i="1" s="1"/>
  <c r="AH61" i="1"/>
  <c r="AH60" i="1" s="1"/>
  <c r="AG61" i="1"/>
  <c r="AF61" i="1"/>
  <c r="AE61" i="1"/>
  <c r="AD61" i="1"/>
  <c r="AD60" i="1" s="1"/>
  <c r="AC61" i="1"/>
  <c r="AB61" i="1"/>
  <c r="AA61" i="1"/>
  <c r="Z61" i="1"/>
  <c r="Y61" i="1"/>
  <c r="X61" i="1"/>
  <c r="W61" i="1"/>
  <c r="V61" i="1"/>
  <c r="V60" i="1" s="1"/>
  <c r="U61" i="1"/>
  <c r="T61" i="1"/>
  <c r="S61" i="1"/>
  <c r="R61" i="1"/>
  <c r="R60" i="1" s="1"/>
  <c r="Q61" i="1"/>
  <c r="P61" i="1"/>
  <c r="O61" i="1"/>
  <c r="N61" i="1"/>
  <c r="N60" i="1" s="1"/>
  <c r="M61" i="1"/>
  <c r="L61" i="1"/>
  <c r="K61" i="1"/>
  <c r="J61" i="1"/>
  <c r="I61" i="1"/>
  <c r="H61" i="1"/>
  <c r="G61" i="1"/>
  <c r="F61" i="1"/>
  <c r="F60" i="1" s="1"/>
  <c r="F44" i="1" s="1"/>
  <c r="E61" i="1"/>
  <c r="E60" i="1" s="1"/>
  <c r="D61" i="1"/>
  <c r="AN60" i="1"/>
  <c r="AK60" i="1"/>
  <c r="AJ60" i="1"/>
  <c r="AF60" i="1"/>
  <c r="AE60" i="1"/>
  <c r="AB60" i="1"/>
  <c r="AA60" i="1"/>
  <c r="Z60" i="1"/>
  <c r="X60" i="1"/>
  <c r="W60" i="1"/>
  <c r="T60" i="1"/>
  <c r="S60" i="1"/>
  <c r="P60" i="1"/>
  <c r="O60" i="1"/>
  <c r="L60" i="1"/>
  <c r="K60" i="1"/>
  <c r="J60" i="1"/>
  <c r="H60" i="1"/>
  <c r="G60" i="1"/>
  <c r="D60" i="1"/>
  <c r="D44" i="1" s="1"/>
  <c r="D42" i="1" s="1"/>
  <c r="AN57" i="1"/>
  <c r="AM57" i="1"/>
  <c r="AL57" i="1"/>
  <c r="AK57" i="1"/>
  <c r="AJ57" i="1"/>
  <c r="AI57" i="1"/>
  <c r="AH57" i="1"/>
  <c r="AG57" i="1"/>
  <c r="AF57" i="1"/>
  <c r="AE57" i="1"/>
  <c r="AD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E44" i="1" s="1"/>
  <c r="E42" i="1" s="1"/>
  <c r="D57" i="1"/>
  <c r="AM56" i="1"/>
  <c r="AN56" i="1"/>
  <c r="AN55" i="1"/>
  <c r="AM55" i="1"/>
  <c r="AN54" i="1"/>
  <c r="AM54" i="1"/>
  <c r="AN53" i="1"/>
  <c r="AM53" i="1"/>
  <c r="AN52" i="1"/>
  <c r="V48" i="1"/>
  <c r="AI48" i="1"/>
  <c r="AI45" i="1" s="1"/>
  <c r="AI44" i="1" s="1"/>
  <c r="AE48" i="1"/>
  <c r="AE45" i="1" s="1"/>
  <c r="AN51" i="1"/>
  <c r="AA48" i="1"/>
  <c r="AA45" i="1" s="1"/>
  <c r="AL48" i="1"/>
  <c r="AL45" i="1" s="1"/>
  <c r="AJ48" i="1"/>
  <c r="AH48" i="1"/>
  <c r="AF48" i="1"/>
  <c r="AM50" i="1"/>
  <c r="AD48" i="1"/>
  <c r="AB48" i="1"/>
  <c r="Z48" i="1"/>
  <c r="T48" i="1"/>
  <c r="T45" i="1" s="1"/>
  <c r="T44" i="1" s="1"/>
  <c r="P48" i="1"/>
  <c r="L48" i="1"/>
  <c r="H48" i="1"/>
  <c r="H45" i="1" s="1"/>
  <c r="H44" i="1" s="1"/>
  <c r="AN49" i="1"/>
  <c r="AM49" i="1"/>
  <c r="S48" i="1"/>
  <c r="S45" i="1" s="1"/>
  <c r="Q48" i="1"/>
  <c r="Q45" i="1" s="1"/>
  <c r="O48" i="1"/>
  <c r="O45" i="1" s="1"/>
  <c r="M48" i="1"/>
  <c r="M45" i="1" s="1"/>
  <c r="K48" i="1"/>
  <c r="K45" i="1" s="1"/>
  <c r="I48" i="1"/>
  <c r="I45" i="1" s="1"/>
  <c r="AK48" i="1"/>
  <c r="AK45" i="1" s="1"/>
  <c r="AG48" i="1"/>
  <c r="AC48" i="1"/>
  <c r="X48" i="1"/>
  <c r="R48" i="1"/>
  <c r="R45" i="1" s="1"/>
  <c r="N48" i="1"/>
  <c r="J48" i="1"/>
  <c r="AJ45" i="1"/>
  <c r="AJ44" i="1" s="1"/>
  <c r="AH45" i="1"/>
  <c r="AF45" i="1"/>
  <c r="AF44" i="1" s="1"/>
  <c r="AM47" i="1"/>
  <c r="AD45" i="1"/>
  <c r="AB45" i="1"/>
  <c r="AB44" i="1" s="1"/>
  <c r="Z45" i="1"/>
  <c r="X45" i="1"/>
  <c r="V45" i="1"/>
  <c r="P45" i="1"/>
  <c r="P44" i="1" s="1"/>
  <c r="N45" i="1"/>
  <c r="L45" i="1"/>
  <c r="L44" i="1" s="1"/>
  <c r="J45" i="1"/>
  <c r="AN46" i="1"/>
  <c r="AM46" i="1"/>
  <c r="AG45" i="1"/>
  <c r="AC45" i="1"/>
  <c r="Y45" i="1"/>
  <c r="W45" i="1"/>
  <c r="W44" i="1" s="1"/>
  <c r="U45" i="1"/>
  <c r="G44" i="1"/>
  <c r="G42" i="1"/>
  <c r="F42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AL40" i="1"/>
  <c r="AK40" i="1"/>
  <c r="AJ40" i="1"/>
  <c r="AI40" i="1"/>
  <c r="AH40" i="1"/>
  <c r="AF40" i="1"/>
  <c r="AE40" i="1"/>
  <c r="AC40" i="1"/>
  <c r="Z40" i="1"/>
  <c r="Y40" i="1"/>
  <c r="W40" i="1"/>
  <c r="V40" i="1"/>
  <c r="U40" i="1"/>
  <c r="T40" i="1"/>
  <c r="S40" i="1"/>
  <c r="R40" i="1"/>
  <c r="Q40" i="1"/>
  <c r="P40" i="1"/>
  <c r="O40" i="1"/>
  <c r="N40" i="1"/>
  <c r="L40" i="1"/>
  <c r="J40" i="1"/>
  <c r="I40" i="1"/>
  <c r="H40" i="1"/>
  <c r="AN39" i="1"/>
  <c r="AM39" i="1"/>
  <c r="AL39" i="1"/>
  <c r="AK39" i="1"/>
  <c r="AJ39" i="1"/>
  <c r="AI39" i="1"/>
  <c r="AI35" i="1" s="1"/>
  <c r="AH39" i="1"/>
  <c r="AG39" i="1"/>
  <c r="AF39" i="1"/>
  <c r="AE39" i="1"/>
  <c r="AE35" i="1" s="1"/>
  <c r="AD39" i="1"/>
  <c r="AC39" i="1"/>
  <c r="AB39" i="1"/>
  <c r="AA39" i="1"/>
  <c r="Z39" i="1"/>
  <c r="Y39" i="1"/>
  <c r="X39" i="1"/>
  <c r="W39" i="1"/>
  <c r="W35" i="1" s="1"/>
  <c r="V39" i="1"/>
  <c r="U39" i="1"/>
  <c r="T39" i="1"/>
  <c r="S39" i="1"/>
  <c r="S35" i="1" s="1"/>
  <c r="R39" i="1"/>
  <c r="Q39" i="1"/>
  <c r="P39" i="1"/>
  <c r="O39" i="1"/>
  <c r="O35" i="1" s="1"/>
  <c r="N39" i="1"/>
  <c r="M39" i="1"/>
  <c r="L39" i="1"/>
  <c r="K39" i="1"/>
  <c r="J39" i="1"/>
  <c r="I39" i="1"/>
  <c r="H39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AN37" i="1"/>
  <c r="AM37" i="1"/>
  <c r="AL37" i="1"/>
  <c r="AK37" i="1"/>
  <c r="AK35" i="1" s="1"/>
  <c r="AJ37" i="1"/>
  <c r="AI37" i="1"/>
  <c r="AH37" i="1"/>
  <c r="AG37" i="1"/>
  <c r="AF37" i="1"/>
  <c r="AE37" i="1"/>
  <c r="AD37" i="1"/>
  <c r="AC37" i="1"/>
  <c r="AC35" i="1" s="1"/>
  <c r="AB37" i="1"/>
  <c r="AA37" i="1"/>
  <c r="Z37" i="1"/>
  <c r="Y37" i="1"/>
  <c r="Y35" i="1" s="1"/>
  <c r="X37" i="1"/>
  <c r="W37" i="1"/>
  <c r="V37" i="1"/>
  <c r="U37" i="1"/>
  <c r="U35" i="1" s="1"/>
  <c r="T37" i="1"/>
  <c r="S37" i="1"/>
  <c r="R37" i="1"/>
  <c r="Q37" i="1"/>
  <c r="Q35" i="1" s="1"/>
  <c r="P37" i="1"/>
  <c r="O37" i="1"/>
  <c r="N37" i="1"/>
  <c r="M37" i="1"/>
  <c r="L37" i="1"/>
  <c r="K37" i="1"/>
  <c r="J37" i="1"/>
  <c r="I37" i="1"/>
  <c r="I35" i="1" s="1"/>
  <c r="H37" i="1"/>
  <c r="AN36" i="1"/>
  <c r="AM36" i="1"/>
  <c r="AL36" i="1"/>
  <c r="AL35" i="1" s="1"/>
  <c r="AK36" i="1"/>
  <c r="AJ36" i="1"/>
  <c r="AI36" i="1"/>
  <c r="AH36" i="1"/>
  <c r="AH35" i="1" s="1"/>
  <c r="AG36" i="1"/>
  <c r="AF36" i="1"/>
  <c r="AE36" i="1"/>
  <c r="AD36" i="1"/>
  <c r="AC36" i="1"/>
  <c r="AB36" i="1"/>
  <c r="AA36" i="1"/>
  <c r="Z36" i="1"/>
  <c r="Z35" i="1" s="1"/>
  <c r="Y36" i="1"/>
  <c r="X36" i="1"/>
  <c r="W36" i="1"/>
  <c r="V36" i="1"/>
  <c r="V35" i="1" s="1"/>
  <c r="U36" i="1"/>
  <c r="T36" i="1"/>
  <c r="S36" i="1"/>
  <c r="R36" i="1"/>
  <c r="R35" i="1" s="1"/>
  <c r="Q36" i="1"/>
  <c r="P36" i="1"/>
  <c r="O36" i="1"/>
  <c r="N36" i="1"/>
  <c r="N35" i="1" s="1"/>
  <c r="M36" i="1"/>
  <c r="L36" i="1"/>
  <c r="K36" i="1"/>
  <c r="J36" i="1"/>
  <c r="J35" i="1" s="1"/>
  <c r="I36" i="1"/>
  <c r="H36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AN30" i="1"/>
  <c r="AM30" i="1"/>
  <c r="AM27" i="1" s="1"/>
  <c r="AL30" i="1"/>
  <c r="AK30" i="1"/>
  <c r="AJ30" i="1"/>
  <c r="AI30" i="1"/>
  <c r="AI27" i="1" s="1"/>
  <c r="AH30" i="1"/>
  <c r="AG30" i="1"/>
  <c r="AF30" i="1"/>
  <c r="AE30" i="1"/>
  <c r="AD30" i="1"/>
  <c r="AC30" i="1"/>
  <c r="AB30" i="1"/>
  <c r="AA30" i="1"/>
  <c r="AA27" i="1" s="1"/>
  <c r="Z30" i="1"/>
  <c r="Y30" i="1"/>
  <c r="X30" i="1"/>
  <c r="W30" i="1"/>
  <c r="W27" i="1" s="1"/>
  <c r="V30" i="1"/>
  <c r="U30" i="1"/>
  <c r="T30" i="1"/>
  <c r="S30" i="1"/>
  <c r="S27" i="1" s="1"/>
  <c r="R30" i="1"/>
  <c r="Q30" i="1"/>
  <c r="P30" i="1"/>
  <c r="O30" i="1"/>
  <c r="N30" i="1"/>
  <c r="M30" i="1"/>
  <c r="L30" i="1"/>
  <c r="K30" i="1"/>
  <c r="K27" i="1" s="1"/>
  <c r="J30" i="1"/>
  <c r="I30" i="1"/>
  <c r="H30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AE27" i="1"/>
  <c r="O27" i="1"/>
  <c r="AC26" i="1"/>
  <c r="Y26" i="1"/>
  <c r="W26" i="1"/>
  <c r="U26" i="1"/>
  <c r="N26" i="1"/>
  <c r="J26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AL24" i="1"/>
  <c r="AI24" i="1"/>
  <c r="AH24" i="1"/>
  <c r="AA24" i="1"/>
  <c r="Y24" i="1"/>
  <c r="W24" i="1"/>
  <c r="V24" i="1"/>
  <c r="U24" i="1"/>
  <c r="R24" i="1"/>
  <c r="P24" i="1"/>
  <c r="N24" i="1"/>
  <c r="L24" i="1"/>
  <c r="J24" i="1"/>
  <c r="H24" i="1"/>
  <c r="AM23" i="1"/>
  <c r="AL23" i="1"/>
  <c r="AK23" i="1"/>
  <c r="AI23" i="1"/>
  <c r="AH23" i="1"/>
  <c r="AG23" i="1"/>
  <c r="AE23" i="1"/>
  <c r="AD23" i="1"/>
  <c r="AC23" i="1"/>
  <c r="AA23" i="1"/>
  <c r="Z23" i="1"/>
  <c r="Y23" i="1"/>
  <c r="W23" i="1"/>
  <c r="V23" i="1"/>
  <c r="U23" i="1"/>
  <c r="S23" i="1"/>
  <c r="R23" i="1"/>
  <c r="Q23" i="1"/>
  <c r="O23" i="1"/>
  <c r="N23" i="1"/>
  <c r="M23" i="1"/>
  <c r="K23" i="1"/>
  <c r="J23" i="1"/>
  <c r="I23" i="1"/>
  <c r="L22" i="1"/>
  <c r="R44" i="1" l="1"/>
  <c r="R21" i="1" s="1"/>
  <c r="R20" i="1" s="1"/>
  <c r="R19" i="1" s="1"/>
  <c r="N44" i="1"/>
  <c r="N21" i="1" s="1"/>
  <c r="R27" i="1"/>
  <c r="V27" i="1"/>
  <c r="Z27" i="1"/>
  <c r="AD27" i="1"/>
  <c r="AH27" i="1"/>
  <c r="AL27" i="1"/>
  <c r="I27" i="1"/>
  <c r="M27" i="1"/>
  <c r="Q27" i="1"/>
  <c r="U27" i="1"/>
  <c r="Y27" i="1"/>
  <c r="AC27" i="1"/>
  <c r="AG27" i="1"/>
  <c r="AK27" i="1"/>
  <c r="K40" i="1"/>
  <c r="K35" i="1" s="1"/>
  <c r="AA40" i="1"/>
  <c r="AA35" i="1" s="1"/>
  <c r="X44" i="1"/>
  <c r="AA44" i="1"/>
  <c r="AA21" i="1" s="1"/>
  <c r="AA20" i="1" s="1"/>
  <c r="AA19" i="1" s="1"/>
  <c r="AL60" i="1"/>
  <c r="T80" i="1"/>
  <c r="T22" i="1" s="1"/>
  <c r="AG35" i="1"/>
  <c r="V44" i="1"/>
  <c r="N27" i="1"/>
  <c r="H35" i="1"/>
  <c r="L35" i="1"/>
  <c r="P35" i="1"/>
  <c r="T35" i="1"/>
  <c r="AF35" i="1"/>
  <c r="AJ35" i="1"/>
  <c r="X40" i="1"/>
  <c r="X35" i="1" s="1"/>
  <c r="AB40" i="1"/>
  <c r="AB35" i="1" s="1"/>
  <c r="J44" i="1"/>
  <c r="J43" i="1" s="1"/>
  <c r="J42" i="1" s="1"/>
  <c r="Z44" i="1"/>
  <c r="V80" i="1"/>
  <c r="V22" i="1" s="1"/>
  <c r="J27" i="1"/>
  <c r="H27" i="1"/>
  <c r="L27" i="1"/>
  <c r="P27" i="1"/>
  <c r="T27" i="1"/>
  <c r="X27" i="1"/>
  <c r="M40" i="1"/>
  <c r="M35" i="1" s="1"/>
  <c r="AH44" i="1"/>
  <c r="AH21" i="1" s="1"/>
  <c r="AE44" i="1"/>
  <c r="I60" i="1"/>
  <c r="I44" i="1" s="1"/>
  <c r="M60" i="1"/>
  <c r="Q60" i="1"/>
  <c r="U60" i="1"/>
  <c r="U44" i="1" s="1"/>
  <c r="U21" i="1" s="1"/>
  <c r="Y60" i="1"/>
  <c r="Y44" i="1" s="1"/>
  <c r="Y21" i="1" s="1"/>
  <c r="Y20" i="1" s="1"/>
  <c r="Y19" i="1" s="1"/>
  <c r="AC60" i="1"/>
  <c r="AG60" i="1"/>
  <c r="R80" i="1"/>
  <c r="R22" i="1" s="1"/>
  <c r="H80" i="1"/>
  <c r="H22" i="1" s="1"/>
  <c r="P80" i="1"/>
  <c r="P22" i="1" s="1"/>
  <c r="X80" i="1"/>
  <c r="X22" i="1" s="1"/>
  <c r="X21" i="1"/>
  <c r="AJ21" i="1"/>
  <c r="AB27" i="1"/>
  <c r="AF27" i="1"/>
  <c r="AJ27" i="1"/>
  <c r="AN27" i="1"/>
  <c r="W21" i="1"/>
  <c r="H21" i="1"/>
  <c r="L21" i="1"/>
  <c r="L20" i="1" s="1"/>
  <c r="L19" i="1" s="1"/>
  <c r="T21" i="1"/>
  <c r="AF21" i="1"/>
  <c r="J21" i="1"/>
  <c r="R43" i="1"/>
  <c r="R42" i="1" s="1"/>
  <c r="V21" i="1"/>
  <c r="Z21" i="1"/>
  <c r="AD44" i="1"/>
  <c r="AL44" i="1"/>
  <c r="AE21" i="1"/>
  <c r="AI21" i="1"/>
  <c r="P21" i="1"/>
  <c r="AB21" i="1"/>
  <c r="M44" i="1"/>
  <c r="Q44" i="1"/>
  <c r="AN47" i="1"/>
  <c r="AH80" i="1"/>
  <c r="AH22" i="1" s="1"/>
  <c r="K71" i="1"/>
  <c r="K69" i="1" s="1"/>
  <c r="K44" i="1" s="1"/>
  <c r="O71" i="1"/>
  <c r="O69" i="1" s="1"/>
  <c r="O44" i="1" s="1"/>
  <c r="S71" i="1"/>
  <c r="S69" i="1" s="1"/>
  <c r="S44" i="1" s="1"/>
  <c r="AG71" i="1"/>
  <c r="AG69" i="1" s="1"/>
  <c r="AG44" i="1" s="1"/>
  <c r="AK71" i="1"/>
  <c r="AK69" i="1" s="1"/>
  <c r="AK44" i="1" s="1"/>
  <c r="AL80" i="1"/>
  <c r="AL22" i="1" s="1"/>
  <c r="I80" i="1"/>
  <c r="I22" i="1" s="1"/>
  <c r="Q80" i="1"/>
  <c r="Q22" i="1" s="1"/>
  <c r="Y80" i="1"/>
  <c r="Y22" i="1" s="1"/>
  <c r="AG80" i="1"/>
  <c r="AG22" i="1" s="1"/>
  <c r="AM82" i="1"/>
  <c r="AM81" i="1" s="1"/>
  <c r="AM89" i="1"/>
  <c r="AM87" i="1" s="1"/>
  <c r="AM86" i="1" s="1"/>
  <c r="AN112" i="1"/>
  <c r="AN111" i="1" s="1"/>
  <c r="AN109" i="1" s="1"/>
  <c r="AF111" i="1"/>
  <c r="AF109" i="1" s="1"/>
  <c r="AN50" i="1"/>
  <c r="AN48" i="1" s="1"/>
  <c r="AM51" i="1"/>
  <c r="AM48" i="1" s="1"/>
  <c r="AM45" i="1" s="1"/>
  <c r="AM44" i="1" s="1"/>
  <c r="J80" i="1"/>
  <c r="J22" i="1" s="1"/>
  <c r="Z80" i="1"/>
  <c r="Z22" i="1" s="1"/>
  <c r="AN98" i="1"/>
  <c r="AN95" i="1" s="1"/>
  <c r="AD95" i="1"/>
  <c r="K95" i="1"/>
  <c r="K80" i="1" s="1"/>
  <c r="K22" i="1" s="1"/>
  <c r="O95" i="1"/>
  <c r="O80" i="1" s="1"/>
  <c r="O22" i="1" s="1"/>
  <c r="S95" i="1"/>
  <c r="S80" i="1" s="1"/>
  <c r="S22" i="1" s="1"/>
  <c r="W95" i="1"/>
  <c r="W80" i="1" s="1"/>
  <c r="W22" i="1" s="1"/>
  <c r="AA95" i="1"/>
  <c r="AA80" i="1" s="1"/>
  <c r="AA22" i="1" s="1"/>
  <c r="AE95" i="1"/>
  <c r="AI95" i="1"/>
  <c r="AI80" i="1" s="1"/>
  <c r="AI22" i="1" s="1"/>
  <c r="AM73" i="1"/>
  <c r="AM71" i="1" s="1"/>
  <c r="AM69" i="1" s="1"/>
  <c r="AD117" i="1"/>
  <c r="AD24" i="1" s="1"/>
  <c r="AN119" i="1"/>
  <c r="AN117" i="1" s="1"/>
  <c r="AN24" i="1" s="1"/>
  <c r="N80" i="1"/>
  <c r="N22" i="1" s="1"/>
  <c r="AD80" i="1"/>
  <c r="AD22" i="1" s="1"/>
  <c r="M80" i="1"/>
  <c r="M22" i="1" s="1"/>
  <c r="U80" i="1"/>
  <c r="U22" i="1" s="1"/>
  <c r="AK80" i="1"/>
  <c r="AK22" i="1" s="1"/>
  <c r="AB80" i="1"/>
  <c r="AB22" i="1" s="1"/>
  <c r="AF80" i="1"/>
  <c r="AF22" i="1" s="1"/>
  <c r="AJ80" i="1"/>
  <c r="AJ22" i="1" s="1"/>
  <c r="AC71" i="1"/>
  <c r="AC69" i="1" s="1"/>
  <c r="AC44" i="1" s="1"/>
  <c r="AN73" i="1"/>
  <c r="AN71" i="1" s="1"/>
  <c r="AN69" i="1" s="1"/>
  <c r="AC87" i="1"/>
  <c r="AC86" i="1" s="1"/>
  <c r="AC80" i="1" s="1"/>
  <c r="AC22" i="1" s="1"/>
  <c r="AN89" i="1"/>
  <c r="AN87" i="1" s="1"/>
  <c r="AN86" i="1" s="1"/>
  <c r="AM101" i="1"/>
  <c r="AM95" i="1" s="1"/>
  <c r="I117" i="1"/>
  <c r="I24" i="1" s="1"/>
  <c r="M117" i="1"/>
  <c r="M24" i="1" s="1"/>
  <c r="Q117" i="1"/>
  <c r="Q24" i="1" s="1"/>
  <c r="AM120" i="1"/>
  <c r="AC117" i="1"/>
  <c r="AC24" i="1" s="1"/>
  <c r="AG117" i="1"/>
  <c r="AG24" i="1" s="1"/>
  <c r="AK117" i="1"/>
  <c r="AK24" i="1" s="1"/>
  <c r="AM122" i="1"/>
  <c r="I135" i="1"/>
  <c r="I26" i="1" s="1"/>
  <c r="M135" i="1"/>
  <c r="M26" i="1" s="1"/>
  <c r="Q135" i="1"/>
  <c r="Q26" i="1" s="1"/>
  <c r="K135" i="1"/>
  <c r="K26" i="1" s="1"/>
  <c r="O135" i="1"/>
  <c r="O26" i="1" s="1"/>
  <c r="S135" i="1"/>
  <c r="S26" i="1" s="1"/>
  <c r="AA135" i="1"/>
  <c r="AA26" i="1" s="1"/>
  <c r="AE135" i="1"/>
  <c r="AE26" i="1" s="1"/>
  <c r="AI135" i="1"/>
  <c r="AI26" i="1" s="1"/>
  <c r="AM138" i="1"/>
  <c r="AM135" i="1" s="1"/>
  <c r="AM26" i="1" s="1"/>
  <c r="AE82" i="1"/>
  <c r="AE81" i="1" s="1"/>
  <c r="AE80" i="1" s="1"/>
  <c r="AE22" i="1" s="1"/>
  <c r="AM113" i="1"/>
  <c r="AM111" i="1" s="1"/>
  <c r="AM109" i="1" s="1"/>
  <c r="K117" i="1"/>
  <c r="K24" i="1" s="1"/>
  <c r="O117" i="1"/>
  <c r="O24" i="1" s="1"/>
  <c r="S117" i="1"/>
  <c r="S24" i="1" s="1"/>
  <c r="X117" i="1"/>
  <c r="X24" i="1" s="1"/>
  <c r="AB117" i="1"/>
  <c r="AB24" i="1" s="1"/>
  <c r="AF117" i="1"/>
  <c r="AF24" i="1" s="1"/>
  <c r="AJ117" i="1"/>
  <c r="AJ24" i="1" s="1"/>
  <c r="H135" i="1"/>
  <c r="H26" i="1" s="1"/>
  <c r="L135" i="1"/>
  <c r="L26" i="1" s="1"/>
  <c r="P135" i="1"/>
  <c r="P26" i="1" s="1"/>
  <c r="T135" i="1"/>
  <c r="T26" i="1" s="1"/>
  <c r="AB135" i="1"/>
  <c r="AB26" i="1" s="1"/>
  <c r="AF135" i="1"/>
  <c r="AF26" i="1" s="1"/>
  <c r="AJ135" i="1"/>
  <c r="AJ26" i="1" s="1"/>
  <c r="V135" i="1"/>
  <c r="V26" i="1" s="1"/>
  <c r="Z135" i="1"/>
  <c r="Z26" i="1" s="1"/>
  <c r="AN139" i="1"/>
  <c r="AN135" i="1" s="1"/>
  <c r="AN26" i="1" s="1"/>
  <c r="AD135" i="1"/>
  <c r="AD26" i="1" s="1"/>
  <c r="AH135" i="1"/>
  <c r="AH26" i="1" s="1"/>
  <c r="AL135" i="1"/>
  <c r="AL26" i="1" s="1"/>
  <c r="AM270" i="1"/>
  <c r="AM268" i="1"/>
  <c r="AN271" i="1"/>
  <c r="AN268" i="1" s="1"/>
  <c r="AD268" i="1"/>
  <c r="AJ20" i="1" l="1"/>
  <c r="AJ19" i="1" s="1"/>
  <c r="AM117" i="1"/>
  <c r="AM24" i="1" s="1"/>
  <c r="AN80" i="1"/>
  <c r="AN22" i="1" s="1"/>
  <c r="U20" i="1"/>
  <c r="U19" i="1" s="1"/>
  <c r="AB20" i="1"/>
  <c r="AB19" i="1" s="1"/>
  <c r="AK43" i="1"/>
  <c r="AK42" i="1" s="1"/>
  <c r="AK21" i="1"/>
  <c r="AK20" i="1" s="1"/>
  <c r="AK19" i="1" s="1"/>
  <c r="K21" i="1"/>
  <c r="K20" i="1" s="1"/>
  <c r="K19" i="1" s="1"/>
  <c r="K43" i="1"/>
  <c r="K42" i="1" s="1"/>
  <c r="AG43" i="1"/>
  <c r="AG42" i="1" s="1"/>
  <c r="AG21" i="1"/>
  <c r="AG20" i="1" s="1"/>
  <c r="AG19" i="1" s="1"/>
  <c r="AN45" i="1"/>
  <c r="AN44" i="1" s="1"/>
  <c r="AN246" i="1"/>
  <c r="AN40" i="1"/>
  <c r="AN35" i="1" s="1"/>
  <c r="S43" i="1"/>
  <c r="S42" i="1" s="1"/>
  <c r="S21" i="1"/>
  <c r="S20" i="1" s="1"/>
  <c r="S19" i="1" s="1"/>
  <c r="AC43" i="1"/>
  <c r="AC42" i="1" s="1"/>
  <c r="AC21" i="1"/>
  <c r="AC20" i="1" s="1"/>
  <c r="AC19" i="1" s="1"/>
  <c r="AM21" i="1"/>
  <c r="O21" i="1"/>
  <c r="O20" i="1" s="1"/>
  <c r="O19" i="1" s="1"/>
  <c r="O43" i="1"/>
  <c r="O42" i="1" s="1"/>
  <c r="AI20" i="1"/>
  <c r="AI19" i="1" s="1"/>
  <c r="U43" i="1"/>
  <c r="U42" i="1" s="1"/>
  <c r="P43" i="1"/>
  <c r="P42" i="1" s="1"/>
  <c r="AI43" i="1"/>
  <c r="AI42" i="1" s="1"/>
  <c r="AA43" i="1"/>
  <c r="AA42" i="1" s="1"/>
  <c r="AH43" i="1"/>
  <c r="AH42" i="1" s="1"/>
  <c r="V20" i="1"/>
  <c r="V19" i="1" s="1"/>
  <c r="N20" i="1"/>
  <c r="N19" i="1" s="1"/>
  <c r="T43" i="1"/>
  <c r="T42" i="1" s="1"/>
  <c r="X43" i="1"/>
  <c r="X42" i="1" s="1"/>
  <c r="I43" i="1"/>
  <c r="I42" i="1" s="1"/>
  <c r="I21" i="1"/>
  <c r="I20" i="1" s="1"/>
  <c r="I19" i="1" s="1"/>
  <c r="AH20" i="1"/>
  <c r="AH19" i="1" s="1"/>
  <c r="Z43" i="1"/>
  <c r="Z42" i="1" s="1"/>
  <c r="AF20" i="1"/>
  <c r="AF19" i="1" s="1"/>
  <c r="H20" i="1"/>
  <c r="H19" i="1" s="1"/>
  <c r="AD246" i="1"/>
  <c r="AD40" i="1"/>
  <c r="AD35" i="1" s="1"/>
  <c r="Q43" i="1"/>
  <c r="Q42" i="1" s="1"/>
  <c r="Q21" i="1"/>
  <c r="Q20" i="1" s="1"/>
  <c r="Q19" i="1" s="1"/>
  <c r="P20" i="1"/>
  <c r="P19" i="1" s="1"/>
  <c r="AE20" i="1"/>
  <c r="AE19" i="1" s="1"/>
  <c r="AD43" i="1"/>
  <c r="AD42" i="1" s="1"/>
  <c r="AD21" i="1"/>
  <c r="AD20" i="1" s="1"/>
  <c r="AD19" i="1" s="1"/>
  <c r="V43" i="1"/>
  <c r="V42" i="1" s="1"/>
  <c r="N43" i="1"/>
  <c r="N42" i="1" s="1"/>
  <c r="Y43" i="1"/>
  <c r="Y42" i="1" s="1"/>
  <c r="T20" i="1"/>
  <c r="T19" i="1" s="1"/>
  <c r="W43" i="1"/>
  <c r="W42" i="1" s="1"/>
  <c r="X20" i="1"/>
  <c r="X19" i="1" s="1"/>
  <c r="AM246" i="1"/>
  <c r="AM40" i="1"/>
  <c r="AM35" i="1" s="1"/>
  <c r="AM80" i="1"/>
  <c r="AM22" i="1" s="1"/>
  <c r="M43" i="1"/>
  <c r="M42" i="1" s="1"/>
  <c r="M21" i="1"/>
  <c r="M20" i="1" s="1"/>
  <c r="M19" i="1" s="1"/>
  <c r="AB43" i="1"/>
  <c r="AB42" i="1" s="1"/>
  <c r="AE43" i="1"/>
  <c r="AE42" i="1" s="1"/>
  <c r="AL43" i="1"/>
  <c r="AL42" i="1" s="1"/>
  <c r="AL21" i="1"/>
  <c r="AL20" i="1" s="1"/>
  <c r="AL19" i="1" s="1"/>
  <c r="Z20" i="1"/>
  <c r="Z19" i="1" s="1"/>
  <c r="J20" i="1"/>
  <c r="J19" i="1" s="1"/>
  <c r="AF43" i="1"/>
  <c r="AF42" i="1" s="1"/>
  <c r="L43" i="1"/>
  <c r="L42" i="1" s="1"/>
  <c r="H43" i="1"/>
  <c r="H42" i="1" s="1"/>
  <c r="W20" i="1"/>
  <c r="W19" i="1" s="1"/>
  <c r="AJ43" i="1"/>
  <c r="AJ42" i="1" s="1"/>
  <c r="AM43" i="1" l="1"/>
  <c r="AM42" i="1" s="1"/>
  <c r="AN21" i="1"/>
  <c r="AN20" i="1" s="1"/>
  <c r="AN19" i="1" s="1"/>
  <c r="AN43" i="1"/>
  <c r="AN42" i="1" s="1"/>
  <c r="AM20" i="1"/>
  <c r="AM19" i="1" s="1"/>
</calcChain>
</file>

<file path=xl/sharedStrings.xml><?xml version="1.0" encoding="utf-8"?>
<sst xmlns="http://schemas.openxmlformats.org/spreadsheetml/2006/main" count="2316" uniqueCount="568">
  <si>
    <t>Приложение  № 3</t>
  </si>
  <si>
    <t>к приказу Минэнерго России</t>
  </si>
  <si>
    <t>от «05» мая 2016 г. №380</t>
  </si>
  <si>
    <t>Форма 3. План освоения капитальных вложений по инвестиционным проектам</t>
  </si>
  <si>
    <t>Инвестиционная программа      АО "Чеченэнерго"</t>
  </si>
  <si>
    <t xml:space="preserve">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</si>
  <si>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</si>
  <si>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</si>
  <si>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</si>
  <si>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</si>
  <si>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</si>
  <si>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</si>
  <si>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в базисном уровне цен, млн рублей (без НДС)</t>
    </r>
  </si>
  <si>
    <t xml:space="preserve">Фактический объем освоения капитальных вложений на 01.01.2022 года, млн рублей 
(без НДС) 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</si>
  <si>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</si>
  <si>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</si>
  <si>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2022 года  в прогнозных ценах соответствующих лет, 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</si>
  <si>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</si>
  <si>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</si>
  <si>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</si>
  <si>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</si>
  <si>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 xml:space="preserve">План на 01.01.2022 года </t>
  </si>
  <si>
    <t xml:space="preserve">План 
на 01.01.2023 года </t>
  </si>
  <si>
    <t xml:space="preserve">Предложение по корректировке утвержденного плана 
на 01.01.2023 года </t>
  </si>
  <si>
    <t xml:space="preserve">2023 год </t>
  </si>
  <si>
    <t xml:space="preserve">2024 год </t>
  </si>
  <si>
    <t xml:space="preserve">2025 год </t>
  </si>
  <si>
    <t xml:space="preserve">2026 год </t>
  </si>
  <si>
    <t xml:space="preserve">2027 год 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</si>
  <si>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</si>
  <si>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</si>
  <si>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 xml:space="preserve">План </t>
  </si>
  <si>
    <t>Предложение по корректировке утвержденного плана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</si>
  <si>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</si>
  <si>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</si>
  <si>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</si>
  <si>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</si>
  <si>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</si>
  <si>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</si>
  <si>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</si>
  <si>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Утвержденный план</t>
  </si>
  <si>
    <t>29.1</t>
  </si>
  <si>
    <t>29.2</t>
  </si>
  <si>
    <t>29.3</t>
  </si>
  <si>
    <t>29.4</t>
  </si>
  <si>
    <t>29.5</t>
  </si>
  <si>
    <t>29.6</t>
  </si>
  <si>
    <t>29.7</t>
  </si>
  <si>
    <t>29.8</t>
  </si>
  <si>
    <t>29.13</t>
  </si>
  <si>
    <t>29.14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</si>
  <si>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</si>
  <si>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</si>
  <si>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</si>
  <si>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</si>
  <si>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</si>
  <si>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</si>
  <si>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</si>
  <si>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</si>
  <si>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</si>
  <si>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</si>
  <si>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</si>
  <si>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</si>
  <si>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</si>
  <si>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</si>
  <si>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</si>
  <si>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</si>
  <si>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</si>
  <si>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</si>
  <si>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</si>
  <si>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</si>
  <si>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</si>
  <si>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</si>
  <si>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</si>
  <si>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</si>
  <si>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</si>
  <si>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</si>
  <si>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</si>
  <si>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</si>
  <si>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</si>
  <si>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</si>
  <si>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</si>
  <si>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</si>
  <si>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</si>
  <si>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</si>
  <si>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</si>
  <si>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</si>
  <si>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</si>
  <si>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</si>
  <si>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</si>
  <si>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</si>
  <si>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</si>
  <si>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</si>
  <si>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</si>
  <si>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</si>
  <si>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</si>
  <si>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</si>
  <si>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</si>
  <si>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</si>
  <si>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</si>
  <si>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</si>
  <si>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</si>
  <si>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</si>
  <si>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</si>
  <si>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</si>
  <si>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</si>
  <si>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</si>
  <si>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</si>
  <si>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</si>
  <si>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</si>
  <si>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</si>
  <si>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</si>
  <si>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</si>
  <si>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</si>
  <si>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</si>
  <si>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</si>
  <si>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</si>
  <si>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</si>
  <si>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</si>
  <si>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</si>
  <si>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</si>
  <si>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</si>
  <si>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</si>
  <si>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</si>
  <si>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</si>
  <si>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</si>
  <si>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</si>
  <si>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</si>
  <si>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</si>
  <si>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</si>
  <si>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</si>
  <si>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</si>
  <si>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</si>
  <si>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</si>
  <si>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</si>
  <si>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</si>
  <si>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</si>
  <si>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</si>
  <si>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</si>
  <si>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</si>
  <si>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</si>
  <si>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</si>
  <si>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</si>
  <si>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</si>
  <si>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</si>
  <si>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</si>
  <si>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</si>
  <si>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</si>
  <si>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</si>
  <si>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</si>
  <si>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</si>
  <si>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</si>
  <si>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</si>
  <si>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</si>
  <si>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</si>
  <si>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</si>
  <si>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</si>
  <si>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</si>
  <si>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</si>
  <si>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</si>
  <si>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</si>
  <si>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</si>
  <si>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</si>
  <si>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</si>
  <si>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</si>
  <si>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</si>
  <si>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</si>
  <si>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</si>
  <si>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</si>
  <si>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</si>
  <si>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</si>
  <si>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</si>
  <si>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</si>
  <si>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</si>
  <si>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</si>
  <si>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</si>
  <si>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</si>
  <si>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</si>
  <si>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</si>
  <si>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</si>
  <si>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</si>
  <si>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</si>
  <si>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</si>
  <si>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</si>
  <si>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</si>
  <si>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</si>
  <si>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</si>
  <si>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</si>
  <si>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</si>
  <si>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</si>
  <si>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</si>
  <si>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</si>
  <si>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</si>
  <si>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</si>
  <si>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</si>
  <si>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</si>
  <si>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</si>
  <si>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</si>
  <si>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</si>
  <si>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</si>
  <si>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</si>
  <si>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</si>
  <si>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</si>
  <si>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</si>
  <si>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</si>
  <si>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</si>
  <si>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</si>
  <si>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</si>
  <si>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</si>
  <si>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</si>
  <si>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</si>
  <si>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</si>
  <si>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</si>
  <si>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</si>
  <si>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</si>
  <si>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</si>
  <si>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</si>
  <si>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</si>
  <si>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</si>
  <si>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</si>
  <si>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</si>
  <si>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</si>
  <si>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</si>
  <si>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</si>
  <si>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</si>
  <si>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</si>
  <si>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</si>
  <si>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</si>
  <si>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</si>
  <si>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</si>
  <si>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</si>
  <si>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</si>
  <si>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</si>
  <si>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</si>
  <si>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</si>
  <si>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</si>
  <si>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</si>
  <si>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</si>
  <si>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</si>
  <si>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</si>
  <si>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</si>
  <si>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</si>
  <si>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</si>
  <si>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</si>
  <si>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</si>
  <si>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</si>
  <si>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</si>
  <si>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</si>
  <si>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</si>
  <si>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</si>
  <si>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</si>
  <si>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</si>
  <si>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</si>
  <si>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</si>
  <si>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</si>
  <si>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</si>
  <si>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</si>
  <si>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</si>
  <si>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</si>
  <si>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</si>
  <si>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</si>
  <si>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</si>
  <si>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</si>
  <si>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</si>
  <si>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</si>
  <si>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</si>
  <si>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</si>
  <si>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</si>
  <si>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</si>
  <si>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</si>
  <si>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</si>
  <si>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</si>
  <si>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</si>
  <si>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</si>
  <si>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</si>
  <si>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Год раскрытия информации: 2023 год</t>
  </si>
  <si>
    <t>Утвержденные плановые значения показателей приведены в соответствии с Приказом Минэнерго России от 10.11.2022 №16@</t>
  </si>
  <si>
    <t>Проект реализуется в соответствии с утвержденным Планом развития группы "Россети Северный Кавказ" (утверждён решением СД  ПАО «Россети» от 22.12.2021 (Протокол от 27.12.2021 №478)), финансируется за счет средств финансовой поддержки со стороны ПАО "Россети".
По сравнению с проектом ИПР, направленным в МЭ 19.04.2023, произведена корректировка оценки полной стоимости (приведена к утвержденным значениям) с целью устранения замечаний по пп. 2.1, 2.2 Замечаний МЭ от 01.06.2023 № 07-3366.
Произведена корректировка графиков финансирования, освоения и ввода на ОФ в соответствии с п.6.30 Протокола согласительного совещания от 29.06.2023 № 07-871пр.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</si>
  <si>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</si>
  <si>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</si>
  <si>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Корректировка оценки полной стоимости по причине экономии, выявленной при производстве работ. Корректировка графика финансирования, ввиду необходимости погашения кредиторской задолженности перед подрядной организацией.</t>
  </si>
  <si>
    <t xml:space="preserve">Строительство КЛ 10 кВ от резервной линейной ячейки РУ-10 кВ РП-8 (Ф-19 на II СШ ЗРУ-10 кВ ПС 110 кВ Южная) до проектируемого ТП 10/0,4 кВ ориентировочной протяженностью 0,41 км.; Строительство КЛ 10 кВ от резервной линейной ячейки РУ-10 кВ ТП-72 (Ф-7 на I СШ ЗРУ-10 кВ ПС 110 кВ Южная) до проектируемого ТП 10/0,4 кВ ориентировочной протяженностью 0,12 км. для технологического присоединения ООО "Юг-Строй"  к электрическим сетям АО "Чеченэнерго" (договор № 88/2018 от 31.01.2018г.; ДС от 14.01.2022 №1)   </t>
  </si>
  <si>
    <t>K_Che258</t>
  </si>
  <si>
    <t xml:space="preserve">Объект не корректируется, введен в эксплуатацию в 2021 году. </t>
  </si>
  <si>
    <t xml:space="preserve">Строительство КЛ 10 кВ от линейной ячейки № 7 на I СШ РУ-10 кВ проектируемой ПС 110 кВ Город до проектируемых ТП 10/0,4 кВ кабелем с сечением 240 мм² в две цепи ориентировочной протяженностью 1,5 км.  Строительство КЛ 10 кВ от линейной ячейки № 8 на II СШ РУ-10 кВ проектируемой ПС 110 кВ Город до проектируемых ТП 10/0,4 кВ кабелем с сечением 240 мм² в две цепи ориентировочной протяженностью 1,5 км. для технологического присоединения   ООО "Грозный Молл" к сетям АО "Чеченэнерго" (договор 2920/2020/ЧЭ/ГРОРЭС от 13.08.2020). </t>
  </si>
  <si>
    <t>L_Che394</t>
  </si>
  <si>
    <t>В соответствии с п.6.38 Протокола согласительного совещания от 29.06.2023 № 07-871пр включение объекта в целях исполнения обязательств по договору ТП от 27.04.2023 № 21001/2022/ЧЭ/ИКРЭС. Плата за ТП-13,994 млн руб. с НДС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</si>
  <si>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</si>
  <si>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N_Che460</t>
  </si>
  <si>
    <t>Объект не корректируется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</si>
  <si>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</si>
  <si>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</si>
  <si>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</si>
  <si>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</si>
  <si>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</si>
  <si>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</si>
  <si>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</si>
  <si>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M_Che427</t>
  </si>
  <si>
    <t>По сравнению с проектом ИПР, направленным в МЭ 19.04.2023, произведена корректировка графика финансирования и освоения в соответствии п.6.32 Протокола согласительного совещания от 29.06.2023 № 07-871пр. Корректировка оценки полной стоимости ввиду применения индексов-дефляторов на год реализации проекта.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</si>
  <si>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1, ДС от 04.08.2023 №2 ООО «Шали-Сити»)</t>
  </si>
  <si>
    <t>J_Che215</t>
  </si>
  <si>
    <t>Корректировка оценки полной стоимости по факту получения ПСД (ранее оценка полной стоимости отражалась только в объеме ПИР). Проект реализуется в соответствии с утвержденным Планом развития группы "Россети Северный Кавказ" (утверждён решением СД  ПАО «Россети» от 22.12.2021 (Протокол от 27.12.2021 №478))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</si>
  <si>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</si>
  <si>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K_Che296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</si>
  <si>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</si>
  <si>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K_Che303</t>
  </si>
  <si>
    <t>Модернизация оборудования ячейки с заменой трансформаторов тока 200/5А на трансформаторы тока 300/5А в РУ-10 кВ Ф-19 ПС 110 кВ Южная  для технологического присоединения ООО "Юг-Строй" к электрическим сетям АО "Чеченэнерго" (договор № 88/2018 от 31.01.2018г.; ДС от 14.01.2022 №1)</t>
  </si>
  <si>
    <t>K_Che259</t>
  </si>
  <si>
    <t>Корректировка оценки полной стоимости ввиду необходимости актуализации индексов-дефляторов, а также приведения сметного расчета в соответствие с Методикой определения сметной стоимости, утвержденной приказом Минстроя России от 04.08.2020 №421/пр. Корректировка сроков реализации на основании доп.соглашения к договору ТП от 27.10.2022 №1.</t>
  </si>
  <si>
    <t>Монтаж АИИСКУЭ в РУ-10 кВ проектируемого ТП-10/0,4 кВ для технологического присоединения ООО "Империя" к электрическим сетям АО "Чеченэнерго" (договор от 15.07.2021 г. № 13554/2021/ЧЭ/ГРОГЭС, ДС от 27.10.2022 №1)</t>
  </si>
  <si>
    <t>M_Che430</t>
  </si>
  <si>
    <t>Корректировка оценки полной стоимости ввиду необходимости актуализации индексов-дефляторов, а также приведения сметного расчета в соответствие с Методикой определения сметной стоимости, утвержденной приказом Минстроя России от 04.08.2020 №421/пр. Корректировка графика финансирования и освоения по факту исполнения 2022 года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</si>
  <si>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t>
  </si>
  <si>
    <t>M_Che431</t>
  </si>
  <si>
    <t>Корректировка оценки полной стоимости ввиду необходимости актуализации индексов-дефляторов, а также приведения сметного расчета в соответствие с Методикой определения сметной стоимости, утвержденной приказом Минстроя России от 04.08.2020 №421/пр. Корректировка графика освоения по факту исполнения 2022 года</t>
  </si>
  <si>
    <t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 АО "СО ЕЭС" Северокавказское РДУ в рамках договора на технологическое присоединение к электрическим сетям ПАО "ФСК ЕЭС" от 07.08.2018 № 590-ТП-М (ДС №2 от 11.11.2021)</t>
  </si>
  <si>
    <t>M_Che432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</si>
  <si>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</si>
  <si>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>M_Che423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</si>
  <si>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</si>
  <si>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</si>
  <si>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</si>
  <si>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</si>
  <si>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Корректировка оценки полной стоимости ввиду удорожания материалов и оборудования в рамках текущих макроэкономических условий. Проект реализуется в соответствии с утвержденным Планом развития группы "Россети Северный Кавказ" (утверждён решением СД  ПАО «Россети» от 22.12.2021 (Протокол от 27.12.2021 №478)), финансируется за счет средств финансовой поддержки со стороны ПАО "Россети".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</si>
  <si>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</si>
  <si>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I_Che164</t>
  </si>
  <si>
    <t>Корректировка графика финансирования, освоения и ввода фондов по факту исполнения 2022 года. Проект реализуется в соответствии с утвержденным Планом развития группы "Россети Северный Кавказ" (утверждён решением СД  ПАО «Россети» от 22.12.2021 (Протокол от 27.12.2021 №478)), финансируется за счет средств финансовой поддержки со стороны ПАО "Россети".
По сравнению с проектом ИПР, направленным в МЭ 19.04.2023 произведена корректировка графиков финансирования, освоения и ввода на ОФ в соответствии с п.6.35 Протокола согласительного совещания от 29.06.2023 № 07-871пр.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</si>
  <si>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</si>
  <si>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</si>
  <si>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 xml:space="preserve">Корректировка оценки полной стоимости ввиду необходимости актуализации индексов-дефляторов, а также приведения сметного расчета в соответствие с Методикой определения сметной стоимости, утвержденной приказом Минстроя России от 04.08.2020 №421/пр. </t>
  </si>
  <si>
    <t>Реконструкция ВЛ-10кВ Ф-9 ПС 110 "Курчалой" с. Цацан-Юрт, протяженностью 15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</si>
  <si>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</si>
  <si>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</si>
  <si>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</si>
  <si>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Реконструкция ВЛ-6кВ Ф-19 ПС 110 "Ойсунгур" с.Ишхой-Юрт, протяженностью 11,82 км</t>
  </si>
  <si>
    <t>M_Che447</t>
  </si>
  <si>
    <t>Реконструкция ВЛ-10 кВ Ф-5 ПС 35 "Ножай-Юрт"с. Галайты, с. Мескеты, с. Бетти-Мохк, с. Согунты, с. Замай-Юрт, с. Н. Замай-Юрт, протяженностью 12 км</t>
  </si>
  <si>
    <t>M_Che448</t>
  </si>
  <si>
    <t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6124 шт. приборов учета)</t>
  </si>
  <si>
    <t>L_Che381_20</t>
  </si>
  <si>
    <t>По сравнению с проектом ИПР, направленным в МЭ 19.04.2023, произведена корректировка графика финансирования, освоения и ввода на ОФ в соответствии с п.6.20 Протокола согласительного совещания от 29.06.2023 № 07-871пр.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</si>
  <si>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</si>
  <si>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L_Che382</t>
  </si>
  <si>
    <t>Корректировка графика реализации ввиду необходимости перепроектирования существующей проектной документации, разработанной в 2020 году, по причине роста цен на оборудование в 2022 году в рамках текущих макроэкономических условий. Торгово-закупочные процедуры для реализации мероприятий до настоящего времени не проводились.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</si>
  <si>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26175 шт. приборов учета)</t>
  </si>
  <si>
    <t>M_Che383</t>
  </si>
  <si>
    <t>Корректировка графика реализации ввиду необходимости выполнения корректировки проектно-сметной документации в целях приведения в соответствие текущему состоянию сети по причине изменения структуры сети с момента проведения проектно-изыскательских работ.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</si>
  <si>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</si>
  <si>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</si>
  <si>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17332 шт. приборов учета)</t>
  </si>
  <si>
    <t>M_Che385</t>
  </si>
  <si>
    <t>Корректировка графика финансирования, освоения и ввода на ОФ в соответствии с п.6.20 Протокола согласительного совещания от 29.06.2023 № 07-871пр.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</si>
  <si>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15162 шт. приборов учета)</t>
  </si>
  <si>
    <t>M_Che386</t>
  </si>
  <si>
    <t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10346 шт. приборов учета)</t>
  </si>
  <si>
    <t>M_Che387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</si>
  <si>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22439 шт. приборов учета)</t>
  </si>
  <si>
    <t>M_Che388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</si>
  <si>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21955 шт. приборов учета)</t>
  </si>
  <si>
    <t>M_Che389</t>
  </si>
  <si>
    <t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10618 шт. приборов учета)</t>
  </si>
  <si>
    <t>M_Che390</t>
  </si>
  <si>
    <t>Модернизация средств учета электроэнергии в рамках "Плана (программы) снижения потерь электрической энергии в электрических сетях Веденских РЭС АО "Чеченэнерго" (установка 4370 шт. приборов учета)</t>
  </si>
  <si>
    <t>M_Che415</t>
  </si>
  <si>
    <t>Модернизация средств учета электроэнергии в рамках "Плана (программы) снижения потерь электрической энергии в электрических сетях Итум-Калинских РЭС АО "Чеченэнерго" (установка 1055 шт. приборов учета)</t>
  </si>
  <si>
    <t>M_Che416</t>
  </si>
  <si>
    <t>Модернизация средств учета электроэнергии в рамках "Плана (программы) снижения потерь электрической энергии в электрических сетях Шатойских РЭС АО "Чеченэнерго" (установка 1553 шт. приборов учета)</t>
  </si>
  <si>
    <t>M_Che417</t>
  </si>
  <si>
    <t>Объект не корректируется, введен в эксплуатацию в 2021 году</t>
  </si>
  <si>
    <t>Модернизация системы сбора и передачи информации на ПС 110 кВ Каргалиновская (организация двух цифровых каналов телефонной связи для оперативных переговоров и передачи телеметрической информации)</t>
  </si>
  <si>
    <t>J_Che253</t>
  </si>
  <si>
    <t>Модернизация системы сбора и передачи информации на ПС 110 кВ Ищерская (организация двух цифровых каналов телефонной связи для оперативных переговоров и передачи телеметрической информации)</t>
  </si>
  <si>
    <t>J_Che254</t>
  </si>
  <si>
    <t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t>
  </si>
  <si>
    <t>L_Che365_20</t>
  </si>
  <si>
    <t>По сравнению с проектом ИПР, направленным в МЭ 19.04.2023, произведена корректировка графика финансирования, освоения и ввода на ОФ во исполнение п.6.20 Протокола согласительного совещания от 29.06.2023 № 07-871пр.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</si>
  <si>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</si>
  <si>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</si>
  <si>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</si>
  <si>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</si>
  <si>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</si>
  <si>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</si>
  <si>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</si>
  <si>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</si>
  <si>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Корректировка оценки полной стоимости по причине экономии, выявленной при производстве работ. Корректировка графика финансирования, ввиду необходимости погашения кредиторской задолженности перед подрядной организацией. Объект введен в эксплуатацию в 2022 году</t>
  </si>
  <si>
    <t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t>
  </si>
  <si>
    <t>L_Che366_20</t>
  </si>
  <si>
    <t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t>
  </si>
  <si>
    <t>L_Che371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</si>
  <si>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</si>
  <si>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</si>
  <si>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</si>
  <si>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</si>
  <si>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t>
  </si>
  <si>
    <t>L_Che374</t>
  </si>
  <si>
    <t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t>
  </si>
  <si>
    <t>L_Che375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</si>
  <si>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</si>
  <si>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</si>
  <si>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</si>
  <si>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</si>
  <si>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</si>
  <si>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</si>
  <si>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</si>
  <si>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</si>
  <si>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t>
  </si>
  <si>
    <t>L_Che380</t>
  </si>
  <si>
    <t>Корректировка ПСД объекта НЗС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</si>
  <si>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F_prj_109108_5385</t>
  </si>
  <si>
    <t>Разработка проектно-сметной документации по модернизации ССПИ, двух цифровых каналов телефонной связи для оперативных переговоров и передачи телеметрической информации с ПС 110 кВ Шелковская</t>
  </si>
  <si>
    <t>J_Che255</t>
  </si>
  <si>
    <t xml:space="preserve">В соответствии с пунктом 6.27 Протокола согласительного совещания от 29.06.2023 № 07-871пр ввиду отсутствия решений об определении источников финансирования мероприятий по технологическому присоединению объектов ВТРК «Ведучи» проект предусмотрен в объеме фактически произведенных затрат и перенесен в раздел 1.6 Прочие инвестиционные проекты.
Во исполнение п. 1.9 Замечаний МЭ от 01.06.2023 № 07-336 наименование проекта приведено в соответствие правилам заполнения форм.
</t>
  </si>
  <si>
    <t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</si>
  <si>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</si>
  <si>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В соответствии с пунктом 6.27 Протокола согласительного совещания от 29.06.2023 № 07-871пр ввиду отсутствия решений об определении источников финансирования мероприятий по технологическому присоединению объектов ВТРК «Ведучи» проект предусмотрен в объеме фактически произведенных затрат и перенесен в раздел 1.6 Прочие инвестиционные проекты.
Во исполнение п. 1.9 Замечаний МЭ от 01.06.2023 № 07-336 наименование проекта приведено в соответствие правилам заполнения форм.</t>
  </si>
  <si>
    <t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</si>
  <si>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</si>
  <si>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В соответствии с п.6.38 Протокола согласительного совещания от 29.06.2023 № 07-871пр включение объекта в целях исполнения обязательств по договору ТП от 27.01.2023 № 20384/2022/ЧЭ/АМРЭС. Плата за ТП-17,253 млн руб. с НДС</t>
  </si>
  <si>
    <t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</si>
  <si>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N_Che461</t>
  </si>
  <si>
    <t>Корректировка графика финансирования и освоения по факту исполнения 2022 года. Проект реализуется в соответствии с утвержденным Планом развития группы "Россети Северный Кавказ" (утверждён решением СД  ПАО «Россети» от 22.12.2021 (Протокол от 27.12.2021 №478)), финансируется за счет средств финансовой поддержки со стороны ПАО "Россети".
По сравнению с проектом ИПР, направленным в МЭ 19.04.2023, произведена корректировка года окончания реализации во исполнение п.1.11 Замечаний МЭ от 01.06.2023 № 07-336 (устранена техническая ошибка).</t>
  </si>
  <si>
    <t>Проведение предпроектного обследования и разработка проектно-сметной документации по реконструкции ПС 110 кВ Ойсунгур в рамках программы модернизации и повышения надежности электросетевого комплекса Чеченской Республики на 2020-2024 годы</t>
  </si>
  <si>
    <t>K_Che263</t>
  </si>
  <si>
    <t>Проведение предпроектного обследования и разработка проектно-сметной документации по реконструкции ПС 110 кВ Шали в рамках программы модернизации и повышения надежности электросетевого комплекса Чеченской Республики на 2020-2024 годы</t>
  </si>
  <si>
    <t>K_Che290</t>
  </si>
  <si>
    <t>Проведение предпроектного обследования и разработка проектно-сметной документации по реконструкции ПС 110 кВ Алпатово в рамках программы модернизации и повышения надежности электросетевого комплекса Чеченской Республики на 2020-2024 годы</t>
  </si>
  <si>
    <t>K_Che291</t>
  </si>
  <si>
    <t>Проведение предпроектного обследования и разработка проектно-сметной документации по реконструкции ПС 110 кВ Горячеисточненская в рамках программы модернизации и повышения надежности электросетевого комплекса Чеченской Республики на 2020-2024 годы</t>
  </si>
  <si>
    <t>K_Che292</t>
  </si>
  <si>
    <t>Корректировка графика финансирования по факту исполнения 2022 года. Проект реализуется в соответствии с утвержденным Планом развития группы "Россети Северный Кавказ" (утверждён решением СД  ПАО «Россети» от 22.12.2021 (Протокол от 27.12.2021 №478)), финансируется за счет средств финансовой поддержки со стороны ПАО "Россети".
По сравнению с проектом ИПР, направленным в МЭ 19.04.2023, произведена корректировка года окончания реализации во исполнение п.1.11 Замечаний МЭ от 01.06.2023 № 07-336 (устранена техническая ошибка).</t>
  </si>
  <si>
    <t>Проведение предпроектного обследования и разработка проектно-сметной документации по реконструкции ПС 110 кВ  Наурская  в рамках программы модернизации и повышения надежности электросетевого комплекса Чеченской Республики на 2020-2024 годы</t>
  </si>
  <si>
    <t>K_Che293</t>
  </si>
  <si>
    <t>Проведение предпроектного обследования и разработка проектно-сметной документации по реконструкции ПС 110 кВ Самашки в рамках программы модернизации и повышения надежности электросетевого комплекса Чеченской Республики на 2020-2024 годы</t>
  </si>
  <si>
    <t>K_Che294</t>
  </si>
  <si>
    <t>Корректировка графика финансирования по факту исполнения 2022 года и необходимости погашения кредиторской задолженности перед подрядной организацией. Проект реализуется в соответствии с утвержденным Планом развития группы "Россети Северный Кавказ" (утверждён решением СД  ПАО «Россети» от 22.12.2021 (Протокол от 27.12.2021 №478)), финансируется за счет средств финансовой поддержки со стороны ПАО "Россети".
По сравнению с проектом ИПР, направленным в МЭ 19.04.2023, произведена корректировка года окончания реализации во исполнение п.1.11 Замечаний МЭ от 01.06.2023 № 07-336 (устранена техническая ошибка).</t>
  </si>
  <si>
    <t>Проведение предпроектного обследования и разработка проектно-сметной документации по реконструкции ПС 110 кВ Гудермес-Тяговая в рамках программы модернизации и повышения надежности электросетевого комплекса Чеченской Республики на 2020-2024 годы</t>
  </si>
  <si>
    <t>K_Che295</t>
  </si>
  <si>
    <t>Проведение предпроектного обследования и разработка проектно-сметной документации по реконструкции ПС 110кВ Горец в рамках программы модернизации и повышения надежности электросетевого комплекса Чеченской Республики на 2020-2024 годы</t>
  </si>
  <si>
    <t>K_Che297</t>
  </si>
  <si>
    <t>Проведение предпроектного обследования и разработка проектно-сметной документации по реконструкции ПС 110 кВ Цемзавод в рамках программы модернизации и повышения надежности электросетевого комплекса Чеченской Республики на 2020-2024 годы</t>
  </si>
  <si>
    <t>K_Che298</t>
  </si>
  <si>
    <t>Проведение предпроектного обследования и разработка проектно-сметной документации по реконструкции ПС 110 кВ Ищерская в рамках программы модернизации и повышения надежности электросетевого комплекса Чеченской Республики на 2020-2024 годы</t>
  </si>
  <si>
    <t>K_Che299</t>
  </si>
  <si>
    <t>Проведение предпроектного обследования и разработка проектно-сметной документации по реконструкции ПС 110 кВ №84 в рамках программы модернизации и повышения надежности электросетевого комплекса Чеченской Республики на 2020-2024 годы</t>
  </si>
  <si>
    <t>K_Che301</t>
  </si>
  <si>
    <t xml:space="preserve">Проведение предпроектного обследования и разработка проектно-сметной документации по реконструкции ПС 35 кВ Бердыкель в рамках программы модернизации и повышения надежности электросетевого комплекса Чеченской Республики на 2020-2024 годы                  </t>
  </si>
  <si>
    <t>K_Che302</t>
  </si>
  <si>
    <t>Проведение предпроектного обследования и разработка проектно-сметной документации по реконструкции ПС 35 кВ Центорой в рамках программы модернизации и повышения надежности электросетевого комплекса Чеченской Республики на 2020-2024 годы</t>
  </si>
  <si>
    <t>K_Che305</t>
  </si>
  <si>
    <t>Проведение предпроектного обследования и разработка проектно-сметной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2020-2024 годы</t>
  </si>
  <si>
    <t>K_Che306</t>
  </si>
  <si>
    <t>Проведение предпроектного обследования и разработка проектно-сметной документации по реконструкции ПС 35 кВ Западная в рамках программы модернизации и повышения надежности электросетевого комплекса Чеченской Республики на 2020-2024 годы</t>
  </si>
  <si>
    <t>K_Che307</t>
  </si>
  <si>
    <t>Проведение предпроектного обследования и разработка проектно-сметной документации по реконструкции ПС 35 кВ Итум-Кале в рамках программы модернизации и повышения надежности электросетевого комплекса Чеченской Республики на 2020-2024 годы</t>
  </si>
  <si>
    <t>K_Che308</t>
  </si>
  <si>
    <t>Проведение предпроектного обследования и разработка проектно-сметной документации по реконструкции ПС 35 кВ Урус-Мартан в рамках программы модернизации и повышения надежности электросетевого комплекса Чеченской Республики на 2020-2024 годы</t>
  </si>
  <si>
    <t>K_Che309</t>
  </si>
  <si>
    <t xml:space="preserve">Проведение предпроектного обследования и разработка проектно-сметной документации по реконструкции ПС 35 кВ Правобережная в рамках программы модернизации и повышения надежности электросетевого комплекса Чеченской Республики на 2020-2024 годы           </t>
  </si>
  <si>
    <t>K_Che310</t>
  </si>
  <si>
    <t>Проведение предпроектного обследования и разработка проектно-сметной документации по реконструкции ПС 35 кВ Знаменская в рамках программы модернизации и повышения надежности электросетевого комплекса Чеченской Республики на 2020-2024 годы</t>
  </si>
  <si>
    <t>K_Che311</t>
  </si>
  <si>
    <t>Проведение предпроектного обследования и разработка проектно-сметной документации по реконструкции ПС 35 кВ Красноармейская в рамках программы модернизации и повышения надежности электросетевого комплекса Чеченской Республики на 2020-2024 годы</t>
  </si>
  <si>
    <t>K_Che312</t>
  </si>
  <si>
    <t>Проведение предпроектного обследования и разработка проектно-сметной документациипо реконструкции ПС 35 кВ Петропавловская в рамках программы модернизации и повышения надежности электросетевого комплекса Чеченской Республики на 2020-2024 годы</t>
  </si>
  <si>
    <t>K_Che313</t>
  </si>
  <si>
    <t>Проведение предпроектного обследования и разработка проектно-сметной документации по реконструкции ПС 35 кВ Махкеты в рамках программы модернизации и повышения надежности электросетевого комплекса Чеченской Республики на 2020-2024 годы</t>
  </si>
  <si>
    <t>K_Che314</t>
  </si>
  <si>
    <t>Проведение предпроектного обследования и разработка проектно-сметной документации по реконструкции ПС 35 кВ Ножай-Юрт в рамках программы модернизации и повышения надежности электросетевого комплекса Чеченской Республики на 2020-2024 годы</t>
  </si>
  <si>
    <t>K_Che315</t>
  </si>
  <si>
    <t>Проведение предпроектного обследования и разработка проектно-сметной документации по реконструкции ПС 35 кВ Калиновская в рамках программы модернизации и повышения надежности электросетевого комплекса Чеченской Республики на 2020-2024 годы</t>
  </si>
  <si>
    <t>K_Che316</t>
  </si>
  <si>
    <t>Проведение предпроектного обследования и разработка проектно-сметной документации по реконструкции ПС 35 кВ Кугули в рамках программы модернизации и повышения надежности электросетевого комплекса Чеченской Республики на 2020-2024 годы</t>
  </si>
  <si>
    <t>K_Che317</t>
  </si>
  <si>
    <t>Проведение предпроектного обследования и разработка проектно-сметной документации по реконструкции ПС 35 кВ № 56 в рамках программы модернизации и повышения надежности электросетевого комплекса Чеченской Республики на 2020-2024 годы</t>
  </si>
  <si>
    <t>K_Che318</t>
  </si>
  <si>
    <t>Проведение предпроектного обследования и разработка проектно-сметной документации по реконструкции ПС 35 кВ Бороздиновская в рамках программы модернизации и повышения надежности электросетевого комплекса Чеченской Республики на 2020-2024 годы</t>
  </si>
  <si>
    <t>K_Che319</t>
  </si>
  <si>
    <t>Проведение предпроектного обследования и разработка проектно-сметной документации по реконструкции ПС 35 кВ Тепличная в рамках программы модернизации и повышения надежности электросетевого комплекса Чеченской Республики на 2020-2024 годы</t>
  </si>
  <si>
    <t>K_Che320</t>
  </si>
  <si>
    <t>Проведение предпроектного обследования и разработка проектно-сметной документации по реконструкции ПС 35 кВ Алхазурово в рамках программы модернизации и повышения надежности электросетевого комплекса Чеченской Республики на 2020-2024 годы</t>
  </si>
  <si>
    <t>K_Che321</t>
  </si>
  <si>
    <t>Проведение предпроектного обследования и разработка проектно-сметной документации по реконструкции ПС 35 кВ Шелковская в рамках программы модернизации и повышения надежности электросетевого комплекса Чеченской Республики на 2020-2024 годы</t>
  </si>
  <si>
    <t>K_Che322</t>
  </si>
  <si>
    <t>Проведение предпроектного обследования и разработка проектно-сметной документации по реконструкции ПС 35 кВ Черноречье в рамках программы модернизации и повышения надежности электросетевого комплекса Чеченской Республики на 2020-2024 годы</t>
  </si>
  <si>
    <t>K_Che323</t>
  </si>
  <si>
    <t>Проведение предпроектного обследования и разработка проектно-сметной документации по реконструкции ПС 35 кВ Надтеречная в рамках программы модернизации и повышения надежности электросетевого комплекса Чеченской Республики на 2020-2024 годы</t>
  </si>
  <si>
    <t>K_Che324</t>
  </si>
  <si>
    <t>Проведение предпроектного обследования и разработка проектно-сметной документации по реконструкции ВЛ-110 кВ Аргунская ТЭЦ - Гудермес-Сити; ВЛ 110кВ Гудермес-Сити - Гудермес-Тяговая II цепь в рамках программы модернизации и повышения надежности электросетевого комплекса Чеченской Республики на 2020-2024 годы</t>
  </si>
  <si>
    <t>K_Che325</t>
  </si>
  <si>
    <t>Проведение предпроектного обследования и разработка проектно-сметной документации по реконструкции ВЛ-110 кВ Гудермес - Гудермес-Сити; ВЛ 110кВ Гудермес-Сити - Гудермес-Тяговая I цепь в рамках программы модернизации и повышения надежности электросетевого комплекса Чеченской Республики на 2020-2024 годы</t>
  </si>
  <si>
    <t>K_Che326</t>
  </si>
  <si>
    <t>Проведение предпроектного обследования и разработка проектно-сметной документации по реконструкции ВЛ-110 кВ ПС Ойсунгур - ПС Гудермес  (Л-127) в рамках программы модернизации и повышения надежности электросетевого комплекса Чеченской Республики на 2020-2024 годы</t>
  </si>
  <si>
    <t>K_Che327</t>
  </si>
  <si>
    <t>Проведение предпроектного обследования и разработка проектно-сметной документации по реконструкции ВЛ-110 кВ ПС Грозный-330 - ПС ГРП-110 (Л-136) в рамках программы модернизации и повышения надежности электросетевого комплекса Чеченской Республики на 2020-2024 годы</t>
  </si>
  <si>
    <t>K_Che328</t>
  </si>
  <si>
    <t>Проведение предпроектного обследования и разработка проектно-сметной документации по реконструкции ВЛ-110кВ ПС Ищерская - ПС Затеречная (Л-124) (Двухцепка с Л-123 оп.№1-41,44-111) в рамках программы модернизации и повышения надежности электросетевого комплекса Чеченской Республики на 2020-2024 годы</t>
  </si>
  <si>
    <t>K_Che329</t>
  </si>
  <si>
    <t>Проведение предпроектного обследования и разработка проектно-сметной документации по реконструкции ВЛ 35 кВ ПС Ойсунгур - ПС Саясан (Л-48) в рамках программы модернизации и повышения надежности электросетевого комплекса Чеченской Республики на 2020-2024 годы</t>
  </si>
  <si>
    <t>K_Che330</t>
  </si>
  <si>
    <t>Корректировка графика финансирования и освоения по факту исполнения 2022 года. Проект реализуется в соответствии с утвержденным Планом развития группы "Россети Северный Кавказ" (утверждён решением СД  ПАО «Россети» от 22.12.2021 (Протокол от 27.12.2021 №478)), финансируется за счет средств финансовой поддержки со стороны ПАО "Россети". 
По сравнению с проектом ИПР, направленным в МЭ 19.04.2023, произведена корректировка года окончания реализации во исполнение п.1.11 Замечаний МЭ от 01.06.2023 № 07-336 (устранена техническая ошибка).</t>
  </si>
  <si>
    <t>Проведение предпроектного обследования и разработка проектно-сметной документации по реконструкции ВЛ 35 кВ ПС Ойсунгур-Курчалой (Л-452) в рамках программы модернизации и повышения надежности электросетевого комплекса Чеченской Республики на 2020-2024 годы</t>
  </si>
  <si>
    <t>K_Che332</t>
  </si>
  <si>
    <t>Проведение предпроектного обследования и разработка проектно-сметной документации по реконструкции ВЛ 35 кВ ПС Ойсунгур - Бачи-Юрт (Л-51) в рамках программы модернизации и повышения надежности электросетевого комплекса Чеченской Республики на 2020-2024 годы</t>
  </si>
  <si>
    <t>K_Che333</t>
  </si>
  <si>
    <t>Проведение предпроектного обследования и разработка проектно-сметной документации по реконструкции ВЛ 35кВ ПС Саясан - ПС Ножай-Юрт (Л-444) с выносом из оползневой зоны в рамках программы модернизации и повышения надежности электросетевого комплекса Чеченской Республики на 2020-2024 годы</t>
  </si>
  <si>
    <t>K_Che334</t>
  </si>
  <si>
    <t xml:space="preserve">Проведение предпроектного обследования и разработка проектно-сметной документации по реконструкции ВЛ-35 кВ  ПС Шали – ПС Махкеты (Л-94) в рамках программы модернизации и повышения надежности электросетевого комплекса Чеченской Республики на 2020-2024 годы             </t>
  </si>
  <si>
    <t>K_Che335</t>
  </si>
  <si>
    <t>Проведение предпроектного обследования и разработка проектно-сметной документации по реконструкции ВЛ 35 кВ ПС Горская-1 - ПС Горская-2  (Л 43а) в рамках программы модернизации и повышения надежности электросетевого комплекса Чеченской Республики на 2020-2024 годы</t>
  </si>
  <si>
    <t>K_Che336</t>
  </si>
  <si>
    <t>Проведение предпроектного обследования и разработка проектно-сметной документации по реконструкции ВЛ 35 кВ ПС Ойсунгур - Энгель-Юрт  (Л-440) в рамках программы модернизации и повышения надежности электросетевого комплекса Чеченской Республики на 2020-2024 годы</t>
  </si>
  <si>
    <t>K_Che337</t>
  </si>
  <si>
    <t>Проведение предпроектного обследования и разработка проектно-сметной документации по реконструкции ВЛ 35кВ   Калаус-Горская-1 (Л-32) с протяженностью-16,59 км в рамках программы модернизации и повышения надежности электросетевого комплекса Чеченской Республики на 2020-2024 годы</t>
  </si>
  <si>
    <t>K_Che338</t>
  </si>
  <si>
    <t>Проведение предпроектного обследования и разработка проектно-сметной документации по реконструкции ВЛ 35кВ №56-Электроприбор  (Л-14) с протяженностью-2,4км в рамках программы модернизации и повышения надежности электросетевого комплекса Чеченской Республики на 2020-2024 годы</t>
  </si>
  <si>
    <t>K_Che339</t>
  </si>
  <si>
    <t>Проведение предпроектного обследования и разработка проектно-сметной документации по реконструкции ВЛ-35кВ ПС Шелковская - ПС Старогладовская (Л-54)  Двухцепка с Л-54а оп.№198-204, Л-147 оп.№161-168) в рамках программы модернизации и повышения надежности электросетевого комплекса Чеченской Республики на 2020-2024 годы</t>
  </si>
  <si>
    <t>K_Che340</t>
  </si>
  <si>
    <t>Проведение предпроектного обследования и разработка проектно-сметной документации по реконструкции ВЛ-35кВ ПС Червленная - ПС Николаевская (Л-83а) (в резерве) в рамках программы модернизации и повышения надежности электросетевого комплекса Чеченской Республики на 2020-2024 годы</t>
  </si>
  <si>
    <t>K_Che341</t>
  </si>
  <si>
    <t>Проведение предпроектного обследования и разработка проектно-сметной документации по реконструкции ВЛ-35кВ ПС Бороздиновская - ПС Кизляр (Л-55а) (Двухцепка с Л-55 оп.№1-8) в рамках программы модернизации и повышения надежности электросетевого комплекса Чеченской Республики на 2020-2024 годы</t>
  </si>
  <si>
    <t>K_Che342</t>
  </si>
  <si>
    <t>Проведение предпроектного обследования и разработка проектно-сметной документации по реконструкции ВЛ-35кВ ПС Калиновская - ПС Правобережная (Л-45) в рамках программы модернизации и повышения надежности электросетевого комплекса Чеченской Республики на 2020-2024 годы</t>
  </si>
  <si>
    <t>K_Che343</t>
  </si>
  <si>
    <t>Проведение предпроектного обследования и разработка проектно-сметной документации по реконструкции ВЛ-35кВ ПС Наурская - ПС ИТК-2  (Л-84) (Двухцепка с Л-80 оп.№1-2, Л-81 оп.№23-31) в рамках программы модернизации и повышения надежности электросетевого комплекса Чеченской Республики на 2020-2024 годы</t>
  </si>
  <si>
    <t>K_Che344</t>
  </si>
  <si>
    <t>Проведение предпроектного обследования и разработка проектно-сметной документации по реконструкции ВЛ-35кВ ПС Киров - ПС Калиновская  (Л-530) (Двухцепка с Л-45 оп.№1-4) в рамках программы модернизации и повышения надежности электросетевого комплекса Чеченской Республики на 2020-2024 годы</t>
  </si>
  <si>
    <t>K_Che345</t>
  </si>
  <si>
    <t>Проведение предпроектного обследования и разработка проектно-сметной документации по реконструкции ВЛ-35кВ ПС Николаевская - ПС Правобережная (Л-83) в рамках программы модернизации и повышения надежности электросетевого комплекса Чеченской Республики на 2020-2024 годы</t>
  </si>
  <si>
    <t>K_Che346</t>
  </si>
  <si>
    <t>Проведение предпроектного обследования и разработка проектно-сметной документации по реконструкции ВЛ-35кВ ПС Каргалиновская - ПС Бороздиновсквая (Л-55 ) в рамках программы модернизации и повышения надежности электросетевого комплекса Чеченской Республики на 2020-2024 годы</t>
  </si>
  <si>
    <t>K_Che347</t>
  </si>
  <si>
    <t>Проведение предпроектного обследования и разработка проектно-сметной документации по реконструкции ВЛ-35кВ ПС Наурская - ПС Кирова (Л-80) в рамках программы модернизации и повышения надежности электросетевого комплекса Чеченской Республики на 2020-2024 годы</t>
  </si>
  <si>
    <t>K_Che348</t>
  </si>
  <si>
    <t>Проведение предпроектного обследования и разработка проектно-сметной документации по реконструкции ВЛ-35кВ ПС ИТК-2 - ПС Степная (Л-81) в рамках программы модернизации и повышения надежности электросетевого комплекса Чеченской Республики на 2020-2024 годы</t>
  </si>
  <si>
    <t>K_Che349</t>
  </si>
  <si>
    <t>Проведение предпроектного обследования и разработка проектно-сметной документации по реконструкции ВЛ-35кВ ПС Октябрьская - ПС Предгорная (Л-3) в рамках программы модернизации и повышения надежности электросетевого комплекса Чеченской Республики на 2020-2024 годы</t>
  </si>
  <si>
    <t>K_Che350</t>
  </si>
  <si>
    <t>Проведение предпроектного обследования и разработка проектно-сметной документации по реконструкции ВЛ-35кВ ПС "Цемзавод" - ПС Шатой (Л-87) в рамках программы модернизации и повышения надежности электросетевого комплекса Чеченской Республики на 2020-2024 годы</t>
  </si>
  <si>
    <t>K_Che351</t>
  </si>
  <si>
    <t>Проведение предпроектного обследования и разработка проектно-сметной документации по строительству ВЛ 35 кВ  ПС Саясан - ПС Ведено (Л-50) с переводом на номинальное напряжение в рамках программы модернизации и повышения надежности электросетевого комплекса Чеченской Республики на 2020-2024 годы</t>
  </si>
  <si>
    <t>K_Che352</t>
  </si>
  <si>
    <t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t>
  </si>
  <si>
    <t>M_Che439</t>
  </si>
  <si>
    <t>Проведение предпроектного обследования и разработка проектно-сметной документации по реконструкции распредсетей ВЛ и ТП 10-6/0,4кВ в рамках программы модернизации и повышения надежности электросетевого комплекса Чеченской Республики на 2020-2024 годы</t>
  </si>
  <si>
    <t>K_Che353</t>
  </si>
  <si>
    <t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t>
  </si>
  <si>
    <t>M_Che433</t>
  </si>
  <si>
    <t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t>
  </si>
  <si>
    <t>M_Che434</t>
  </si>
  <si>
    <t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t>
  </si>
  <si>
    <t>M_Che443</t>
  </si>
  <si>
    <t>Разработка проектно-сметной документации по реконструкции ПС 110 кВ Южная с демонтажом и переносом на новую площадку</t>
  </si>
  <si>
    <t>M_Che437</t>
  </si>
  <si>
    <t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t>
  </si>
  <si>
    <t>M_Che438</t>
  </si>
  <si>
    <t>ИСУЭ в МКД создается на дом в целом и при постановке на бухгалтерский учет основным средством является МКД. Ввиду нецелесообразности деления при разных условиях замены или установки ИПУ одноименного оборудования, затраты по титулам K_Che356, K_Che357 перенесены на титул K_Che355 в соответствии с п.6.14 Протокола согласительного совещания от 29.06.2023 № 07-871пр.
Корректировка технических характеристик ввиду роста цен на оборудование.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</si>
  <si>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</si>
  <si>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</si>
  <si>
    <t>ИСУЭ в МКД создается на дом в целом и при постановке на бухгалтерский учет основным средством является МКД. Ввиду нецелесообразности деления при разных условиях замены или установки ИПУ одноименного оборудования, затраты по титулам K_Che356, K_Che357 перенесены на титул K_Che355 в соответствии с п.6.14 Протокола согласительного совещания от 29.06.2023 № 07-871пр.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</si>
  <si>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</si>
  <si>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</si>
  <si>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</si>
  <si>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</si>
  <si>
    <t>с</t>
  </si>
  <si>
    <t>з</t>
  </si>
  <si>
    <t>п</t>
  </si>
  <si>
    <t>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</si>
</sst>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0.000"/>
  </numFmts>
  <fonts count="10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</cellStyleXfs>
  <cellXfs count="71">
    <xf numFmtId="0" fontId="0" fillId="0" borderId="0" xfId="0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wrapText="1"/>
    </xf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vertical="center"/>
    </xf>
    <xf numFmtId="2" fontId="2" fillId="0" borderId="0" xfId="0" applyNumberFormat="1" applyFont="1" applyFill="1" applyAlignment="1">
      <alignment vertical="center"/>
    </xf>
    <xf numFmtId="0" fontId="7" fillId="0" borderId="5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2" fontId="7" fillId="0" borderId="5" xfId="0" applyNumberFormat="1" applyFont="1" applyFill="1" applyBorder="1" applyAlignment="1">
      <alignment horizontal="center" vertical="center" wrapText="1"/>
    </xf>
    <xf numFmtId="2" fontId="7" fillId="0" borderId="8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left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/>
    </xf>
    <xf numFmtId="1" fontId="2" fillId="0" borderId="5" xfId="0" applyNumberFormat="1" applyFont="1" applyFill="1" applyBorder="1" applyAlignment="1">
      <alignment horizontal="center" vertical="center"/>
    </xf>
    <xf numFmtId="2" fontId="2" fillId="0" borderId="5" xfId="0" applyNumberFormat="1" applyFont="1" applyFill="1" applyBorder="1" applyAlignment="1">
      <alignment horizontal="center" vertical="center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8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2" fontId="2" fillId="0" borderId="0" xfId="0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vertical="center"/>
    </xf>
    <xf numFmtId="0" fontId="6" fillId="0" borderId="0" xfId="2" applyFont="1" applyFill="1" applyAlignment="1">
      <alignment horizontal="center" vertical="top"/>
    </xf>
    <xf numFmtId="0" fontId="2" fillId="0" borderId="0" xfId="0" applyFont="1" applyFill="1" applyBorder="1" applyAlignment="1">
      <alignment horizontal="left" vertical="center" wrapText="1"/>
    </xf>
    <xf numFmtId="2" fontId="2" fillId="0" borderId="0" xfId="0" applyNumberFormat="1" applyFont="1" applyFill="1"/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textRotation="90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textRotation="90" wrapText="1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textRotation="90" wrapText="1"/>
    </xf>
    <xf numFmtId="0" fontId="7" fillId="0" borderId="5" xfId="1" applyFont="1" applyFill="1" applyBorder="1" applyAlignment="1">
      <alignment horizontal="center" vertical="center" textRotation="90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/>
    </xf>
    <xf numFmtId="2" fontId="7" fillId="0" borderId="5" xfId="3" applyNumberFormat="1" applyFont="1" applyFill="1" applyBorder="1" applyAlignment="1">
      <alignment horizontal="left" vertical="center" wrapText="1"/>
    </xf>
    <xf numFmtId="2" fontId="9" fillId="0" borderId="5" xfId="4" applyNumberFormat="1" applyFont="1" applyFill="1" applyBorder="1" applyAlignment="1">
      <alignment horizontal="center" vertical="center"/>
    </xf>
    <xf numFmtId="2" fontId="7" fillId="0" borderId="5" xfId="3" applyNumberFormat="1" applyFont="1" applyFill="1" applyBorder="1" applyAlignment="1">
      <alignment vertical="center" wrapText="1"/>
    </xf>
    <xf numFmtId="0" fontId="7" fillId="0" borderId="7" xfId="0" applyFont="1" applyFill="1" applyBorder="1" applyAlignment="1">
      <alignment horizontal="center" vertical="center" wrapText="1"/>
    </xf>
    <xf numFmtId="49" fontId="9" fillId="0" borderId="5" xfId="2" applyNumberFormat="1" applyFont="1" applyFill="1" applyBorder="1" applyAlignment="1">
      <alignment horizontal="center" vertical="center"/>
    </xf>
    <xf numFmtId="0" fontId="7" fillId="0" borderId="5" xfId="5" applyFont="1" applyFill="1" applyBorder="1" applyAlignment="1">
      <alignment horizontal="center" vertical="center" wrapText="1"/>
    </xf>
    <xf numFmtId="2" fontId="7" fillId="0" borderId="5" xfId="5" applyNumberFormat="1" applyFont="1" applyFill="1" applyBorder="1" applyAlignment="1">
      <alignment horizontal="center" vertical="center" wrapText="1"/>
    </xf>
    <xf numFmtId="2" fontId="7" fillId="0" borderId="8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9" fillId="0" borderId="5" xfId="2" applyFont="1" applyFill="1" applyBorder="1" applyAlignment="1">
      <alignment horizontal="center" vertical="center" wrapText="1"/>
    </xf>
    <xf numFmtId="2" fontId="7" fillId="0" borderId="5" xfId="0" applyNumberFormat="1" applyFont="1" applyFill="1" applyBorder="1" applyAlignment="1">
      <alignment horizontal="center" vertical="center"/>
    </xf>
    <xf numFmtId="165" fontId="7" fillId="0" borderId="5" xfId="0" applyNumberFormat="1" applyFont="1" applyFill="1" applyBorder="1" applyAlignment="1">
      <alignment horizontal="center" vertical="center"/>
    </xf>
    <xf numFmtId="1" fontId="7" fillId="0" borderId="5" xfId="0" applyNumberFormat="1" applyFont="1" applyFill="1" applyBorder="1" applyAlignment="1">
      <alignment horizontal="center" vertical="center"/>
    </xf>
    <xf numFmtId="2" fontId="9" fillId="0" borderId="5" xfId="2" applyNumberFormat="1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49" fontId="9" fillId="0" borderId="10" xfId="2" applyNumberFormat="1" applyFont="1" applyFill="1" applyBorder="1" applyAlignment="1">
      <alignment horizontal="center" vertical="center"/>
    </xf>
    <xf numFmtId="0" fontId="9" fillId="0" borderId="10" xfId="2" applyFont="1" applyFill="1" applyBorder="1" applyAlignment="1">
      <alignment horizontal="center" vertical="center" wrapText="1"/>
    </xf>
    <xf numFmtId="2" fontId="7" fillId="0" borderId="8" xfId="5" applyNumberFormat="1" applyFont="1" applyFill="1" applyBorder="1" applyAlignment="1">
      <alignment horizontal="center" vertical="center" wrapText="1"/>
    </xf>
    <xf numFmtId="165" fontId="7" fillId="0" borderId="8" xfId="0" applyNumberFormat="1" applyFont="1" applyFill="1" applyBorder="1" applyAlignment="1">
      <alignment horizontal="center" vertical="center"/>
    </xf>
    <xf numFmtId="49" fontId="9" fillId="0" borderId="7" xfId="2" applyNumberFormat="1" applyFont="1" applyFill="1" applyBorder="1" applyAlignment="1">
      <alignment horizontal="center" vertical="center"/>
    </xf>
    <xf numFmtId="165" fontId="7" fillId="0" borderId="5" xfId="0" applyNumberFormat="1" applyFont="1" applyFill="1" applyBorder="1" applyAlignment="1">
      <alignment horizontal="center" vertical="center" wrapText="1"/>
    </xf>
    <xf numFmtId="165" fontId="7" fillId="0" borderId="8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11" xfId="5"/>
    <cellStyle name="Обычный 12" xfId="4"/>
    <cellStyle name="Обычный 3" xfId="1"/>
    <cellStyle name="Обычный 3 2 2" xfId="3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&#1063;&#1077;&#1095;&#1077;&#1085;&#1101;&#1085;&#1077;&#1088;&#1075;&#1086;/&#1048;&#1055;&#1056;%202023-2027%20&#1063;&#106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&#1048;&#1055;&#1056;%202016-2021%20&#1082;&#1086;&#1088;&#1088;&#1077;&#1082;&#1090;&#1080;&#1088;&#1086;&#1074;&#1082;&#1072;%20&#1087;&#1086;%20&#1079;&#1072;&#1084;&#1077;&#1095;&#1072;&#1085;&#1080;&#1103;&#1084;%20&#1057;&#1054;%20&#1045;&#1069;&#1057;/&#1055;&#1088;&#1080;&#1083;.%201.1,%201.4%20&#1048;&#1055;&#1056;%202016-2021%20&#1057;&#1058;&#10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ормат ИПР для Россетей"/>
      <sheetName val="Финансирование по источникам"/>
      <sheetName val="Квартал 2023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5 (2024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Приложение"/>
      <sheetName val="Приоритеты ЧЭ"/>
      <sheetName val="БДДС"/>
      <sheetName val="ПСП"/>
      <sheetName val="Льготное ТП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.4 СТФ"/>
      <sheetName val="прил. 1.1 СТФ"/>
      <sheetName val="прил 1.3 2017-2021 СТФ"/>
      <sheetName val="прил. 1.1 СТФ утв"/>
      <sheetName val="прил 2.2 2016-2021 СТФ"/>
      <sheetName val="прил. 1.2 2017-2021 СТФ"/>
      <sheetName val="4.2 Фин_СтЭ"/>
      <sheetName val="Слайд 3"/>
      <sheetName val="Слайд 5"/>
      <sheetName val="слайд 8"/>
      <sheetName val="слайд 9-10"/>
      <sheetName val="слайд 11"/>
      <sheetName val="струк"/>
      <sheetName val="прил. 1.2 2016 СТФ"/>
      <sheetName val="прил 1.3 2016 СТФ"/>
      <sheetName val="слайд 6-7"/>
    </sheetNames>
    <sheetDataSet>
      <sheetData sheetId="0">
        <row r="20">
          <cell r="D20">
            <v>2192.2408287913058</v>
          </cell>
        </row>
      </sheetData>
      <sheetData sheetId="1">
        <row r="19">
          <cell r="E19">
            <v>503.28611306999994</v>
          </cell>
        </row>
      </sheetData>
      <sheetData sheetId="2">
        <row r="22">
          <cell r="D22">
            <v>9.8999999999999986</v>
          </cell>
        </row>
      </sheetData>
      <sheetData sheetId="3">
        <row r="68">
          <cell r="E68">
            <v>1.8360000000000001</v>
          </cell>
        </row>
      </sheetData>
      <sheetData sheetId="4">
        <row r="19">
          <cell r="P19">
            <v>3696.7135206994622</v>
          </cell>
        </row>
      </sheetData>
      <sheetData sheetId="5">
        <row r="19">
          <cell r="AC19">
            <v>23.66</v>
          </cell>
        </row>
      </sheetData>
      <sheetData sheetId="6">
        <row r="17">
          <cell r="C17">
            <v>120.43617186</v>
          </cell>
        </row>
      </sheetData>
      <sheetData sheetId="7">
        <row r="5">
          <cell r="E5">
            <v>175.59999623511931</v>
          </cell>
        </row>
      </sheetData>
      <sheetData sheetId="8">
        <row r="8">
          <cell r="D8">
            <v>111.33981851745882</v>
          </cell>
        </row>
      </sheetData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AO274"/>
  <sheetViews>
    <sheetView tabSelected="1" view="pageBreakPreview" zoomScale="55" zoomScaleNormal="70" zoomScaleSheetLayoutView="55" workbookViewId="0">
      <selection activeCell="H265" sqref="H265"/>
    </sheetView>
  </sheetViews>
  <sheetFormatPr defaultColWidth="9" defaultRowHeight="15.75" x14ac:dyDescent="0.25"/>
  <cols>
    <col min="1" max="1" width="9.375" style="4" customWidth="1"/>
    <col min="2" max="2" width="63.25" style="5" customWidth="1"/>
    <col min="3" max="3" width="19.875" style="4" customWidth="1"/>
    <col min="4" max="7" width="14.625" style="4" customWidth="1"/>
    <col min="8" max="8" width="13" style="4" customWidth="1"/>
    <col min="9" max="9" width="24.125" style="4" customWidth="1"/>
    <col min="10" max="10" width="15.875" style="4" customWidth="1"/>
    <col min="11" max="20" width="15.25" style="4" customWidth="1"/>
    <col min="21" max="26" width="16.5" style="4" customWidth="1"/>
    <col min="27" max="38" width="18.375" style="4" customWidth="1"/>
    <col min="39" max="40" width="18.625" style="4" customWidth="1"/>
    <col min="41" max="41" width="116.125" style="4" customWidth="1"/>
    <col min="42" max="16384" width="9" style="4"/>
  </cols>
  <sheetData>
    <row r="1" spans="1:41" ht="18.75" x14ac:dyDescent="0.25"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AO1" s="25" t="s">
        <v>0</v>
      </c>
    </row>
    <row r="2" spans="1:41" ht="18.75" x14ac:dyDescent="0.3"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AO2" s="26" t="s">
        <v>1</v>
      </c>
    </row>
    <row r="3" spans="1:41" ht="18.75" x14ac:dyDescent="0.3"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AO3" s="26" t="s">
        <v>2</v>
      </c>
    </row>
    <row r="4" spans="1:41" ht="18.75" x14ac:dyDescent="0.3">
      <c r="A4" s="1" t="s">
        <v>3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27"/>
      <c r="U4" s="27"/>
      <c r="V4" s="27"/>
      <c r="W4" s="27"/>
      <c r="X4" s="27"/>
    </row>
    <row r="5" spans="1:41" ht="18.75" x14ac:dyDescent="0.3">
      <c r="A5" s="2"/>
      <c r="B5" s="3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7"/>
      <c r="U5" s="27"/>
      <c r="V5" s="27"/>
      <c r="W5" s="27"/>
      <c r="X5" s="27"/>
    </row>
    <row r="6" spans="1:41" ht="18.75" x14ac:dyDescent="0.25">
      <c r="A6" s="28" t="s">
        <v>4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7"/>
      <c r="U6" s="27"/>
      <c r="V6" s="27"/>
      <c r="W6" s="27"/>
      <c r="X6" s="27"/>
    </row>
    <row r="7" spans="1:41" x14ac:dyDescent="0.25">
      <c r="A7" s="29" t="s">
        <v>5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7"/>
      <c r="U7" s="27"/>
      <c r="V7" s="27"/>
      <c r="W7" s="27"/>
      <c r="X7" s="27"/>
    </row>
    <row r="8" spans="1:41" ht="18.75" x14ac:dyDescent="0.3">
      <c r="R8" s="26"/>
      <c r="T8" s="27"/>
      <c r="U8" s="27"/>
      <c r="V8" s="27"/>
      <c r="W8" s="27"/>
      <c r="X8" s="27"/>
    </row>
    <row r="9" spans="1:41" ht="18.75" x14ac:dyDescent="0.3">
      <c r="A9" s="6" t="s">
        <v>275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27"/>
      <c r="U9" s="27"/>
      <c r="V9" s="27"/>
      <c r="W9" s="27"/>
      <c r="X9" s="27"/>
    </row>
    <row r="10" spans="1:41" ht="18.75" x14ac:dyDescent="0.3">
      <c r="A10" s="2"/>
      <c r="B10" s="3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7"/>
      <c r="U10" s="27"/>
      <c r="V10" s="27"/>
      <c r="W10" s="27"/>
      <c r="X10" s="27"/>
    </row>
    <row r="11" spans="1:41" ht="18.75" x14ac:dyDescent="0.3">
      <c r="A11" s="6" t="s">
        <v>276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27"/>
      <c r="U11" s="27"/>
      <c r="V11" s="27"/>
      <c r="W11" s="27"/>
      <c r="X11" s="27"/>
    </row>
    <row r="12" spans="1:41" ht="18.75" x14ac:dyDescent="0.3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27"/>
      <c r="U12" s="27"/>
      <c r="V12" s="27"/>
      <c r="W12" s="27"/>
      <c r="X12" s="27"/>
    </row>
    <row r="13" spans="1:41" x14ac:dyDescent="0.25">
      <c r="A13" s="8"/>
      <c r="B13" s="8"/>
      <c r="C13" s="8"/>
      <c r="D13" s="8"/>
      <c r="E13" s="8"/>
      <c r="F13" s="8"/>
      <c r="G13" s="8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</row>
    <row r="14" spans="1:41" ht="16.5" thickBot="1" x14ac:dyDescent="0.3">
      <c r="A14" s="30"/>
      <c r="B14" s="30"/>
      <c r="C14" s="30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</row>
    <row r="15" spans="1:41" ht="60" customHeight="1" x14ac:dyDescent="0.25">
      <c r="A15" s="32" t="s">
        <v>6</v>
      </c>
      <c r="B15" s="33" t="s">
        <v>7</v>
      </c>
      <c r="C15" s="33" t="s">
        <v>8</v>
      </c>
      <c r="D15" s="34" t="s">
        <v>9</v>
      </c>
      <c r="E15" s="34" t="s">
        <v>10</v>
      </c>
      <c r="F15" s="33" t="s">
        <v>11</v>
      </c>
      <c r="G15" s="33"/>
      <c r="H15" s="33" t="s">
        <v>12</v>
      </c>
      <c r="I15" s="33"/>
      <c r="J15" s="33" t="s">
        <v>13</v>
      </c>
      <c r="K15" s="33" t="s">
        <v>14</v>
      </c>
      <c r="L15" s="33"/>
      <c r="M15" s="33"/>
      <c r="N15" s="33"/>
      <c r="O15" s="33"/>
      <c r="P15" s="33"/>
      <c r="Q15" s="33"/>
      <c r="R15" s="33"/>
      <c r="S15" s="33"/>
      <c r="T15" s="33"/>
      <c r="U15" s="33" t="s">
        <v>15</v>
      </c>
      <c r="V15" s="33"/>
      <c r="W15" s="33"/>
      <c r="X15" s="33"/>
      <c r="Y15" s="33"/>
      <c r="Z15" s="33"/>
      <c r="AA15" s="33" t="s">
        <v>16</v>
      </c>
      <c r="AB15" s="33"/>
      <c r="AC15" s="33" t="s">
        <v>17</v>
      </c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5" t="s">
        <v>18</v>
      </c>
    </row>
    <row r="16" spans="1:41" ht="48.75" customHeight="1" x14ac:dyDescent="0.25">
      <c r="A16" s="36"/>
      <c r="B16" s="37"/>
      <c r="C16" s="37"/>
      <c r="D16" s="38"/>
      <c r="E16" s="38"/>
      <c r="F16" s="37"/>
      <c r="G16" s="37"/>
      <c r="H16" s="37"/>
      <c r="I16" s="37"/>
      <c r="J16" s="37"/>
      <c r="K16" s="37" t="s">
        <v>19</v>
      </c>
      <c r="L16" s="37"/>
      <c r="M16" s="37"/>
      <c r="N16" s="37"/>
      <c r="O16" s="37"/>
      <c r="P16" s="37" t="s">
        <v>20</v>
      </c>
      <c r="Q16" s="37"/>
      <c r="R16" s="37"/>
      <c r="S16" s="37"/>
      <c r="T16" s="37"/>
      <c r="U16" s="37" t="s">
        <v>21</v>
      </c>
      <c r="V16" s="37"/>
      <c r="W16" s="37" t="s">
        <v>22</v>
      </c>
      <c r="X16" s="37"/>
      <c r="Y16" s="37" t="s">
        <v>23</v>
      </c>
      <c r="Z16" s="37"/>
      <c r="AA16" s="37"/>
      <c r="AB16" s="37"/>
      <c r="AC16" s="39" t="s">
        <v>24</v>
      </c>
      <c r="AD16" s="40"/>
      <c r="AE16" s="39" t="s">
        <v>25</v>
      </c>
      <c r="AF16" s="40"/>
      <c r="AG16" s="39" t="s">
        <v>26</v>
      </c>
      <c r="AH16" s="40"/>
      <c r="AI16" s="41" t="s">
        <v>27</v>
      </c>
      <c r="AJ16" s="41"/>
      <c r="AK16" s="41" t="s">
        <v>28</v>
      </c>
      <c r="AL16" s="41"/>
      <c r="AM16" s="37" t="s">
        <v>29</v>
      </c>
      <c r="AN16" s="37" t="s">
        <v>30</v>
      </c>
      <c r="AO16" s="42"/>
    </row>
    <row r="17" spans="1:41" ht="132" customHeight="1" x14ac:dyDescent="0.25">
      <c r="A17" s="36"/>
      <c r="B17" s="37"/>
      <c r="C17" s="37"/>
      <c r="D17" s="38"/>
      <c r="E17" s="38"/>
      <c r="F17" s="10" t="s">
        <v>31</v>
      </c>
      <c r="G17" s="10" t="s">
        <v>32</v>
      </c>
      <c r="H17" s="10" t="s">
        <v>31</v>
      </c>
      <c r="I17" s="10" t="s">
        <v>32</v>
      </c>
      <c r="J17" s="37"/>
      <c r="K17" s="43" t="s">
        <v>33</v>
      </c>
      <c r="L17" s="43" t="s">
        <v>34</v>
      </c>
      <c r="M17" s="43" t="s">
        <v>35</v>
      </c>
      <c r="N17" s="44" t="s">
        <v>36</v>
      </c>
      <c r="O17" s="44" t="s">
        <v>37</v>
      </c>
      <c r="P17" s="43" t="s">
        <v>33</v>
      </c>
      <c r="Q17" s="43" t="s">
        <v>34</v>
      </c>
      <c r="R17" s="43" t="s">
        <v>35</v>
      </c>
      <c r="S17" s="44" t="s">
        <v>36</v>
      </c>
      <c r="T17" s="44" t="s">
        <v>37</v>
      </c>
      <c r="U17" s="43" t="s">
        <v>38</v>
      </c>
      <c r="V17" s="43" t="s">
        <v>39</v>
      </c>
      <c r="W17" s="43" t="s">
        <v>38</v>
      </c>
      <c r="X17" s="43" t="s">
        <v>39</v>
      </c>
      <c r="Y17" s="43" t="s">
        <v>38</v>
      </c>
      <c r="Z17" s="43" t="s">
        <v>39</v>
      </c>
      <c r="AA17" s="10" t="s">
        <v>40</v>
      </c>
      <c r="AB17" s="10" t="s">
        <v>32</v>
      </c>
      <c r="AC17" s="10" t="s">
        <v>40</v>
      </c>
      <c r="AD17" s="10" t="s">
        <v>32</v>
      </c>
      <c r="AE17" s="10" t="s">
        <v>40</v>
      </c>
      <c r="AF17" s="10" t="s">
        <v>32</v>
      </c>
      <c r="AG17" s="10" t="s">
        <v>40</v>
      </c>
      <c r="AH17" s="10" t="s">
        <v>32</v>
      </c>
      <c r="AI17" s="10" t="s">
        <v>40</v>
      </c>
      <c r="AJ17" s="10" t="s">
        <v>32</v>
      </c>
      <c r="AK17" s="10" t="s">
        <v>40</v>
      </c>
      <c r="AL17" s="10" t="s">
        <v>32</v>
      </c>
      <c r="AM17" s="37"/>
      <c r="AN17" s="37"/>
      <c r="AO17" s="42"/>
    </row>
    <row r="18" spans="1:41" x14ac:dyDescent="0.25">
      <c r="A18" s="45">
        <v>1</v>
      </c>
      <c r="B18" s="10">
        <v>2</v>
      </c>
      <c r="C18" s="10">
        <v>3</v>
      </c>
      <c r="D18" s="10">
        <v>4</v>
      </c>
      <c r="E18" s="10">
        <v>5</v>
      </c>
      <c r="F18" s="10">
        <v>6</v>
      </c>
      <c r="G18" s="10">
        <v>7</v>
      </c>
      <c r="H18" s="10">
        <v>8</v>
      </c>
      <c r="I18" s="10">
        <v>9</v>
      </c>
      <c r="J18" s="10">
        <v>10</v>
      </c>
      <c r="K18" s="10">
        <v>11</v>
      </c>
      <c r="L18" s="10">
        <v>12</v>
      </c>
      <c r="M18" s="10">
        <v>13</v>
      </c>
      <c r="N18" s="10">
        <v>14</v>
      </c>
      <c r="O18" s="10">
        <v>15</v>
      </c>
      <c r="P18" s="10">
        <v>16</v>
      </c>
      <c r="Q18" s="10">
        <v>17</v>
      </c>
      <c r="R18" s="10">
        <v>18</v>
      </c>
      <c r="S18" s="10">
        <v>19</v>
      </c>
      <c r="T18" s="10">
        <v>20</v>
      </c>
      <c r="U18" s="10">
        <v>21</v>
      </c>
      <c r="V18" s="10">
        <v>22</v>
      </c>
      <c r="W18" s="10">
        <v>23</v>
      </c>
      <c r="X18" s="10">
        <v>24</v>
      </c>
      <c r="Y18" s="10">
        <v>25</v>
      </c>
      <c r="Z18" s="10">
        <v>26</v>
      </c>
      <c r="AA18" s="10">
        <v>27</v>
      </c>
      <c r="AB18" s="10">
        <v>28</v>
      </c>
      <c r="AC18" s="11" t="s">
        <v>41</v>
      </c>
      <c r="AD18" s="11" t="s">
        <v>42</v>
      </c>
      <c r="AE18" s="11" t="s">
        <v>43</v>
      </c>
      <c r="AF18" s="11" t="s">
        <v>44</v>
      </c>
      <c r="AG18" s="11" t="s">
        <v>45</v>
      </c>
      <c r="AH18" s="11" t="s">
        <v>46</v>
      </c>
      <c r="AI18" s="11" t="s">
        <v>47</v>
      </c>
      <c r="AJ18" s="11" t="s">
        <v>48</v>
      </c>
      <c r="AK18" s="11" t="s">
        <v>49</v>
      </c>
      <c r="AL18" s="11" t="s">
        <v>50</v>
      </c>
      <c r="AM18" s="10">
        <v>30</v>
      </c>
      <c r="AN18" s="10">
        <v>31</v>
      </c>
      <c r="AO18" s="46">
        <v>32</v>
      </c>
    </row>
    <row r="19" spans="1:41" s="8" customFormat="1" x14ac:dyDescent="0.25">
      <c r="A19" s="10">
        <v>0</v>
      </c>
      <c r="B19" s="12" t="s">
        <v>51</v>
      </c>
      <c r="C19" s="13" t="s">
        <v>52</v>
      </c>
      <c r="D19" s="13" t="s">
        <v>53</v>
      </c>
      <c r="E19" s="13" t="s">
        <v>53</v>
      </c>
      <c r="F19" s="13" t="s">
        <v>53</v>
      </c>
      <c r="G19" s="13" t="s">
        <v>53</v>
      </c>
      <c r="H19" s="13">
        <f t="shared" ref="H19:AN19" si="0">IF(AND(H20="нд",H20=H27,H27=H35,H35=H41),"нд",SUMIF(H20,"&lt;&gt;0",H20)+SUMIF(H27,"&lt;&gt;0",H27)+SUMIF(H35,"&lt;&gt;0",H35)+SUMIF(H41,"&lt;&gt;0",H41))</f>
        <v>1215.9995378531071</v>
      </c>
      <c r="I19" s="13">
        <f t="shared" si="0"/>
        <v>1358.1930103531072</v>
      </c>
      <c r="J19" s="13">
        <f t="shared" si="0"/>
        <v>3227.3733217124441</v>
      </c>
      <c r="K19" s="13">
        <f t="shared" si="0"/>
        <v>13211.107216676066</v>
      </c>
      <c r="L19" s="13">
        <f t="shared" si="0"/>
        <v>1965.4249724162744</v>
      </c>
      <c r="M19" s="13">
        <f t="shared" si="0"/>
        <v>5564.0551457267366</v>
      </c>
      <c r="N19" s="13">
        <f t="shared" si="0"/>
        <v>4532.8894663820984</v>
      </c>
      <c r="O19" s="13">
        <f t="shared" si="0"/>
        <v>1148.7376321509576</v>
      </c>
      <c r="P19" s="13">
        <f t="shared" si="0"/>
        <v>12155.951199365743</v>
      </c>
      <c r="Q19" s="13">
        <f t="shared" si="0"/>
        <v>1986.9678060242311</v>
      </c>
      <c r="R19" s="13">
        <f t="shared" si="0"/>
        <v>4029.5349476633678</v>
      </c>
      <c r="S19" s="13">
        <f t="shared" si="0"/>
        <v>5002.505573183108</v>
      </c>
      <c r="T19" s="13">
        <f t="shared" si="0"/>
        <v>1136.942872495036</v>
      </c>
      <c r="U19" s="13">
        <f t="shared" si="0"/>
        <v>0</v>
      </c>
      <c r="V19" s="13">
        <f t="shared" si="0"/>
        <v>2740.5384633467079</v>
      </c>
      <c r="W19" s="13">
        <f t="shared" si="0"/>
        <v>0</v>
      </c>
      <c r="X19" s="13">
        <f t="shared" si="0"/>
        <v>8031.0145517567998</v>
      </c>
      <c r="Y19" s="13">
        <f t="shared" si="0"/>
        <v>0</v>
      </c>
      <c r="Z19" s="13">
        <f t="shared" si="0"/>
        <v>7509.8063299032983</v>
      </c>
      <c r="AA19" s="13">
        <f t="shared" si="0"/>
        <v>1952.7193432068243</v>
      </c>
      <c r="AB19" s="13">
        <f t="shared" si="0"/>
        <v>1418.7715477500001</v>
      </c>
      <c r="AC19" s="13">
        <f t="shared" si="0"/>
        <v>7287.9116630170765</v>
      </c>
      <c r="AD19" s="13">
        <f t="shared" si="0"/>
        <v>2444.9676275813745</v>
      </c>
      <c r="AE19" s="13">
        <f t="shared" si="0"/>
        <v>393.52817557876716</v>
      </c>
      <c r="AF19" s="13">
        <f t="shared" si="0"/>
        <v>3279.472328195815</v>
      </c>
      <c r="AG19" s="13">
        <f t="shared" si="0"/>
        <v>116.99772049470442</v>
      </c>
      <c r="AH19" s="13">
        <f t="shared" si="0"/>
        <v>1552.3195431417732</v>
      </c>
      <c r="AI19" s="13">
        <f t="shared" si="0"/>
        <v>125.3632176302269</v>
      </c>
      <c r="AJ19" s="13">
        <f t="shared" si="0"/>
        <v>125.83305594831199</v>
      </c>
      <c r="AK19" s="13">
        <f t="shared" si="0"/>
        <v>107.21377503602397</v>
      </c>
      <c r="AL19" s="13">
        <f t="shared" si="0"/>
        <v>107.21377503602397</v>
      </c>
      <c r="AM19" s="13">
        <f t="shared" si="0"/>
        <v>8031.0145517567998</v>
      </c>
      <c r="AN19" s="13">
        <f t="shared" si="0"/>
        <v>7509.8063299032983</v>
      </c>
      <c r="AO19" s="14" t="s">
        <v>53</v>
      </c>
    </row>
    <row r="20" spans="1:41" s="8" customFormat="1" ht="47.25" x14ac:dyDescent="0.25">
      <c r="A20" s="10" t="s">
        <v>54</v>
      </c>
      <c r="B20" s="12" t="s">
        <v>55</v>
      </c>
      <c r="C20" s="13" t="s">
        <v>52</v>
      </c>
      <c r="D20" s="13" t="s">
        <v>53</v>
      </c>
      <c r="E20" s="13" t="s">
        <v>53</v>
      </c>
      <c r="F20" s="13" t="s">
        <v>53</v>
      </c>
      <c r="G20" s="13" t="s">
        <v>53</v>
      </c>
      <c r="H20" s="13">
        <f t="shared" ref="H20:AL20" si="1">IF((COUNTIF(H21:H26,"нд"))=(COUNTA(H21:H26)),"нд",SUMIF(H21:H26,"&lt;&gt;0",H21:H26))</f>
        <v>1215.9995378531071</v>
      </c>
      <c r="I20" s="13">
        <f t="shared" si="1"/>
        <v>1358.1930103531072</v>
      </c>
      <c r="J20" s="13">
        <f t="shared" si="1"/>
        <v>3227.3733217124441</v>
      </c>
      <c r="K20" s="13">
        <f t="shared" si="1"/>
        <v>12959.370492923728</v>
      </c>
      <c r="L20" s="13">
        <f t="shared" si="1"/>
        <v>1950.9686963302856</v>
      </c>
      <c r="M20" s="13">
        <f t="shared" si="1"/>
        <v>5553.1553432845403</v>
      </c>
      <c r="N20" s="13">
        <f t="shared" si="1"/>
        <v>4315.6901483973579</v>
      </c>
      <c r="O20" s="13">
        <f t="shared" si="1"/>
        <v>1139.5563049115453</v>
      </c>
      <c r="P20" s="13">
        <f t="shared" si="1"/>
        <v>11950.120810681861</v>
      </c>
      <c r="Q20" s="13">
        <f t="shared" si="1"/>
        <v>1975.2584522618836</v>
      </c>
      <c r="R20" s="13">
        <f t="shared" si="1"/>
        <v>4027.4608600123165</v>
      </c>
      <c r="S20" s="13">
        <f t="shared" si="1"/>
        <v>4903.9096745870693</v>
      </c>
      <c r="T20" s="13">
        <f t="shared" si="1"/>
        <v>1043.4918238205921</v>
      </c>
      <c r="U20" s="13">
        <f t="shared" si="1"/>
        <v>0</v>
      </c>
      <c r="V20" s="13">
        <f t="shared" si="1"/>
        <v>2680.5380983541777</v>
      </c>
      <c r="W20" s="13">
        <f t="shared" si="1"/>
        <v>0</v>
      </c>
      <c r="X20" s="13">
        <f t="shared" si="1"/>
        <v>7825.1841630729177</v>
      </c>
      <c r="Y20" s="13">
        <f t="shared" si="1"/>
        <v>0</v>
      </c>
      <c r="Z20" s="13">
        <f t="shared" si="1"/>
        <v>7303.9759412194162</v>
      </c>
      <c r="AA20" s="13">
        <f t="shared" si="1"/>
        <v>1906.8130081383688</v>
      </c>
      <c r="AB20" s="13">
        <f t="shared" si="1"/>
        <v>1418.7715477500001</v>
      </c>
      <c r="AC20" s="13">
        <f t="shared" si="1"/>
        <v>7251.1278386921131</v>
      </c>
      <c r="AD20" s="13">
        <f t="shared" si="1"/>
        <v>2408.183803256411</v>
      </c>
      <c r="AE20" s="13">
        <f t="shared" si="1"/>
        <v>354.13124418702898</v>
      </c>
      <c r="AF20" s="13">
        <f t="shared" si="1"/>
        <v>3240.0753968040767</v>
      </c>
      <c r="AG20" s="13">
        <f t="shared" si="1"/>
        <v>75.749133327554475</v>
      </c>
      <c r="AH20" s="13">
        <f t="shared" si="1"/>
        <v>1511.0709559746233</v>
      </c>
      <c r="AI20" s="13">
        <f t="shared" si="1"/>
        <v>82.175946866220897</v>
      </c>
      <c r="AJ20" s="13">
        <f t="shared" si="1"/>
        <v>82.645785184305993</v>
      </c>
      <c r="AK20" s="13">
        <f t="shared" si="1"/>
        <v>62</v>
      </c>
      <c r="AL20" s="13">
        <f t="shared" si="1"/>
        <v>62</v>
      </c>
      <c r="AM20" s="13">
        <f>IF((COUNTIF(AM21:AM26,"нд"))=(COUNTA(AM21:AM26)),"нд",SUMIF(AM21:AM26,"&lt;&gt;0",AM21:AM26))</f>
        <v>7825.1841630729177</v>
      </c>
      <c r="AN20" s="13">
        <f>IF((COUNTIF(AN21:AN26,"нд"))=(COUNTA(AN21:AN26)),"нд",SUMIF(AN21:AN26,"&lt;&gt;0",AN21:AN26))</f>
        <v>7303.9759412194162</v>
      </c>
      <c r="AO20" s="14" t="s">
        <v>53</v>
      </c>
    </row>
    <row r="21" spans="1:41" s="8" customFormat="1" x14ac:dyDescent="0.25">
      <c r="A21" s="10" t="s">
        <v>56</v>
      </c>
      <c r="B21" s="47" t="s">
        <v>57</v>
      </c>
      <c r="C21" s="13" t="s">
        <v>52</v>
      </c>
      <c r="D21" s="13" t="s">
        <v>53</v>
      </c>
      <c r="E21" s="13" t="s">
        <v>53</v>
      </c>
      <c r="F21" s="13" t="s">
        <v>53</v>
      </c>
      <c r="G21" s="13" t="s">
        <v>53</v>
      </c>
      <c r="H21" s="48">
        <f t="shared" ref="H21:AL21" si="2">H44</f>
        <v>200.22051525423731</v>
      </c>
      <c r="I21" s="48">
        <f t="shared" si="2"/>
        <v>286.89964750000001</v>
      </c>
      <c r="J21" s="48">
        <f t="shared" si="2"/>
        <v>792.24120801999993</v>
      </c>
      <c r="K21" s="48">
        <f t="shared" si="2"/>
        <v>1828.6314337049953</v>
      </c>
      <c r="L21" s="48">
        <f t="shared" si="2"/>
        <v>77.288997386563864</v>
      </c>
      <c r="M21" s="48">
        <f t="shared" si="2"/>
        <v>556.23679943722072</v>
      </c>
      <c r="N21" s="48">
        <f t="shared" si="2"/>
        <v>1073.6562884025102</v>
      </c>
      <c r="O21" s="48">
        <f t="shared" si="2"/>
        <v>121.44934847870056</v>
      </c>
      <c r="P21" s="48">
        <f t="shared" si="2"/>
        <v>2530.9817918767108</v>
      </c>
      <c r="Q21" s="48">
        <f t="shared" si="2"/>
        <v>79.226774135982964</v>
      </c>
      <c r="R21" s="48">
        <f t="shared" si="2"/>
        <v>620.71617637893496</v>
      </c>
      <c r="S21" s="48">
        <f t="shared" si="2"/>
        <v>1651.7354566041299</v>
      </c>
      <c r="T21" s="48">
        <f t="shared" si="2"/>
        <v>179.30338475766249</v>
      </c>
      <c r="U21" s="48">
        <f t="shared" si="2"/>
        <v>0</v>
      </c>
      <c r="V21" s="48">
        <f t="shared" si="2"/>
        <v>63.437749869542699</v>
      </c>
      <c r="W21" s="48">
        <f t="shared" si="2"/>
        <v>0</v>
      </c>
      <c r="X21" s="48">
        <f t="shared" si="2"/>
        <v>899.7113088437211</v>
      </c>
      <c r="Y21" s="48">
        <f t="shared" si="2"/>
        <v>0</v>
      </c>
      <c r="Z21" s="48">
        <f t="shared" si="2"/>
        <v>1725.7297879867106</v>
      </c>
      <c r="AA21" s="48">
        <f t="shared" si="2"/>
        <v>136.67891684127429</v>
      </c>
      <c r="AB21" s="48">
        <f t="shared" si="2"/>
        <v>13.010795869999999</v>
      </c>
      <c r="AC21" s="48">
        <f t="shared" si="2"/>
        <v>568.16375271070206</v>
      </c>
      <c r="AD21" s="48">
        <f t="shared" si="2"/>
        <v>1100.863574031197</v>
      </c>
      <c r="AE21" s="48">
        <f t="shared" si="2"/>
        <v>169.54755613301899</v>
      </c>
      <c r="AF21" s="48">
        <f t="shared" si="2"/>
        <v>462.86621395551339</v>
      </c>
      <c r="AG21" s="48">
        <f t="shared" si="2"/>
        <v>46</v>
      </c>
      <c r="AH21" s="48">
        <f t="shared" si="2"/>
        <v>46</v>
      </c>
      <c r="AI21" s="48">
        <f t="shared" si="2"/>
        <v>54</v>
      </c>
      <c r="AJ21" s="48">
        <f t="shared" si="2"/>
        <v>54</v>
      </c>
      <c r="AK21" s="48">
        <f t="shared" si="2"/>
        <v>62</v>
      </c>
      <c r="AL21" s="48">
        <f t="shared" si="2"/>
        <v>62</v>
      </c>
      <c r="AM21" s="48">
        <f>AM44</f>
        <v>899.7113088437211</v>
      </c>
      <c r="AN21" s="48">
        <f>AN44</f>
        <v>1725.7297879867106</v>
      </c>
      <c r="AO21" s="14" t="s">
        <v>53</v>
      </c>
    </row>
    <row r="22" spans="1:41" s="8" customFormat="1" ht="31.5" x14ac:dyDescent="0.25">
      <c r="A22" s="10" t="s">
        <v>58</v>
      </c>
      <c r="B22" s="47" t="s">
        <v>59</v>
      </c>
      <c r="C22" s="13" t="s">
        <v>52</v>
      </c>
      <c r="D22" s="13" t="s">
        <v>53</v>
      </c>
      <c r="E22" s="13" t="s">
        <v>53</v>
      </c>
      <c r="F22" s="13" t="s">
        <v>53</v>
      </c>
      <c r="G22" s="13" t="s">
        <v>53</v>
      </c>
      <c r="H22" s="48">
        <f t="shared" ref="H22:AL22" si="3">H80</f>
        <v>665.4095430790959</v>
      </c>
      <c r="I22" s="48">
        <f t="shared" si="3"/>
        <v>720.92388333333315</v>
      </c>
      <c r="J22" s="48">
        <f t="shared" si="3"/>
        <v>701.87864106244422</v>
      </c>
      <c r="K22" s="48">
        <f t="shared" si="3"/>
        <v>4998.2760710186085</v>
      </c>
      <c r="L22" s="48">
        <f t="shared" si="3"/>
        <v>237.15117435378943</v>
      </c>
      <c r="M22" s="48">
        <f t="shared" si="3"/>
        <v>1521.1932951548586</v>
      </c>
      <c r="N22" s="48">
        <f t="shared" si="3"/>
        <v>2578.8084143448482</v>
      </c>
      <c r="O22" s="48">
        <f t="shared" si="3"/>
        <v>661.12318716511163</v>
      </c>
      <c r="P22" s="48">
        <f t="shared" si="3"/>
        <v>5429.7278544615156</v>
      </c>
      <c r="Q22" s="48">
        <f t="shared" si="3"/>
        <v>237.45823895152935</v>
      </c>
      <c r="R22" s="48">
        <f t="shared" si="3"/>
        <v>1574.4492731833809</v>
      </c>
      <c r="S22" s="48">
        <f t="shared" si="3"/>
        <v>2939.0584439429394</v>
      </c>
      <c r="T22" s="48">
        <f t="shared" si="3"/>
        <v>678.76189838366543</v>
      </c>
      <c r="U22" s="48">
        <f t="shared" si="3"/>
        <v>0</v>
      </c>
      <c r="V22" s="48">
        <f t="shared" si="3"/>
        <v>1228.3452550477691</v>
      </c>
      <c r="W22" s="48">
        <f t="shared" si="3"/>
        <v>0</v>
      </c>
      <c r="X22" s="48">
        <f t="shared" si="3"/>
        <v>3890.7921916244973</v>
      </c>
      <c r="Y22" s="48">
        <f t="shared" si="3"/>
        <v>0</v>
      </c>
      <c r="Z22" s="48">
        <f t="shared" si="3"/>
        <v>4368.6379407490704</v>
      </c>
      <c r="AA22" s="48">
        <f t="shared" si="3"/>
        <v>405.60523833166678</v>
      </c>
      <c r="AB22" s="48">
        <f t="shared" si="3"/>
        <v>359.21127264999996</v>
      </c>
      <c r="AC22" s="48">
        <f t="shared" si="3"/>
        <v>3648.2834233767121</v>
      </c>
      <c r="AD22" s="48">
        <f t="shared" si="3"/>
        <v>842.52630466888081</v>
      </c>
      <c r="AE22" s="48">
        <f t="shared" si="3"/>
        <v>184.58368805401</v>
      </c>
      <c r="AF22" s="48">
        <f t="shared" si="3"/>
        <v>2032.3948949212604</v>
      </c>
      <c r="AG22" s="48">
        <f t="shared" si="3"/>
        <v>29.749133327554471</v>
      </c>
      <c r="AH22" s="48">
        <f t="shared" si="3"/>
        <v>1465.0709559746233</v>
      </c>
      <c r="AI22" s="48">
        <f t="shared" si="3"/>
        <v>28.175946866220901</v>
      </c>
      <c r="AJ22" s="48">
        <f t="shared" si="3"/>
        <v>28.645785184306</v>
      </c>
      <c r="AK22" s="48">
        <f t="shared" si="3"/>
        <v>0</v>
      </c>
      <c r="AL22" s="48">
        <f t="shared" si="3"/>
        <v>0</v>
      </c>
      <c r="AM22" s="48">
        <f>AM80</f>
        <v>3890.7921916244973</v>
      </c>
      <c r="AN22" s="48">
        <f>AN80</f>
        <v>4368.6379407490704</v>
      </c>
      <c r="AO22" s="14" t="s">
        <v>53</v>
      </c>
    </row>
    <row r="23" spans="1:41" s="8" customFormat="1" ht="47.25" x14ac:dyDescent="0.25">
      <c r="A23" s="10" t="s">
        <v>60</v>
      </c>
      <c r="B23" s="47" t="s">
        <v>61</v>
      </c>
      <c r="C23" s="13" t="s">
        <v>52</v>
      </c>
      <c r="D23" s="13" t="s">
        <v>53</v>
      </c>
      <c r="E23" s="13" t="s">
        <v>53</v>
      </c>
      <c r="F23" s="13" t="s">
        <v>53</v>
      </c>
      <c r="G23" s="13" t="s">
        <v>53</v>
      </c>
      <c r="H23" s="48">
        <f t="shared" ref="H23:AL23" si="4">H114</f>
        <v>0</v>
      </c>
      <c r="I23" s="48">
        <f t="shared" si="4"/>
        <v>0</v>
      </c>
      <c r="J23" s="48">
        <f t="shared" si="4"/>
        <v>0</v>
      </c>
      <c r="K23" s="48">
        <f t="shared" si="4"/>
        <v>0</v>
      </c>
      <c r="L23" s="48">
        <f t="shared" si="4"/>
        <v>0</v>
      </c>
      <c r="M23" s="48">
        <f t="shared" si="4"/>
        <v>0</v>
      </c>
      <c r="N23" s="48">
        <f t="shared" si="4"/>
        <v>0</v>
      </c>
      <c r="O23" s="48">
        <f t="shared" si="4"/>
        <v>0</v>
      </c>
      <c r="P23" s="48">
        <f t="shared" si="4"/>
        <v>0</v>
      </c>
      <c r="Q23" s="48">
        <f t="shared" si="4"/>
        <v>0</v>
      </c>
      <c r="R23" s="48">
        <f t="shared" si="4"/>
        <v>0</v>
      </c>
      <c r="S23" s="48">
        <f t="shared" si="4"/>
        <v>0</v>
      </c>
      <c r="T23" s="48">
        <f t="shared" si="4"/>
        <v>0</v>
      </c>
      <c r="U23" s="48">
        <f t="shared" si="4"/>
        <v>0</v>
      </c>
      <c r="V23" s="48">
        <f t="shared" si="4"/>
        <v>0</v>
      </c>
      <c r="W23" s="48">
        <f t="shared" si="4"/>
        <v>0</v>
      </c>
      <c r="X23" s="48">
        <f t="shared" si="4"/>
        <v>0</v>
      </c>
      <c r="Y23" s="48">
        <f t="shared" si="4"/>
        <v>0</v>
      </c>
      <c r="Z23" s="48">
        <f t="shared" si="4"/>
        <v>0</v>
      </c>
      <c r="AA23" s="48">
        <f t="shared" si="4"/>
        <v>0</v>
      </c>
      <c r="AB23" s="48">
        <f t="shared" si="4"/>
        <v>0</v>
      </c>
      <c r="AC23" s="48">
        <f t="shared" si="4"/>
        <v>0</v>
      </c>
      <c r="AD23" s="48">
        <f t="shared" si="4"/>
        <v>0</v>
      </c>
      <c r="AE23" s="48">
        <f t="shared" si="4"/>
        <v>0</v>
      </c>
      <c r="AF23" s="48">
        <f t="shared" si="4"/>
        <v>0</v>
      </c>
      <c r="AG23" s="48">
        <f t="shared" si="4"/>
        <v>0</v>
      </c>
      <c r="AH23" s="48">
        <f t="shared" si="4"/>
        <v>0</v>
      </c>
      <c r="AI23" s="48">
        <f t="shared" si="4"/>
        <v>0</v>
      </c>
      <c r="AJ23" s="48">
        <f t="shared" si="4"/>
        <v>0</v>
      </c>
      <c r="AK23" s="48">
        <f t="shared" si="4"/>
        <v>0</v>
      </c>
      <c r="AL23" s="48">
        <f t="shared" si="4"/>
        <v>0</v>
      </c>
      <c r="AM23" s="48">
        <f>AM114</f>
        <v>0</v>
      </c>
      <c r="AN23" s="48">
        <f>AN114</f>
        <v>0</v>
      </c>
      <c r="AO23" s="14" t="s">
        <v>53</v>
      </c>
    </row>
    <row r="24" spans="1:41" s="8" customFormat="1" ht="31.5" x14ac:dyDescent="0.25">
      <c r="A24" s="10" t="s">
        <v>62</v>
      </c>
      <c r="B24" s="47" t="s">
        <v>63</v>
      </c>
      <c r="C24" s="13" t="s">
        <v>52</v>
      </c>
      <c r="D24" s="13" t="s">
        <v>53</v>
      </c>
      <c r="E24" s="13" t="s">
        <v>53</v>
      </c>
      <c r="F24" s="13" t="s">
        <v>53</v>
      </c>
      <c r="G24" s="13" t="s">
        <v>53</v>
      </c>
      <c r="H24" s="48">
        <f t="shared" ref="H24:AL24" si="5">H117</f>
        <v>279.23620833333331</v>
      </c>
      <c r="I24" s="48">
        <f t="shared" si="5"/>
        <v>279.23620833333331</v>
      </c>
      <c r="J24" s="48">
        <f t="shared" si="5"/>
        <v>757.15810937000015</v>
      </c>
      <c r="K24" s="48">
        <f t="shared" si="5"/>
        <v>2321.3528838568668</v>
      </c>
      <c r="L24" s="48">
        <f t="shared" si="5"/>
        <v>119.94958474833334</v>
      </c>
      <c r="M24" s="48">
        <f t="shared" si="5"/>
        <v>1746.6044999000003</v>
      </c>
      <c r="N24" s="48">
        <f t="shared" si="5"/>
        <v>284.33096510000007</v>
      </c>
      <c r="O24" s="48">
        <f t="shared" si="5"/>
        <v>170.46783410853288</v>
      </c>
      <c r="P24" s="48">
        <f t="shared" si="5"/>
        <v>2205.6725877273029</v>
      </c>
      <c r="Q24" s="48">
        <f t="shared" si="5"/>
        <v>119.95329778833334</v>
      </c>
      <c r="R24" s="48">
        <f t="shared" si="5"/>
        <v>1614.16563845</v>
      </c>
      <c r="S24" s="48">
        <f t="shared" si="5"/>
        <v>299.73426404000008</v>
      </c>
      <c r="T24" s="48">
        <f t="shared" si="5"/>
        <v>171.81938744896937</v>
      </c>
      <c r="U24" s="48">
        <f t="shared" si="5"/>
        <v>0</v>
      </c>
      <c r="V24" s="48">
        <f t="shared" si="5"/>
        <v>1388.755093436866</v>
      </c>
      <c r="W24" s="48">
        <f t="shared" si="5"/>
        <v>0</v>
      </c>
      <c r="X24" s="48">
        <f t="shared" si="5"/>
        <v>984.66199999999992</v>
      </c>
      <c r="Y24" s="48">
        <f t="shared" si="5"/>
        <v>0</v>
      </c>
      <c r="Z24" s="48">
        <f t="shared" si="5"/>
        <v>982.31428792730276</v>
      </c>
      <c r="AA24" s="48">
        <f t="shared" si="5"/>
        <v>579.5327744868664</v>
      </c>
      <c r="AB24" s="48">
        <f t="shared" si="5"/>
        <v>466.20019043000002</v>
      </c>
      <c r="AC24" s="48">
        <f t="shared" si="5"/>
        <v>984.66199999999992</v>
      </c>
      <c r="AD24" s="48">
        <f t="shared" si="5"/>
        <v>237.49999999999997</v>
      </c>
      <c r="AE24" s="48">
        <f t="shared" si="5"/>
        <v>0</v>
      </c>
      <c r="AF24" s="48">
        <f t="shared" si="5"/>
        <v>744.81428792730264</v>
      </c>
      <c r="AG24" s="48">
        <f t="shared" si="5"/>
        <v>0</v>
      </c>
      <c r="AH24" s="48">
        <f t="shared" si="5"/>
        <v>0</v>
      </c>
      <c r="AI24" s="48">
        <f t="shared" si="5"/>
        <v>0</v>
      </c>
      <c r="AJ24" s="48">
        <f t="shared" si="5"/>
        <v>0</v>
      </c>
      <c r="AK24" s="48">
        <f t="shared" si="5"/>
        <v>0</v>
      </c>
      <c r="AL24" s="48">
        <f t="shared" si="5"/>
        <v>0</v>
      </c>
      <c r="AM24" s="48">
        <f>AM117</f>
        <v>984.66199999999992</v>
      </c>
      <c r="AN24" s="48">
        <f>AN117</f>
        <v>982.31428792730276</v>
      </c>
      <c r="AO24" s="14" t="s">
        <v>53</v>
      </c>
    </row>
    <row r="25" spans="1:41" s="8" customFormat="1" ht="31.5" x14ac:dyDescent="0.25">
      <c r="A25" s="10" t="s">
        <v>64</v>
      </c>
      <c r="B25" s="49" t="s">
        <v>65</v>
      </c>
      <c r="C25" s="13" t="s">
        <v>52</v>
      </c>
      <c r="D25" s="13" t="s">
        <v>53</v>
      </c>
      <c r="E25" s="13" t="s">
        <v>53</v>
      </c>
      <c r="F25" s="13" t="s">
        <v>53</v>
      </c>
      <c r="G25" s="13" t="s">
        <v>53</v>
      </c>
      <c r="H25" s="48">
        <f t="shared" ref="H25:AL26" si="6">H134</f>
        <v>0</v>
      </c>
      <c r="I25" s="48">
        <f t="shared" si="6"/>
        <v>0</v>
      </c>
      <c r="J25" s="48">
        <f t="shared" si="6"/>
        <v>0</v>
      </c>
      <c r="K25" s="48">
        <f t="shared" si="6"/>
        <v>0</v>
      </c>
      <c r="L25" s="48">
        <f t="shared" si="6"/>
        <v>0</v>
      </c>
      <c r="M25" s="48">
        <f t="shared" si="6"/>
        <v>0</v>
      </c>
      <c r="N25" s="48">
        <f t="shared" si="6"/>
        <v>0</v>
      </c>
      <c r="O25" s="48">
        <f t="shared" si="6"/>
        <v>0</v>
      </c>
      <c r="P25" s="48">
        <f t="shared" si="6"/>
        <v>0</v>
      </c>
      <c r="Q25" s="48">
        <f t="shared" si="6"/>
        <v>0</v>
      </c>
      <c r="R25" s="48">
        <f t="shared" si="6"/>
        <v>0</v>
      </c>
      <c r="S25" s="48">
        <f t="shared" si="6"/>
        <v>0</v>
      </c>
      <c r="T25" s="48">
        <f t="shared" si="6"/>
        <v>0</v>
      </c>
      <c r="U25" s="48">
        <f t="shared" si="6"/>
        <v>0</v>
      </c>
      <c r="V25" s="48">
        <f t="shared" si="6"/>
        <v>0</v>
      </c>
      <c r="W25" s="48">
        <f t="shared" si="6"/>
        <v>0</v>
      </c>
      <c r="X25" s="48">
        <f t="shared" si="6"/>
        <v>0</v>
      </c>
      <c r="Y25" s="48">
        <f t="shared" si="6"/>
        <v>0</v>
      </c>
      <c r="Z25" s="48">
        <f t="shared" si="6"/>
        <v>0</v>
      </c>
      <c r="AA25" s="48">
        <f t="shared" si="6"/>
        <v>0</v>
      </c>
      <c r="AB25" s="48">
        <f t="shared" si="6"/>
        <v>0</v>
      </c>
      <c r="AC25" s="48">
        <f t="shared" si="6"/>
        <v>0</v>
      </c>
      <c r="AD25" s="48">
        <f t="shared" si="6"/>
        <v>0</v>
      </c>
      <c r="AE25" s="48">
        <f t="shared" si="6"/>
        <v>0</v>
      </c>
      <c r="AF25" s="48">
        <f t="shared" si="6"/>
        <v>0</v>
      </c>
      <c r="AG25" s="48">
        <f t="shared" si="6"/>
        <v>0</v>
      </c>
      <c r="AH25" s="48">
        <f t="shared" si="6"/>
        <v>0</v>
      </c>
      <c r="AI25" s="48">
        <f t="shared" si="6"/>
        <v>0</v>
      </c>
      <c r="AJ25" s="48">
        <f t="shared" si="6"/>
        <v>0</v>
      </c>
      <c r="AK25" s="48">
        <f t="shared" si="6"/>
        <v>0</v>
      </c>
      <c r="AL25" s="48">
        <f t="shared" si="6"/>
        <v>0</v>
      </c>
      <c r="AM25" s="48">
        <f>AM134</f>
        <v>0</v>
      </c>
      <c r="AN25" s="48">
        <f>AN134</f>
        <v>0</v>
      </c>
      <c r="AO25" s="14" t="s">
        <v>53</v>
      </c>
    </row>
    <row r="26" spans="1:41" s="8" customFormat="1" x14ac:dyDescent="0.25">
      <c r="A26" s="10" t="s">
        <v>66</v>
      </c>
      <c r="B26" s="49" t="s">
        <v>67</v>
      </c>
      <c r="C26" s="13" t="s">
        <v>52</v>
      </c>
      <c r="D26" s="13" t="s">
        <v>53</v>
      </c>
      <c r="E26" s="13" t="s">
        <v>53</v>
      </c>
      <c r="F26" s="13" t="s">
        <v>53</v>
      </c>
      <c r="G26" s="13" t="s">
        <v>53</v>
      </c>
      <c r="H26" s="48">
        <f t="shared" si="6"/>
        <v>71.13327118644068</v>
      </c>
      <c r="I26" s="48">
        <f t="shared" si="6"/>
        <v>71.13327118644068</v>
      </c>
      <c r="J26" s="48">
        <f t="shared" si="6"/>
        <v>976.09536325999989</v>
      </c>
      <c r="K26" s="48">
        <f t="shared" si="6"/>
        <v>3811.1101043432582</v>
      </c>
      <c r="L26" s="48">
        <f t="shared" si="6"/>
        <v>1516.5789398415991</v>
      </c>
      <c r="M26" s="48">
        <f t="shared" si="6"/>
        <v>1729.1207487924603</v>
      </c>
      <c r="N26" s="48">
        <f t="shared" si="6"/>
        <v>378.89448054999991</v>
      </c>
      <c r="O26" s="48">
        <f t="shared" si="6"/>
        <v>186.51593515920024</v>
      </c>
      <c r="P26" s="48">
        <f t="shared" si="6"/>
        <v>1783.7385766163331</v>
      </c>
      <c r="Q26" s="48">
        <f t="shared" si="6"/>
        <v>1538.6201413860381</v>
      </c>
      <c r="R26" s="48">
        <f t="shared" si="6"/>
        <v>218.129772</v>
      </c>
      <c r="S26" s="48">
        <f t="shared" si="6"/>
        <v>13.38151</v>
      </c>
      <c r="T26" s="48">
        <f t="shared" si="6"/>
        <v>13.607153230294983</v>
      </c>
      <c r="U26" s="48">
        <f t="shared" si="6"/>
        <v>0</v>
      </c>
      <c r="V26" s="48">
        <f t="shared" si="6"/>
        <v>0</v>
      </c>
      <c r="W26" s="48">
        <f t="shared" si="6"/>
        <v>0</v>
      </c>
      <c r="X26" s="48">
        <f t="shared" si="6"/>
        <v>2050.0186626046984</v>
      </c>
      <c r="Y26" s="48">
        <f t="shared" si="6"/>
        <v>0</v>
      </c>
      <c r="Z26" s="48">
        <f t="shared" si="6"/>
        <v>227.29392455633337</v>
      </c>
      <c r="AA26" s="48">
        <f t="shared" si="6"/>
        <v>784.99607847856112</v>
      </c>
      <c r="AB26" s="48">
        <f t="shared" si="6"/>
        <v>580.34928879999995</v>
      </c>
      <c r="AC26" s="48">
        <f t="shared" si="6"/>
        <v>2050.0186626046984</v>
      </c>
      <c r="AD26" s="48">
        <f t="shared" si="6"/>
        <v>227.29392455633337</v>
      </c>
      <c r="AE26" s="48">
        <f t="shared" si="6"/>
        <v>0</v>
      </c>
      <c r="AF26" s="48">
        <f t="shared" si="6"/>
        <v>0</v>
      </c>
      <c r="AG26" s="48">
        <f t="shared" si="6"/>
        <v>0</v>
      </c>
      <c r="AH26" s="48">
        <f t="shared" si="6"/>
        <v>0</v>
      </c>
      <c r="AI26" s="48">
        <f t="shared" si="6"/>
        <v>0</v>
      </c>
      <c r="AJ26" s="48">
        <f t="shared" si="6"/>
        <v>0</v>
      </c>
      <c r="AK26" s="48">
        <f t="shared" si="6"/>
        <v>0</v>
      </c>
      <c r="AL26" s="48">
        <f t="shared" si="6"/>
        <v>0</v>
      </c>
      <c r="AM26" s="48">
        <f>AM135</f>
        <v>2050.0186626046984</v>
      </c>
      <c r="AN26" s="48">
        <f>AN135</f>
        <v>227.29392455633337</v>
      </c>
      <c r="AO26" s="14" t="s">
        <v>53</v>
      </c>
    </row>
    <row r="27" spans="1:41" s="8" customFormat="1" ht="31.5" x14ac:dyDescent="0.25">
      <c r="A27" s="10" t="s">
        <v>68</v>
      </c>
      <c r="B27" s="49" t="s">
        <v>69</v>
      </c>
      <c r="C27" s="13" t="s">
        <v>52</v>
      </c>
      <c r="D27" s="13" t="s">
        <v>53</v>
      </c>
      <c r="E27" s="13" t="s">
        <v>53</v>
      </c>
      <c r="F27" s="13" t="s">
        <v>53</v>
      </c>
      <c r="G27" s="13" t="s">
        <v>53</v>
      </c>
      <c r="H27" s="13">
        <f t="shared" ref="H27:AL27" si="7">IF((COUNTIF(H28:H34,"нд"))=(COUNTA(H28:H34)),"нд",SUMIF(H28:H34,"&lt;&gt;0",H28:H34))</f>
        <v>0</v>
      </c>
      <c r="I27" s="13">
        <f t="shared" si="7"/>
        <v>0</v>
      </c>
      <c r="J27" s="13">
        <f t="shared" si="7"/>
        <v>0</v>
      </c>
      <c r="K27" s="13">
        <f t="shared" si="7"/>
        <v>0</v>
      </c>
      <c r="L27" s="13">
        <f t="shared" si="7"/>
        <v>0</v>
      </c>
      <c r="M27" s="13">
        <f t="shared" si="7"/>
        <v>0</v>
      </c>
      <c r="N27" s="13">
        <f t="shared" si="7"/>
        <v>0</v>
      </c>
      <c r="O27" s="13">
        <f t="shared" si="7"/>
        <v>0</v>
      </c>
      <c r="P27" s="13">
        <f t="shared" si="7"/>
        <v>0</v>
      </c>
      <c r="Q27" s="13">
        <f t="shared" si="7"/>
        <v>0</v>
      </c>
      <c r="R27" s="13">
        <f t="shared" si="7"/>
        <v>0</v>
      </c>
      <c r="S27" s="13">
        <f t="shared" si="7"/>
        <v>0</v>
      </c>
      <c r="T27" s="13">
        <f t="shared" si="7"/>
        <v>0</v>
      </c>
      <c r="U27" s="13">
        <f t="shared" si="7"/>
        <v>0</v>
      </c>
      <c r="V27" s="13">
        <f t="shared" si="7"/>
        <v>0</v>
      </c>
      <c r="W27" s="13">
        <f t="shared" si="7"/>
        <v>0</v>
      </c>
      <c r="X27" s="13">
        <f t="shared" si="7"/>
        <v>0</v>
      </c>
      <c r="Y27" s="13">
        <f t="shared" si="7"/>
        <v>0</v>
      </c>
      <c r="Z27" s="13">
        <f t="shared" si="7"/>
        <v>0</v>
      </c>
      <c r="AA27" s="13">
        <f t="shared" si="7"/>
        <v>0</v>
      </c>
      <c r="AB27" s="13">
        <f t="shared" si="7"/>
        <v>0</v>
      </c>
      <c r="AC27" s="13">
        <f t="shared" si="7"/>
        <v>0</v>
      </c>
      <c r="AD27" s="13">
        <f t="shared" si="7"/>
        <v>0</v>
      </c>
      <c r="AE27" s="13">
        <f t="shared" si="7"/>
        <v>0</v>
      </c>
      <c r="AF27" s="13">
        <f t="shared" si="7"/>
        <v>0</v>
      </c>
      <c r="AG27" s="13">
        <f t="shared" si="7"/>
        <v>0</v>
      </c>
      <c r="AH27" s="13">
        <f t="shared" si="7"/>
        <v>0</v>
      </c>
      <c r="AI27" s="13">
        <f t="shared" si="7"/>
        <v>0</v>
      </c>
      <c r="AJ27" s="13">
        <f t="shared" si="7"/>
        <v>0</v>
      </c>
      <c r="AK27" s="13">
        <f t="shared" si="7"/>
        <v>0</v>
      </c>
      <c r="AL27" s="13">
        <f t="shared" si="7"/>
        <v>0</v>
      </c>
      <c r="AM27" s="13">
        <f>IF((COUNTIF(AM28:AM34,"нд"))=(COUNTA(AM28:AM34)),"нд",SUMIF(AM28:AM34,"&lt;&gt;0",AM28:AM34))</f>
        <v>0</v>
      </c>
      <c r="AN27" s="13">
        <f>IF((COUNTIF(AN28:AN34,"нд"))=(COUNTA(AN28:AN34)),"нд",SUMIF(AN28:AN34,"&lt;&gt;0",AN28:AN34))</f>
        <v>0</v>
      </c>
      <c r="AO27" s="14" t="s">
        <v>53</v>
      </c>
    </row>
    <row r="28" spans="1:41" s="8" customFormat="1" x14ac:dyDescent="0.25">
      <c r="A28" s="10" t="s">
        <v>70</v>
      </c>
      <c r="B28" s="49" t="s">
        <v>71</v>
      </c>
      <c r="C28" s="13" t="s">
        <v>52</v>
      </c>
      <c r="D28" s="13" t="s">
        <v>53</v>
      </c>
      <c r="E28" s="13" t="s">
        <v>53</v>
      </c>
      <c r="F28" s="13" t="s">
        <v>53</v>
      </c>
      <c r="G28" s="13" t="s">
        <v>53</v>
      </c>
      <c r="H28" s="48">
        <f t="shared" ref="H28:AN34" si="8">H256</f>
        <v>0</v>
      </c>
      <c r="I28" s="48">
        <f t="shared" si="8"/>
        <v>0</v>
      </c>
      <c r="J28" s="48">
        <f t="shared" si="8"/>
        <v>0</v>
      </c>
      <c r="K28" s="48">
        <f t="shared" si="8"/>
        <v>0</v>
      </c>
      <c r="L28" s="48">
        <f t="shared" si="8"/>
        <v>0</v>
      </c>
      <c r="M28" s="48">
        <f t="shared" si="8"/>
        <v>0</v>
      </c>
      <c r="N28" s="48">
        <f t="shared" si="8"/>
        <v>0</v>
      </c>
      <c r="O28" s="48">
        <f t="shared" si="8"/>
        <v>0</v>
      </c>
      <c r="P28" s="48">
        <f t="shared" si="8"/>
        <v>0</v>
      </c>
      <c r="Q28" s="48">
        <f t="shared" si="8"/>
        <v>0</v>
      </c>
      <c r="R28" s="48">
        <f t="shared" si="8"/>
        <v>0</v>
      </c>
      <c r="S28" s="48">
        <f t="shared" si="8"/>
        <v>0</v>
      </c>
      <c r="T28" s="48">
        <f t="shared" si="8"/>
        <v>0</v>
      </c>
      <c r="U28" s="48">
        <f t="shared" si="8"/>
        <v>0</v>
      </c>
      <c r="V28" s="48">
        <f t="shared" si="8"/>
        <v>0</v>
      </c>
      <c r="W28" s="48">
        <f t="shared" si="8"/>
        <v>0</v>
      </c>
      <c r="X28" s="48">
        <f t="shared" si="8"/>
        <v>0</v>
      </c>
      <c r="Y28" s="48">
        <f t="shared" si="8"/>
        <v>0</v>
      </c>
      <c r="Z28" s="48">
        <f t="shared" si="8"/>
        <v>0</v>
      </c>
      <c r="AA28" s="48">
        <f t="shared" si="8"/>
        <v>0</v>
      </c>
      <c r="AB28" s="48">
        <f t="shared" si="8"/>
        <v>0</v>
      </c>
      <c r="AC28" s="48">
        <f t="shared" si="8"/>
        <v>0</v>
      </c>
      <c r="AD28" s="48">
        <f t="shared" si="8"/>
        <v>0</v>
      </c>
      <c r="AE28" s="48">
        <f t="shared" si="8"/>
        <v>0</v>
      </c>
      <c r="AF28" s="48">
        <f t="shared" si="8"/>
        <v>0</v>
      </c>
      <c r="AG28" s="48">
        <f t="shared" si="8"/>
        <v>0</v>
      </c>
      <c r="AH28" s="48">
        <f t="shared" si="8"/>
        <v>0</v>
      </c>
      <c r="AI28" s="48">
        <f t="shared" si="8"/>
        <v>0</v>
      </c>
      <c r="AJ28" s="48">
        <f t="shared" si="8"/>
        <v>0</v>
      </c>
      <c r="AK28" s="48">
        <f t="shared" si="8"/>
        <v>0</v>
      </c>
      <c r="AL28" s="48">
        <f t="shared" si="8"/>
        <v>0</v>
      </c>
      <c r="AM28" s="48">
        <f t="shared" si="8"/>
        <v>0</v>
      </c>
      <c r="AN28" s="48">
        <f t="shared" si="8"/>
        <v>0</v>
      </c>
      <c r="AO28" s="14" t="s">
        <v>53</v>
      </c>
    </row>
    <row r="29" spans="1:41" s="8" customFormat="1" x14ac:dyDescent="0.25">
      <c r="A29" s="10" t="s">
        <v>72</v>
      </c>
      <c r="B29" s="49" t="s">
        <v>73</v>
      </c>
      <c r="C29" s="13" t="s">
        <v>52</v>
      </c>
      <c r="D29" s="13" t="s">
        <v>53</v>
      </c>
      <c r="E29" s="13" t="s">
        <v>53</v>
      </c>
      <c r="F29" s="13" t="s">
        <v>53</v>
      </c>
      <c r="G29" s="13" t="s">
        <v>53</v>
      </c>
      <c r="H29" s="48">
        <f t="shared" si="8"/>
        <v>0</v>
      </c>
      <c r="I29" s="48">
        <f t="shared" si="8"/>
        <v>0</v>
      </c>
      <c r="J29" s="48">
        <f t="shared" si="8"/>
        <v>0</v>
      </c>
      <c r="K29" s="48">
        <f t="shared" si="8"/>
        <v>0</v>
      </c>
      <c r="L29" s="48">
        <f t="shared" si="8"/>
        <v>0</v>
      </c>
      <c r="M29" s="48">
        <f t="shared" si="8"/>
        <v>0</v>
      </c>
      <c r="N29" s="48">
        <f t="shared" si="8"/>
        <v>0</v>
      </c>
      <c r="O29" s="48">
        <f t="shared" si="8"/>
        <v>0</v>
      </c>
      <c r="P29" s="48">
        <f t="shared" si="8"/>
        <v>0</v>
      </c>
      <c r="Q29" s="48">
        <f t="shared" si="8"/>
        <v>0</v>
      </c>
      <c r="R29" s="48">
        <f t="shared" si="8"/>
        <v>0</v>
      </c>
      <c r="S29" s="48">
        <f t="shared" si="8"/>
        <v>0</v>
      </c>
      <c r="T29" s="48">
        <f t="shared" si="8"/>
        <v>0</v>
      </c>
      <c r="U29" s="48">
        <f t="shared" si="8"/>
        <v>0</v>
      </c>
      <c r="V29" s="48">
        <f t="shared" si="8"/>
        <v>0</v>
      </c>
      <c r="W29" s="48">
        <f t="shared" si="8"/>
        <v>0</v>
      </c>
      <c r="X29" s="48">
        <f t="shared" si="8"/>
        <v>0</v>
      </c>
      <c r="Y29" s="48">
        <f t="shared" si="8"/>
        <v>0</v>
      </c>
      <c r="Z29" s="48">
        <f t="shared" si="8"/>
        <v>0</v>
      </c>
      <c r="AA29" s="48">
        <f t="shared" si="8"/>
        <v>0</v>
      </c>
      <c r="AB29" s="48">
        <f t="shared" si="8"/>
        <v>0</v>
      </c>
      <c r="AC29" s="48">
        <f t="shared" si="8"/>
        <v>0</v>
      </c>
      <c r="AD29" s="48">
        <f t="shared" si="8"/>
        <v>0</v>
      </c>
      <c r="AE29" s="48">
        <f t="shared" si="8"/>
        <v>0</v>
      </c>
      <c r="AF29" s="48">
        <f t="shared" si="8"/>
        <v>0</v>
      </c>
      <c r="AG29" s="48">
        <f t="shared" si="8"/>
        <v>0</v>
      </c>
      <c r="AH29" s="48">
        <f t="shared" si="8"/>
        <v>0</v>
      </c>
      <c r="AI29" s="48">
        <f t="shared" si="8"/>
        <v>0</v>
      </c>
      <c r="AJ29" s="48">
        <f t="shared" si="8"/>
        <v>0</v>
      </c>
      <c r="AK29" s="48">
        <f t="shared" si="8"/>
        <v>0</v>
      </c>
      <c r="AL29" s="48">
        <f t="shared" si="8"/>
        <v>0</v>
      </c>
      <c r="AM29" s="48">
        <f t="shared" si="8"/>
        <v>0</v>
      </c>
      <c r="AN29" s="48">
        <f t="shared" si="8"/>
        <v>0</v>
      </c>
      <c r="AO29" s="14" t="s">
        <v>53</v>
      </c>
    </row>
    <row r="30" spans="1:41" s="8" customFormat="1" x14ac:dyDescent="0.25">
      <c r="A30" s="50" t="s">
        <v>74</v>
      </c>
      <c r="B30" s="49" t="s">
        <v>75</v>
      </c>
      <c r="C30" s="13" t="s">
        <v>52</v>
      </c>
      <c r="D30" s="13" t="s">
        <v>53</v>
      </c>
      <c r="E30" s="13" t="s">
        <v>53</v>
      </c>
      <c r="F30" s="13" t="s">
        <v>53</v>
      </c>
      <c r="G30" s="13" t="s">
        <v>53</v>
      </c>
      <c r="H30" s="48">
        <f t="shared" si="8"/>
        <v>0</v>
      </c>
      <c r="I30" s="48">
        <f t="shared" si="8"/>
        <v>0</v>
      </c>
      <c r="J30" s="48">
        <f t="shared" si="8"/>
        <v>0</v>
      </c>
      <c r="K30" s="48">
        <f t="shared" si="8"/>
        <v>0</v>
      </c>
      <c r="L30" s="48">
        <f t="shared" si="8"/>
        <v>0</v>
      </c>
      <c r="M30" s="48">
        <f t="shared" si="8"/>
        <v>0</v>
      </c>
      <c r="N30" s="48">
        <f t="shared" si="8"/>
        <v>0</v>
      </c>
      <c r="O30" s="48">
        <f t="shared" si="8"/>
        <v>0</v>
      </c>
      <c r="P30" s="48">
        <f t="shared" si="8"/>
        <v>0</v>
      </c>
      <c r="Q30" s="48">
        <f t="shared" si="8"/>
        <v>0</v>
      </c>
      <c r="R30" s="48">
        <f t="shared" si="8"/>
        <v>0</v>
      </c>
      <c r="S30" s="48">
        <f t="shared" si="8"/>
        <v>0</v>
      </c>
      <c r="T30" s="48">
        <f t="shared" si="8"/>
        <v>0</v>
      </c>
      <c r="U30" s="48">
        <f t="shared" si="8"/>
        <v>0</v>
      </c>
      <c r="V30" s="48">
        <f t="shared" si="8"/>
        <v>0</v>
      </c>
      <c r="W30" s="48">
        <f t="shared" si="8"/>
        <v>0</v>
      </c>
      <c r="X30" s="48">
        <f t="shared" si="8"/>
        <v>0</v>
      </c>
      <c r="Y30" s="48">
        <f t="shared" si="8"/>
        <v>0</v>
      </c>
      <c r="Z30" s="48">
        <f t="shared" si="8"/>
        <v>0</v>
      </c>
      <c r="AA30" s="48">
        <f t="shared" si="8"/>
        <v>0</v>
      </c>
      <c r="AB30" s="48">
        <f t="shared" si="8"/>
        <v>0</v>
      </c>
      <c r="AC30" s="48">
        <f t="shared" si="8"/>
        <v>0</v>
      </c>
      <c r="AD30" s="48">
        <f t="shared" si="8"/>
        <v>0</v>
      </c>
      <c r="AE30" s="48">
        <f t="shared" si="8"/>
        <v>0</v>
      </c>
      <c r="AF30" s="48">
        <f t="shared" si="8"/>
        <v>0</v>
      </c>
      <c r="AG30" s="48">
        <f t="shared" si="8"/>
        <v>0</v>
      </c>
      <c r="AH30" s="48">
        <f t="shared" si="8"/>
        <v>0</v>
      </c>
      <c r="AI30" s="48">
        <f t="shared" si="8"/>
        <v>0</v>
      </c>
      <c r="AJ30" s="48">
        <f t="shared" si="8"/>
        <v>0</v>
      </c>
      <c r="AK30" s="48">
        <f t="shared" si="8"/>
        <v>0</v>
      </c>
      <c r="AL30" s="48">
        <f t="shared" si="8"/>
        <v>0</v>
      </c>
      <c r="AM30" s="48">
        <f t="shared" si="8"/>
        <v>0</v>
      </c>
      <c r="AN30" s="48">
        <f t="shared" si="8"/>
        <v>0</v>
      </c>
      <c r="AO30" s="14" t="s">
        <v>53</v>
      </c>
    </row>
    <row r="31" spans="1:41" s="8" customFormat="1" ht="31.5" x14ac:dyDescent="0.25">
      <c r="A31" s="50" t="s">
        <v>76</v>
      </c>
      <c r="B31" s="49" t="s">
        <v>77</v>
      </c>
      <c r="C31" s="13" t="s">
        <v>52</v>
      </c>
      <c r="D31" s="13" t="s">
        <v>53</v>
      </c>
      <c r="E31" s="13" t="s">
        <v>53</v>
      </c>
      <c r="F31" s="13" t="s">
        <v>53</v>
      </c>
      <c r="G31" s="13" t="s">
        <v>53</v>
      </c>
      <c r="H31" s="48">
        <f t="shared" si="8"/>
        <v>0</v>
      </c>
      <c r="I31" s="48">
        <f t="shared" si="8"/>
        <v>0</v>
      </c>
      <c r="J31" s="48">
        <f t="shared" si="8"/>
        <v>0</v>
      </c>
      <c r="K31" s="48">
        <f t="shared" si="8"/>
        <v>0</v>
      </c>
      <c r="L31" s="48">
        <f t="shared" si="8"/>
        <v>0</v>
      </c>
      <c r="M31" s="48">
        <f t="shared" si="8"/>
        <v>0</v>
      </c>
      <c r="N31" s="48">
        <f t="shared" si="8"/>
        <v>0</v>
      </c>
      <c r="O31" s="48">
        <f t="shared" si="8"/>
        <v>0</v>
      </c>
      <c r="P31" s="48">
        <f t="shared" si="8"/>
        <v>0</v>
      </c>
      <c r="Q31" s="48">
        <f t="shared" si="8"/>
        <v>0</v>
      </c>
      <c r="R31" s="48">
        <f t="shared" si="8"/>
        <v>0</v>
      </c>
      <c r="S31" s="48">
        <f t="shared" si="8"/>
        <v>0</v>
      </c>
      <c r="T31" s="48">
        <f t="shared" si="8"/>
        <v>0</v>
      </c>
      <c r="U31" s="48">
        <f t="shared" si="8"/>
        <v>0</v>
      </c>
      <c r="V31" s="48">
        <f t="shared" si="8"/>
        <v>0</v>
      </c>
      <c r="W31" s="48">
        <f t="shared" si="8"/>
        <v>0</v>
      </c>
      <c r="X31" s="48">
        <f t="shared" si="8"/>
        <v>0</v>
      </c>
      <c r="Y31" s="48">
        <f t="shared" si="8"/>
        <v>0</v>
      </c>
      <c r="Z31" s="48">
        <f t="shared" si="8"/>
        <v>0</v>
      </c>
      <c r="AA31" s="48">
        <f t="shared" si="8"/>
        <v>0</v>
      </c>
      <c r="AB31" s="48">
        <f t="shared" si="8"/>
        <v>0</v>
      </c>
      <c r="AC31" s="48">
        <f t="shared" si="8"/>
        <v>0</v>
      </c>
      <c r="AD31" s="48">
        <f t="shared" si="8"/>
        <v>0</v>
      </c>
      <c r="AE31" s="48">
        <f t="shared" si="8"/>
        <v>0</v>
      </c>
      <c r="AF31" s="48">
        <f t="shared" si="8"/>
        <v>0</v>
      </c>
      <c r="AG31" s="48">
        <f t="shared" si="8"/>
        <v>0</v>
      </c>
      <c r="AH31" s="48">
        <f t="shared" si="8"/>
        <v>0</v>
      </c>
      <c r="AI31" s="48">
        <f t="shared" si="8"/>
        <v>0</v>
      </c>
      <c r="AJ31" s="48">
        <f t="shared" si="8"/>
        <v>0</v>
      </c>
      <c r="AK31" s="48">
        <f t="shared" si="8"/>
        <v>0</v>
      </c>
      <c r="AL31" s="48">
        <f t="shared" si="8"/>
        <v>0</v>
      </c>
      <c r="AM31" s="48">
        <f t="shared" si="8"/>
        <v>0</v>
      </c>
      <c r="AN31" s="48">
        <f t="shared" si="8"/>
        <v>0</v>
      </c>
      <c r="AO31" s="14" t="s">
        <v>53</v>
      </c>
    </row>
    <row r="32" spans="1:41" s="8" customFormat="1" x14ac:dyDescent="0.25">
      <c r="A32" s="50" t="s">
        <v>78</v>
      </c>
      <c r="B32" s="49" t="s">
        <v>79</v>
      </c>
      <c r="C32" s="13" t="s">
        <v>52</v>
      </c>
      <c r="D32" s="13" t="s">
        <v>53</v>
      </c>
      <c r="E32" s="13" t="s">
        <v>53</v>
      </c>
      <c r="F32" s="13" t="s">
        <v>53</v>
      </c>
      <c r="G32" s="13" t="s">
        <v>53</v>
      </c>
      <c r="H32" s="48">
        <f t="shared" si="8"/>
        <v>0</v>
      </c>
      <c r="I32" s="48">
        <f t="shared" si="8"/>
        <v>0</v>
      </c>
      <c r="J32" s="48">
        <f t="shared" si="8"/>
        <v>0</v>
      </c>
      <c r="K32" s="48">
        <f t="shared" si="8"/>
        <v>0</v>
      </c>
      <c r="L32" s="48">
        <f t="shared" si="8"/>
        <v>0</v>
      </c>
      <c r="M32" s="48">
        <f t="shared" si="8"/>
        <v>0</v>
      </c>
      <c r="N32" s="48">
        <f t="shared" si="8"/>
        <v>0</v>
      </c>
      <c r="O32" s="48">
        <f t="shared" si="8"/>
        <v>0</v>
      </c>
      <c r="P32" s="48">
        <f t="shared" si="8"/>
        <v>0</v>
      </c>
      <c r="Q32" s="48">
        <f t="shared" si="8"/>
        <v>0</v>
      </c>
      <c r="R32" s="48">
        <f t="shared" si="8"/>
        <v>0</v>
      </c>
      <c r="S32" s="48">
        <f t="shared" si="8"/>
        <v>0</v>
      </c>
      <c r="T32" s="48">
        <f t="shared" si="8"/>
        <v>0</v>
      </c>
      <c r="U32" s="48">
        <f t="shared" si="8"/>
        <v>0</v>
      </c>
      <c r="V32" s="48">
        <f t="shared" si="8"/>
        <v>0</v>
      </c>
      <c r="W32" s="48">
        <f t="shared" si="8"/>
        <v>0</v>
      </c>
      <c r="X32" s="48">
        <f t="shared" si="8"/>
        <v>0</v>
      </c>
      <c r="Y32" s="48">
        <f t="shared" si="8"/>
        <v>0</v>
      </c>
      <c r="Z32" s="48">
        <f t="shared" si="8"/>
        <v>0</v>
      </c>
      <c r="AA32" s="48">
        <f t="shared" si="8"/>
        <v>0</v>
      </c>
      <c r="AB32" s="48">
        <f t="shared" si="8"/>
        <v>0</v>
      </c>
      <c r="AC32" s="48">
        <f t="shared" si="8"/>
        <v>0</v>
      </c>
      <c r="AD32" s="48">
        <f t="shared" si="8"/>
        <v>0</v>
      </c>
      <c r="AE32" s="48">
        <f t="shared" si="8"/>
        <v>0</v>
      </c>
      <c r="AF32" s="48">
        <f t="shared" si="8"/>
        <v>0</v>
      </c>
      <c r="AG32" s="48">
        <f t="shared" si="8"/>
        <v>0</v>
      </c>
      <c r="AH32" s="48">
        <f t="shared" si="8"/>
        <v>0</v>
      </c>
      <c r="AI32" s="48">
        <f t="shared" si="8"/>
        <v>0</v>
      </c>
      <c r="AJ32" s="48">
        <f t="shared" si="8"/>
        <v>0</v>
      </c>
      <c r="AK32" s="48">
        <f t="shared" si="8"/>
        <v>0</v>
      </c>
      <c r="AL32" s="48">
        <f t="shared" si="8"/>
        <v>0</v>
      </c>
      <c r="AM32" s="48">
        <f t="shared" si="8"/>
        <v>0</v>
      </c>
      <c r="AN32" s="48">
        <f t="shared" si="8"/>
        <v>0</v>
      </c>
      <c r="AO32" s="14" t="s">
        <v>53</v>
      </c>
    </row>
    <row r="33" spans="1:41" s="8" customFormat="1" ht="31.5" x14ac:dyDescent="0.25">
      <c r="A33" s="50" t="s">
        <v>80</v>
      </c>
      <c r="B33" s="49" t="s">
        <v>65</v>
      </c>
      <c r="C33" s="13" t="s">
        <v>52</v>
      </c>
      <c r="D33" s="13" t="s">
        <v>53</v>
      </c>
      <c r="E33" s="13" t="s">
        <v>53</v>
      </c>
      <c r="F33" s="13" t="s">
        <v>53</v>
      </c>
      <c r="G33" s="13" t="s">
        <v>53</v>
      </c>
      <c r="H33" s="48">
        <f t="shared" si="8"/>
        <v>0</v>
      </c>
      <c r="I33" s="48">
        <f t="shared" si="8"/>
        <v>0</v>
      </c>
      <c r="J33" s="48">
        <f t="shared" si="8"/>
        <v>0</v>
      </c>
      <c r="K33" s="48">
        <f t="shared" si="8"/>
        <v>0</v>
      </c>
      <c r="L33" s="48">
        <f t="shared" si="8"/>
        <v>0</v>
      </c>
      <c r="M33" s="48">
        <f t="shared" si="8"/>
        <v>0</v>
      </c>
      <c r="N33" s="48">
        <f t="shared" si="8"/>
        <v>0</v>
      </c>
      <c r="O33" s="48">
        <f t="shared" si="8"/>
        <v>0</v>
      </c>
      <c r="P33" s="48">
        <f t="shared" si="8"/>
        <v>0</v>
      </c>
      <c r="Q33" s="48">
        <f t="shared" si="8"/>
        <v>0</v>
      </c>
      <c r="R33" s="48">
        <f t="shared" si="8"/>
        <v>0</v>
      </c>
      <c r="S33" s="48">
        <f t="shared" si="8"/>
        <v>0</v>
      </c>
      <c r="T33" s="48">
        <f t="shared" si="8"/>
        <v>0</v>
      </c>
      <c r="U33" s="48">
        <f t="shared" si="8"/>
        <v>0</v>
      </c>
      <c r="V33" s="48">
        <f t="shared" si="8"/>
        <v>0</v>
      </c>
      <c r="W33" s="48">
        <f t="shared" si="8"/>
        <v>0</v>
      </c>
      <c r="X33" s="48">
        <f t="shared" si="8"/>
        <v>0</v>
      </c>
      <c r="Y33" s="48">
        <f t="shared" si="8"/>
        <v>0</v>
      </c>
      <c r="Z33" s="48">
        <f t="shared" si="8"/>
        <v>0</v>
      </c>
      <c r="AA33" s="48">
        <f t="shared" si="8"/>
        <v>0</v>
      </c>
      <c r="AB33" s="48">
        <f t="shared" si="8"/>
        <v>0</v>
      </c>
      <c r="AC33" s="48">
        <f t="shared" si="8"/>
        <v>0</v>
      </c>
      <c r="AD33" s="48">
        <f t="shared" si="8"/>
        <v>0</v>
      </c>
      <c r="AE33" s="48">
        <f t="shared" si="8"/>
        <v>0</v>
      </c>
      <c r="AF33" s="48">
        <f t="shared" si="8"/>
        <v>0</v>
      </c>
      <c r="AG33" s="48">
        <f t="shared" si="8"/>
        <v>0</v>
      </c>
      <c r="AH33" s="48">
        <f t="shared" si="8"/>
        <v>0</v>
      </c>
      <c r="AI33" s="48">
        <f t="shared" si="8"/>
        <v>0</v>
      </c>
      <c r="AJ33" s="48">
        <f t="shared" si="8"/>
        <v>0</v>
      </c>
      <c r="AK33" s="48">
        <f t="shared" si="8"/>
        <v>0</v>
      </c>
      <c r="AL33" s="48">
        <f t="shared" si="8"/>
        <v>0</v>
      </c>
      <c r="AM33" s="48">
        <f t="shared" si="8"/>
        <v>0</v>
      </c>
      <c r="AN33" s="48">
        <f t="shared" si="8"/>
        <v>0</v>
      </c>
      <c r="AO33" s="14" t="s">
        <v>53</v>
      </c>
    </row>
    <row r="34" spans="1:41" s="8" customFormat="1" x14ac:dyDescent="0.25">
      <c r="A34" s="50" t="s">
        <v>81</v>
      </c>
      <c r="B34" s="49" t="s">
        <v>67</v>
      </c>
      <c r="C34" s="13" t="s">
        <v>52</v>
      </c>
      <c r="D34" s="13" t="s">
        <v>53</v>
      </c>
      <c r="E34" s="13" t="s">
        <v>53</v>
      </c>
      <c r="F34" s="13" t="s">
        <v>53</v>
      </c>
      <c r="G34" s="13" t="s">
        <v>53</v>
      </c>
      <c r="H34" s="48">
        <f t="shared" si="8"/>
        <v>0</v>
      </c>
      <c r="I34" s="48">
        <f t="shared" si="8"/>
        <v>0</v>
      </c>
      <c r="J34" s="48">
        <f t="shared" si="8"/>
        <v>0</v>
      </c>
      <c r="K34" s="48">
        <f t="shared" si="8"/>
        <v>0</v>
      </c>
      <c r="L34" s="48">
        <f t="shared" si="8"/>
        <v>0</v>
      </c>
      <c r="M34" s="48">
        <f t="shared" si="8"/>
        <v>0</v>
      </c>
      <c r="N34" s="48">
        <f t="shared" si="8"/>
        <v>0</v>
      </c>
      <c r="O34" s="48">
        <f t="shared" si="8"/>
        <v>0</v>
      </c>
      <c r="P34" s="48">
        <f t="shared" si="8"/>
        <v>0</v>
      </c>
      <c r="Q34" s="48">
        <f t="shared" si="8"/>
        <v>0</v>
      </c>
      <c r="R34" s="48">
        <f t="shared" si="8"/>
        <v>0</v>
      </c>
      <c r="S34" s="48">
        <f t="shared" si="8"/>
        <v>0</v>
      </c>
      <c r="T34" s="48">
        <f t="shared" si="8"/>
        <v>0</v>
      </c>
      <c r="U34" s="48">
        <f t="shared" si="8"/>
        <v>0</v>
      </c>
      <c r="V34" s="48">
        <f t="shared" si="8"/>
        <v>0</v>
      </c>
      <c r="W34" s="48">
        <f t="shared" si="8"/>
        <v>0</v>
      </c>
      <c r="X34" s="48">
        <f t="shared" si="8"/>
        <v>0</v>
      </c>
      <c r="Y34" s="48">
        <f t="shared" si="8"/>
        <v>0</v>
      </c>
      <c r="Z34" s="48">
        <f t="shared" si="8"/>
        <v>0</v>
      </c>
      <c r="AA34" s="48">
        <f t="shared" si="8"/>
        <v>0</v>
      </c>
      <c r="AB34" s="48">
        <f t="shared" si="8"/>
        <v>0</v>
      </c>
      <c r="AC34" s="48">
        <f t="shared" si="8"/>
        <v>0</v>
      </c>
      <c r="AD34" s="48">
        <f t="shared" si="8"/>
        <v>0</v>
      </c>
      <c r="AE34" s="48">
        <f t="shared" si="8"/>
        <v>0</v>
      </c>
      <c r="AF34" s="48">
        <f t="shared" si="8"/>
        <v>0</v>
      </c>
      <c r="AG34" s="48">
        <f t="shared" si="8"/>
        <v>0</v>
      </c>
      <c r="AH34" s="48">
        <f t="shared" si="8"/>
        <v>0</v>
      </c>
      <c r="AI34" s="48">
        <f t="shared" si="8"/>
        <v>0</v>
      </c>
      <c r="AJ34" s="48">
        <f t="shared" si="8"/>
        <v>0</v>
      </c>
      <c r="AK34" s="48">
        <f t="shared" si="8"/>
        <v>0</v>
      </c>
      <c r="AL34" s="48">
        <f t="shared" si="8"/>
        <v>0</v>
      </c>
      <c r="AM34" s="48">
        <f t="shared" si="8"/>
        <v>0</v>
      </c>
      <c r="AN34" s="48">
        <f t="shared" si="8"/>
        <v>0</v>
      </c>
      <c r="AO34" s="14" t="s">
        <v>53</v>
      </c>
    </row>
    <row r="35" spans="1:41" s="8" customFormat="1" ht="63" x14ac:dyDescent="0.25">
      <c r="A35" s="50" t="s">
        <v>82</v>
      </c>
      <c r="B35" s="49" t="s">
        <v>83</v>
      </c>
      <c r="C35" s="13" t="s">
        <v>52</v>
      </c>
      <c r="D35" s="13" t="s">
        <v>53</v>
      </c>
      <c r="E35" s="13" t="s">
        <v>53</v>
      </c>
      <c r="F35" s="13" t="s">
        <v>53</v>
      </c>
      <c r="G35" s="13" t="s">
        <v>53</v>
      </c>
      <c r="H35" s="13">
        <f t="shared" ref="H35:AL35" si="9">IF((COUNTIF(H36:H40,"нд"))=(COUNTA(H36:H40)),"нд",SUMIF(H36:H40,"&lt;&gt;0",H36:H40))</f>
        <v>0</v>
      </c>
      <c r="I35" s="13">
        <f t="shared" si="9"/>
        <v>0</v>
      </c>
      <c r="J35" s="13">
        <f t="shared" si="9"/>
        <v>0</v>
      </c>
      <c r="K35" s="13">
        <f t="shared" si="9"/>
        <v>251.73672375233721</v>
      </c>
      <c r="L35" s="13">
        <f t="shared" si="9"/>
        <v>14.456276085988804</v>
      </c>
      <c r="M35" s="13">
        <f t="shared" si="9"/>
        <v>10.899802442195863</v>
      </c>
      <c r="N35" s="13">
        <f t="shared" si="9"/>
        <v>217.19931798474025</v>
      </c>
      <c r="O35" s="13">
        <f t="shared" si="9"/>
        <v>9.1813272394122993</v>
      </c>
      <c r="P35" s="13">
        <f t="shared" si="9"/>
        <v>205.83038868388178</v>
      </c>
      <c r="Q35" s="13">
        <f t="shared" si="9"/>
        <v>11.709353762347584</v>
      </c>
      <c r="R35" s="13">
        <f t="shared" si="9"/>
        <v>2.074087651051217</v>
      </c>
      <c r="S35" s="13">
        <f t="shared" si="9"/>
        <v>98.595898596039177</v>
      </c>
      <c r="T35" s="13">
        <f t="shared" si="9"/>
        <v>93.451048674443797</v>
      </c>
      <c r="U35" s="13">
        <f t="shared" si="9"/>
        <v>0</v>
      </c>
      <c r="V35" s="13">
        <f t="shared" si="9"/>
        <v>60.000364992530251</v>
      </c>
      <c r="W35" s="13">
        <f t="shared" si="9"/>
        <v>0</v>
      </c>
      <c r="X35" s="13">
        <f t="shared" si="9"/>
        <v>205.83038868388178</v>
      </c>
      <c r="Y35" s="13">
        <f t="shared" si="9"/>
        <v>0</v>
      </c>
      <c r="Z35" s="13">
        <f t="shared" si="9"/>
        <v>205.83038868388178</v>
      </c>
      <c r="AA35" s="13">
        <f t="shared" si="9"/>
        <v>45.906335068455412</v>
      </c>
      <c r="AB35" s="13">
        <f t="shared" si="9"/>
        <v>0</v>
      </c>
      <c r="AC35" s="13">
        <f t="shared" si="9"/>
        <v>36.783824324963661</v>
      </c>
      <c r="AD35" s="13">
        <f t="shared" si="9"/>
        <v>36.783824324963661</v>
      </c>
      <c r="AE35" s="13">
        <f t="shared" si="9"/>
        <v>39.396931391738192</v>
      </c>
      <c r="AF35" s="13">
        <f t="shared" si="9"/>
        <v>39.396931391738192</v>
      </c>
      <c r="AG35" s="13">
        <f t="shared" si="9"/>
        <v>41.248587167149942</v>
      </c>
      <c r="AH35" s="13">
        <f t="shared" si="9"/>
        <v>41.248587167149942</v>
      </c>
      <c r="AI35" s="13">
        <f t="shared" si="9"/>
        <v>43.187270764006001</v>
      </c>
      <c r="AJ35" s="13">
        <f t="shared" si="9"/>
        <v>43.187270764006001</v>
      </c>
      <c r="AK35" s="13">
        <f t="shared" si="9"/>
        <v>45.213775036023982</v>
      </c>
      <c r="AL35" s="13">
        <f t="shared" si="9"/>
        <v>45.213775036023982</v>
      </c>
      <c r="AM35" s="13">
        <f>IF((COUNTIF(AM36:AM40,"нд"))=(COUNTA(AM36:AM40)),"нд",SUMIF(AM36:AM40,"&lt;&gt;0",AM36:AM40))</f>
        <v>205.83038868388178</v>
      </c>
      <c r="AN35" s="13">
        <f>IF((COUNTIF(AN36:AN40,"нд"))=(COUNTA(AN36:AN40)),"нд",SUMIF(AN36:AN40,"&lt;&gt;0",AN36:AN40))</f>
        <v>205.83038868388178</v>
      </c>
      <c r="AO35" s="14" t="s">
        <v>53</v>
      </c>
    </row>
    <row r="36" spans="1:41" s="8" customFormat="1" x14ac:dyDescent="0.25">
      <c r="A36" s="50" t="s">
        <v>84</v>
      </c>
      <c r="B36" s="49" t="s">
        <v>73</v>
      </c>
      <c r="C36" s="13" t="s">
        <v>52</v>
      </c>
      <c r="D36" s="13" t="s">
        <v>53</v>
      </c>
      <c r="E36" s="13" t="s">
        <v>53</v>
      </c>
      <c r="F36" s="13" t="s">
        <v>53</v>
      </c>
      <c r="G36" s="13" t="s">
        <v>53</v>
      </c>
      <c r="H36" s="48">
        <f t="shared" ref="H36:AN40" si="10">H264</f>
        <v>0</v>
      </c>
      <c r="I36" s="48">
        <f t="shared" si="10"/>
        <v>0</v>
      </c>
      <c r="J36" s="48">
        <f t="shared" si="10"/>
        <v>0</v>
      </c>
      <c r="K36" s="48">
        <f t="shared" si="10"/>
        <v>0</v>
      </c>
      <c r="L36" s="48">
        <f t="shared" si="10"/>
        <v>0</v>
      </c>
      <c r="M36" s="48">
        <f t="shared" si="10"/>
        <v>0</v>
      </c>
      <c r="N36" s="48">
        <f t="shared" si="10"/>
        <v>0</v>
      </c>
      <c r="O36" s="48">
        <f t="shared" si="10"/>
        <v>0</v>
      </c>
      <c r="P36" s="48">
        <f t="shared" si="10"/>
        <v>0</v>
      </c>
      <c r="Q36" s="48">
        <f t="shared" si="10"/>
        <v>0</v>
      </c>
      <c r="R36" s="48">
        <f t="shared" si="10"/>
        <v>0</v>
      </c>
      <c r="S36" s="48">
        <f t="shared" si="10"/>
        <v>0</v>
      </c>
      <c r="T36" s="48">
        <f t="shared" si="10"/>
        <v>0</v>
      </c>
      <c r="U36" s="48">
        <f t="shared" si="10"/>
        <v>0</v>
      </c>
      <c r="V36" s="48">
        <f t="shared" si="10"/>
        <v>0</v>
      </c>
      <c r="W36" s="48">
        <f t="shared" si="10"/>
        <v>0</v>
      </c>
      <c r="X36" s="48">
        <f t="shared" si="10"/>
        <v>0</v>
      </c>
      <c r="Y36" s="48">
        <f t="shared" si="10"/>
        <v>0</v>
      </c>
      <c r="Z36" s="48">
        <f t="shared" si="10"/>
        <v>0</v>
      </c>
      <c r="AA36" s="48">
        <f t="shared" si="10"/>
        <v>0</v>
      </c>
      <c r="AB36" s="48">
        <f t="shared" si="10"/>
        <v>0</v>
      </c>
      <c r="AC36" s="48">
        <f t="shared" si="10"/>
        <v>0</v>
      </c>
      <c r="AD36" s="48">
        <f t="shared" si="10"/>
        <v>0</v>
      </c>
      <c r="AE36" s="48">
        <f t="shared" si="10"/>
        <v>0</v>
      </c>
      <c r="AF36" s="48">
        <f t="shared" si="10"/>
        <v>0</v>
      </c>
      <c r="AG36" s="48">
        <f t="shared" si="10"/>
        <v>0</v>
      </c>
      <c r="AH36" s="48">
        <f t="shared" si="10"/>
        <v>0</v>
      </c>
      <c r="AI36" s="48">
        <f t="shared" si="10"/>
        <v>0</v>
      </c>
      <c r="AJ36" s="48">
        <f t="shared" si="10"/>
        <v>0</v>
      </c>
      <c r="AK36" s="48">
        <f t="shared" si="10"/>
        <v>0</v>
      </c>
      <c r="AL36" s="48">
        <f t="shared" si="10"/>
        <v>0</v>
      </c>
      <c r="AM36" s="48">
        <f t="shared" si="10"/>
        <v>0</v>
      </c>
      <c r="AN36" s="48">
        <f t="shared" si="10"/>
        <v>0</v>
      </c>
      <c r="AO36" s="14" t="s">
        <v>53</v>
      </c>
    </row>
    <row r="37" spans="1:41" s="8" customFormat="1" ht="31.5" x14ac:dyDescent="0.25">
      <c r="A37" s="50" t="s">
        <v>85</v>
      </c>
      <c r="B37" s="49" t="s">
        <v>86</v>
      </c>
      <c r="C37" s="13" t="s">
        <v>52</v>
      </c>
      <c r="D37" s="13" t="s">
        <v>53</v>
      </c>
      <c r="E37" s="13" t="s">
        <v>53</v>
      </c>
      <c r="F37" s="13" t="s">
        <v>53</v>
      </c>
      <c r="G37" s="13" t="s">
        <v>53</v>
      </c>
      <c r="H37" s="48">
        <f t="shared" si="10"/>
        <v>0</v>
      </c>
      <c r="I37" s="48">
        <f t="shared" si="10"/>
        <v>0</v>
      </c>
      <c r="J37" s="48">
        <f t="shared" si="10"/>
        <v>0</v>
      </c>
      <c r="K37" s="48">
        <f t="shared" si="10"/>
        <v>0</v>
      </c>
      <c r="L37" s="48">
        <f t="shared" si="10"/>
        <v>0</v>
      </c>
      <c r="M37" s="48">
        <f t="shared" si="10"/>
        <v>0</v>
      </c>
      <c r="N37" s="48">
        <f t="shared" si="10"/>
        <v>0</v>
      </c>
      <c r="O37" s="48">
        <f t="shared" si="10"/>
        <v>0</v>
      </c>
      <c r="P37" s="48">
        <f t="shared" si="10"/>
        <v>0</v>
      </c>
      <c r="Q37" s="48">
        <f t="shared" si="10"/>
        <v>0</v>
      </c>
      <c r="R37" s="48">
        <f t="shared" si="10"/>
        <v>0</v>
      </c>
      <c r="S37" s="48">
        <f t="shared" si="10"/>
        <v>0</v>
      </c>
      <c r="T37" s="48">
        <f t="shared" si="10"/>
        <v>0</v>
      </c>
      <c r="U37" s="48">
        <f t="shared" si="10"/>
        <v>0</v>
      </c>
      <c r="V37" s="48">
        <f t="shared" si="10"/>
        <v>0</v>
      </c>
      <c r="W37" s="48">
        <f t="shared" si="10"/>
        <v>0</v>
      </c>
      <c r="X37" s="48">
        <f t="shared" si="10"/>
        <v>0</v>
      </c>
      <c r="Y37" s="48">
        <f t="shared" si="10"/>
        <v>0</v>
      </c>
      <c r="Z37" s="48">
        <f t="shared" si="10"/>
        <v>0</v>
      </c>
      <c r="AA37" s="48">
        <f t="shared" si="10"/>
        <v>0</v>
      </c>
      <c r="AB37" s="48">
        <f t="shared" si="10"/>
        <v>0</v>
      </c>
      <c r="AC37" s="48">
        <f t="shared" si="10"/>
        <v>0</v>
      </c>
      <c r="AD37" s="48">
        <f t="shared" si="10"/>
        <v>0</v>
      </c>
      <c r="AE37" s="48">
        <f t="shared" si="10"/>
        <v>0</v>
      </c>
      <c r="AF37" s="48">
        <f t="shared" si="10"/>
        <v>0</v>
      </c>
      <c r="AG37" s="48">
        <f t="shared" si="10"/>
        <v>0</v>
      </c>
      <c r="AH37" s="48">
        <f t="shared" si="10"/>
        <v>0</v>
      </c>
      <c r="AI37" s="48">
        <f t="shared" si="10"/>
        <v>0</v>
      </c>
      <c r="AJ37" s="48">
        <f t="shared" si="10"/>
        <v>0</v>
      </c>
      <c r="AK37" s="48">
        <f t="shared" si="10"/>
        <v>0</v>
      </c>
      <c r="AL37" s="48">
        <f t="shared" si="10"/>
        <v>0</v>
      </c>
      <c r="AM37" s="48">
        <f t="shared" si="10"/>
        <v>0</v>
      </c>
      <c r="AN37" s="48">
        <f t="shared" si="10"/>
        <v>0</v>
      </c>
      <c r="AO37" s="14" t="s">
        <v>53</v>
      </c>
    </row>
    <row r="38" spans="1:41" s="8" customFormat="1" x14ac:dyDescent="0.25">
      <c r="A38" s="50" t="s">
        <v>87</v>
      </c>
      <c r="B38" s="49" t="s">
        <v>88</v>
      </c>
      <c r="C38" s="13" t="s">
        <v>52</v>
      </c>
      <c r="D38" s="13" t="s">
        <v>53</v>
      </c>
      <c r="E38" s="13" t="s">
        <v>53</v>
      </c>
      <c r="F38" s="13" t="s">
        <v>53</v>
      </c>
      <c r="G38" s="13" t="s">
        <v>53</v>
      </c>
      <c r="H38" s="48">
        <f t="shared" si="10"/>
        <v>0</v>
      </c>
      <c r="I38" s="48">
        <f t="shared" si="10"/>
        <v>0</v>
      </c>
      <c r="J38" s="48">
        <f t="shared" si="10"/>
        <v>0</v>
      </c>
      <c r="K38" s="48">
        <f t="shared" si="10"/>
        <v>0</v>
      </c>
      <c r="L38" s="48">
        <f t="shared" si="10"/>
        <v>0</v>
      </c>
      <c r="M38" s="48">
        <f t="shared" si="10"/>
        <v>0</v>
      </c>
      <c r="N38" s="48">
        <f t="shared" si="10"/>
        <v>0</v>
      </c>
      <c r="O38" s="48">
        <f t="shared" si="10"/>
        <v>0</v>
      </c>
      <c r="P38" s="48">
        <f t="shared" si="10"/>
        <v>0</v>
      </c>
      <c r="Q38" s="48">
        <f t="shared" si="10"/>
        <v>0</v>
      </c>
      <c r="R38" s="48">
        <f t="shared" si="10"/>
        <v>0</v>
      </c>
      <c r="S38" s="48">
        <f t="shared" si="10"/>
        <v>0</v>
      </c>
      <c r="T38" s="48">
        <f t="shared" si="10"/>
        <v>0</v>
      </c>
      <c r="U38" s="48">
        <f t="shared" si="10"/>
        <v>0</v>
      </c>
      <c r="V38" s="48">
        <f t="shared" si="10"/>
        <v>0</v>
      </c>
      <c r="W38" s="48">
        <f t="shared" si="10"/>
        <v>0</v>
      </c>
      <c r="X38" s="48">
        <f t="shared" si="10"/>
        <v>0</v>
      </c>
      <c r="Y38" s="48">
        <f t="shared" si="10"/>
        <v>0</v>
      </c>
      <c r="Z38" s="48">
        <f t="shared" si="10"/>
        <v>0</v>
      </c>
      <c r="AA38" s="48">
        <f t="shared" si="10"/>
        <v>0</v>
      </c>
      <c r="AB38" s="48">
        <f t="shared" si="10"/>
        <v>0</v>
      </c>
      <c r="AC38" s="48">
        <f t="shared" si="10"/>
        <v>0</v>
      </c>
      <c r="AD38" s="48">
        <f t="shared" si="10"/>
        <v>0</v>
      </c>
      <c r="AE38" s="48">
        <f t="shared" si="10"/>
        <v>0</v>
      </c>
      <c r="AF38" s="48">
        <f t="shared" si="10"/>
        <v>0</v>
      </c>
      <c r="AG38" s="48">
        <f t="shared" si="10"/>
        <v>0</v>
      </c>
      <c r="AH38" s="48">
        <f t="shared" si="10"/>
        <v>0</v>
      </c>
      <c r="AI38" s="48">
        <f t="shared" si="10"/>
        <v>0</v>
      </c>
      <c r="AJ38" s="48">
        <f t="shared" si="10"/>
        <v>0</v>
      </c>
      <c r="AK38" s="48">
        <f t="shared" si="10"/>
        <v>0</v>
      </c>
      <c r="AL38" s="48">
        <f t="shared" si="10"/>
        <v>0</v>
      </c>
      <c r="AM38" s="48">
        <f t="shared" si="10"/>
        <v>0</v>
      </c>
      <c r="AN38" s="48">
        <f t="shared" si="10"/>
        <v>0</v>
      </c>
      <c r="AO38" s="14" t="s">
        <v>53</v>
      </c>
    </row>
    <row r="39" spans="1:41" s="8" customFormat="1" ht="31.5" x14ac:dyDescent="0.25">
      <c r="A39" s="50" t="s">
        <v>89</v>
      </c>
      <c r="B39" s="49" t="s">
        <v>65</v>
      </c>
      <c r="C39" s="13" t="s">
        <v>52</v>
      </c>
      <c r="D39" s="13" t="s">
        <v>53</v>
      </c>
      <c r="E39" s="13" t="s">
        <v>53</v>
      </c>
      <c r="F39" s="13" t="s">
        <v>53</v>
      </c>
      <c r="G39" s="13" t="s">
        <v>53</v>
      </c>
      <c r="H39" s="48">
        <f t="shared" si="10"/>
        <v>0</v>
      </c>
      <c r="I39" s="48">
        <f t="shared" si="10"/>
        <v>0</v>
      </c>
      <c r="J39" s="48">
        <f t="shared" si="10"/>
        <v>0</v>
      </c>
      <c r="K39" s="48">
        <f t="shared" si="10"/>
        <v>0</v>
      </c>
      <c r="L39" s="48">
        <f t="shared" si="10"/>
        <v>0</v>
      </c>
      <c r="M39" s="48">
        <f t="shared" si="10"/>
        <v>0</v>
      </c>
      <c r="N39" s="48">
        <f t="shared" si="10"/>
        <v>0</v>
      </c>
      <c r="O39" s="48">
        <f t="shared" si="10"/>
        <v>0</v>
      </c>
      <c r="P39" s="48">
        <f t="shared" si="10"/>
        <v>0</v>
      </c>
      <c r="Q39" s="48">
        <f t="shared" si="10"/>
        <v>0</v>
      </c>
      <c r="R39" s="48">
        <f t="shared" si="10"/>
        <v>0</v>
      </c>
      <c r="S39" s="48">
        <f t="shared" si="10"/>
        <v>0</v>
      </c>
      <c r="T39" s="48">
        <f t="shared" si="10"/>
        <v>0</v>
      </c>
      <c r="U39" s="48">
        <f t="shared" si="10"/>
        <v>0</v>
      </c>
      <c r="V39" s="48">
        <f t="shared" si="10"/>
        <v>0</v>
      </c>
      <c r="W39" s="48">
        <f t="shared" si="10"/>
        <v>0</v>
      </c>
      <c r="X39" s="48">
        <f t="shared" si="10"/>
        <v>0</v>
      </c>
      <c r="Y39" s="48">
        <f t="shared" si="10"/>
        <v>0</v>
      </c>
      <c r="Z39" s="48">
        <f t="shared" si="10"/>
        <v>0</v>
      </c>
      <c r="AA39" s="48">
        <f t="shared" si="10"/>
        <v>0</v>
      </c>
      <c r="AB39" s="48">
        <f t="shared" si="10"/>
        <v>0</v>
      </c>
      <c r="AC39" s="48">
        <f t="shared" si="10"/>
        <v>0</v>
      </c>
      <c r="AD39" s="48">
        <f t="shared" si="10"/>
        <v>0</v>
      </c>
      <c r="AE39" s="48">
        <f t="shared" si="10"/>
        <v>0</v>
      </c>
      <c r="AF39" s="48">
        <f t="shared" si="10"/>
        <v>0</v>
      </c>
      <c r="AG39" s="48">
        <f t="shared" si="10"/>
        <v>0</v>
      </c>
      <c r="AH39" s="48">
        <f t="shared" si="10"/>
        <v>0</v>
      </c>
      <c r="AI39" s="48">
        <f t="shared" si="10"/>
        <v>0</v>
      </c>
      <c r="AJ39" s="48">
        <f t="shared" si="10"/>
        <v>0</v>
      </c>
      <c r="AK39" s="48">
        <f t="shared" si="10"/>
        <v>0</v>
      </c>
      <c r="AL39" s="48">
        <f t="shared" si="10"/>
        <v>0</v>
      </c>
      <c r="AM39" s="48">
        <f t="shared" si="10"/>
        <v>0</v>
      </c>
      <c r="AN39" s="48">
        <f t="shared" si="10"/>
        <v>0</v>
      </c>
      <c r="AO39" s="14" t="s">
        <v>53</v>
      </c>
    </row>
    <row r="40" spans="1:41" s="8" customFormat="1" x14ac:dyDescent="0.25">
      <c r="A40" s="50" t="s">
        <v>90</v>
      </c>
      <c r="B40" s="49" t="s">
        <v>67</v>
      </c>
      <c r="C40" s="13" t="s">
        <v>52</v>
      </c>
      <c r="D40" s="13" t="s">
        <v>53</v>
      </c>
      <c r="E40" s="13" t="s">
        <v>53</v>
      </c>
      <c r="F40" s="13" t="s">
        <v>53</v>
      </c>
      <c r="G40" s="13" t="s">
        <v>53</v>
      </c>
      <c r="H40" s="48" t="str">
        <f t="shared" si="10"/>
        <v>нд</v>
      </c>
      <c r="I40" s="48" t="str">
        <f t="shared" si="10"/>
        <v>нд</v>
      </c>
      <c r="J40" s="48">
        <f t="shared" si="10"/>
        <v>0</v>
      </c>
      <c r="K40" s="48">
        <f t="shared" si="10"/>
        <v>251.73672375233721</v>
      </c>
      <c r="L40" s="48">
        <f t="shared" si="10"/>
        <v>14.456276085988804</v>
      </c>
      <c r="M40" s="48">
        <f t="shared" si="10"/>
        <v>10.899802442195863</v>
      </c>
      <c r="N40" s="48">
        <f t="shared" si="10"/>
        <v>217.19931798474025</v>
      </c>
      <c r="O40" s="48">
        <f t="shared" si="10"/>
        <v>9.1813272394122993</v>
      </c>
      <c r="P40" s="48">
        <f t="shared" si="10"/>
        <v>205.83038868388178</v>
      </c>
      <c r="Q40" s="48">
        <f t="shared" si="10"/>
        <v>11.709353762347584</v>
      </c>
      <c r="R40" s="48">
        <f t="shared" si="10"/>
        <v>2.074087651051217</v>
      </c>
      <c r="S40" s="48">
        <f t="shared" si="10"/>
        <v>98.595898596039177</v>
      </c>
      <c r="T40" s="48">
        <f t="shared" si="10"/>
        <v>93.451048674443797</v>
      </c>
      <c r="U40" s="48" t="str">
        <f t="shared" si="10"/>
        <v>нд</v>
      </c>
      <c r="V40" s="48">
        <f t="shared" si="10"/>
        <v>60.000364992530251</v>
      </c>
      <c r="W40" s="48" t="str">
        <f t="shared" si="10"/>
        <v>нд</v>
      </c>
      <c r="X40" s="48">
        <f t="shared" si="10"/>
        <v>205.83038868388178</v>
      </c>
      <c r="Y40" s="48" t="str">
        <f t="shared" si="10"/>
        <v>нд</v>
      </c>
      <c r="Z40" s="48">
        <f t="shared" si="10"/>
        <v>205.83038868388178</v>
      </c>
      <c r="AA40" s="48">
        <f t="shared" si="10"/>
        <v>45.906335068455412</v>
      </c>
      <c r="AB40" s="48">
        <f t="shared" si="10"/>
        <v>0</v>
      </c>
      <c r="AC40" s="48">
        <f t="shared" si="10"/>
        <v>36.783824324963661</v>
      </c>
      <c r="AD40" s="48">
        <f t="shared" si="10"/>
        <v>36.783824324963661</v>
      </c>
      <c r="AE40" s="48">
        <f t="shared" si="10"/>
        <v>39.396931391738192</v>
      </c>
      <c r="AF40" s="48">
        <f t="shared" si="10"/>
        <v>39.396931391738192</v>
      </c>
      <c r="AG40" s="48">
        <f t="shared" si="10"/>
        <v>41.248587167149942</v>
      </c>
      <c r="AH40" s="48">
        <f t="shared" si="10"/>
        <v>41.248587167149942</v>
      </c>
      <c r="AI40" s="48">
        <f t="shared" si="10"/>
        <v>43.187270764006001</v>
      </c>
      <c r="AJ40" s="48">
        <f t="shared" si="10"/>
        <v>43.187270764006001</v>
      </c>
      <c r="AK40" s="48">
        <f t="shared" si="10"/>
        <v>45.213775036023982</v>
      </c>
      <c r="AL40" s="48">
        <f t="shared" si="10"/>
        <v>45.213775036023982</v>
      </c>
      <c r="AM40" s="48">
        <f t="shared" si="10"/>
        <v>205.83038868388178</v>
      </c>
      <c r="AN40" s="48">
        <f t="shared" si="10"/>
        <v>205.83038868388178</v>
      </c>
      <c r="AO40" s="14" t="s">
        <v>53</v>
      </c>
    </row>
    <row r="41" spans="1:41" s="8" customFormat="1" x14ac:dyDescent="0.25">
      <c r="A41" s="50" t="s">
        <v>91</v>
      </c>
      <c r="B41" s="49" t="s">
        <v>92</v>
      </c>
      <c r="C41" s="13" t="s">
        <v>52</v>
      </c>
      <c r="D41" s="13" t="s">
        <v>53</v>
      </c>
      <c r="E41" s="13" t="s">
        <v>53</v>
      </c>
      <c r="F41" s="13" t="s">
        <v>53</v>
      </c>
      <c r="G41" s="13" t="s">
        <v>53</v>
      </c>
      <c r="H41" s="48">
        <f t="shared" ref="H41:AL41" si="11">H272</f>
        <v>0</v>
      </c>
      <c r="I41" s="48">
        <f t="shared" si="11"/>
        <v>0</v>
      </c>
      <c r="J41" s="48">
        <f t="shared" si="11"/>
        <v>0</v>
      </c>
      <c r="K41" s="48">
        <f t="shared" si="11"/>
        <v>0</v>
      </c>
      <c r="L41" s="48">
        <f t="shared" si="11"/>
        <v>0</v>
      </c>
      <c r="M41" s="48">
        <f t="shared" si="11"/>
        <v>0</v>
      </c>
      <c r="N41" s="48">
        <f t="shared" si="11"/>
        <v>0</v>
      </c>
      <c r="O41" s="48">
        <f t="shared" si="11"/>
        <v>0</v>
      </c>
      <c r="P41" s="48">
        <f t="shared" si="11"/>
        <v>0</v>
      </c>
      <c r="Q41" s="48">
        <f t="shared" si="11"/>
        <v>0</v>
      </c>
      <c r="R41" s="48">
        <f t="shared" si="11"/>
        <v>0</v>
      </c>
      <c r="S41" s="48">
        <f t="shared" si="11"/>
        <v>0</v>
      </c>
      <c r="T41" s="48">
        <f t="shared" si="11"/>
        <v>0</v>
      </c>
      <c r="U41" s="48">
        <f t="shared" si="11"/>
        <v>0</v>
      </c>
      <c r="V41" s="48">
        <f t="shared" si="11"/>
        <v>0</v>
      </c>
      <c r="W41" s="48">
        <f t="shared" si="11"/>
        <v>0</v>
      </c>
      <c r="X41" s="48">
        <f t="shared" si="11"/>
        <v>0</v>
      </c>
      <c r="Y41" s="48">
        <f t="shared" si="11"/>
        <v>0</v>
      </c>
      <c r="Z41" s="48">
        <f t="shared" si="11"/>
        <v>0</v>
      </c>
      <c r="AA41" s="48">
        <f t="shared" si="11"/>
        <v>0</v>
      </c>
      <c r="AB41" s="48">
        <f t="shared" si="11"/>
        <v>0</v>
      </c>
      <c r="AC41" s="48">
        <f t="shared" si="11"/>
        <v>0</v>
      </c>
      <c r="AD41" s="48">
        <f t="shared" si="11"/>
        <v>0</v>
      </c>
      <c r="AE41" s="48">
        <f t="shared" si="11"/>
        <v>0</v>
      </c>
      <c r="AF41" s="48">
        <f t="shared" si="11"/>
        <v>0</v>
      </c>
      <c r="AG41" s="48">
        <f t="shared" si="11"/>
        <v>0</v>
      </c>
      <c r="AH41" s="48">
        <f t="shared" si="11"/>
        <v>0</v>
      </c>
      <c r="AI41" s="48">
        <f t="shared" si="11"/>
        <v>0</v>
      </c>
      <c r="AJ41" s="48">
        <f t="shared" si="11"/>
        <v>0</v>
      </c>
      <c r="AK41" s="48">
        <f t="shared" si="11"/>
        <v>0</v>
      </c>
      <c r="AL41" s="48">
        <f t="shared" si="11"/>
        <v>0</v>
      </c>
      <c r="AM41" s="48">
        <f>AM272</f>
        <v>0</v>
      </c>
      <c r="AN41" s="48">
        <f>AN272</f>
        <v>0</v>
      </c>
      <c r="AO41" s="14" t="s">
        <v>53</v>
      </c>
    </row>
    <row r="42" spans="1:41" s="55" customFormat="1" x14ac:dyDescent="0.25">
      <c r="A42" s="51" t="s">
        <v>93</v>
      </c>
      <c r="B42" s="52" t="s">
        <v>94</v>
      </c>
      <c r="C42" s="10" t="s">
        <v>52</v>
      </c>
      <c r="D42" s="53" t="str">
        <f>IF(AND(D44="нд",D44=D80,D80=D114,D114=D117,D117=D134,D134=D135),"нд",SUMIF(D44,"&lt;&gt;0",D44)+SUMIF(D80,"&lt;&gt;0",D80)+SUMIF(D114,"&lt;&gt;0",D114)+SUMIF(D117,"&lt;&gt;0",D117)+SUMIF(D134,"&lt;&gt;0",D134)+SUMIF(D135,"&lt;&gt;0",D135))</f>
        <v>нд</v>
      </c>
      <c r="E42" s="53" t="str">
        <f>IF(AND(E44="нд",E44=E80,E80=E114,E114=E117,E117=E134,E134=E135),"нд",SUMIF(E44,"&lt;&gt;0",E44)+SUMIF(E80,"&lt;&gt;0",E80)+SUMIF(E114,"&lt;&gt;0",E114)+SUMIF(E117,"&lt;&gt;0",E117)+SUMIF(E134,"&lt;&gt;0",E134)+SUMIF(E135,"&lt;&gt;0",E135))</f>
        <v>нд</v>
      </c>
      <c r="F42" s="53" t="str">
        <f t="shared" ref="F42:AN42" si="12">IF(AND(F43="нд",F43=F207,F207=F246),"нд",SUMIF(F43,"&lt;&gt;0",F43)+SUMIF(F207,"&lt;&gt;0",F207)+SUMIF(F246,"&lt;&gt;0",F246))</f>
        <v>нд</v>
      </c>
      <c r="G42" s="53" t="str">
        <f t="shared" si="12"/>
        <v>нд</v>
      </c>
      <c r="H42" s="53">
        <f t="shared" si="12"/>
        <v>1215.9995378531071</v>
      </c>
      <c r="I42" s="53">
        <f t="shared" si="12"/>
        <v>1358.1930103531072</v>
      </c>
      <c r="J42" s="53">
        <f t="shared" si="12"/>
        <v>3227.3733217124441</v>
      </c>
      <c r="K42" s="53">
        <f t="shared" si="12"/>
        <v>13211.107216676066</v>
      </c>
      <c r="L42" s="53">
        <f t="shared" si="12"/>
        <v>1965.4249724162744</v>
      </c>
      <c r="M42" s="53">
        <f t="shared" si="12"/>
        <v>5564.0551457267366</v>
      </c>
      <c r="N42" s="53">
        <f t="shared" si="12"/>
        <v>4532.8894663820984</v>
      </c>
      <c r="O42" s="53">
        <f t="shared" si="12"/>
        <v>1148.7376321509576</v>
      </c>
      <c r="P42" s="53">
        <f t="shared" si="12"/>
        <v>12155.951199365743</v>
      </c>
      <c r="Q42" s="53">
        <f t="shared" si="12"/>
        <v>1986.9678060242311</v>
      </c>
      <c r="R42" s="53">
        <f t="shared" si="12"/>
        <v>4029.5349476633678</v>
      </c>
      <c r="S42" s="53">
        <f t="shared" si="12"/>
        <v>5002.505573183108</v>
      </c>
      <c r="T42" s="53">
        <f t="shared" si="12"/>
        <v>1136.942872495036</v>
      </c>
      <c r="U42" s="53">
        <f t="shared" si="12"/>
        <v>0</v>
      </c>
      <c r="V42" s="53">
        <f t="shared" si="12"/>
        <v>2740.5384633467079</v>
      </c>
      <c r="W42" s="53">
        <f t="shared" si="12"/>
        <v>0</v>
      </c>
      <c r="X42" s="53">
        <f t="shared" si="12"/>
        <v>8031.0145517567998</v>
      </c>
      <c r="Y42" s="53">
        <f t="shared" si="12"/>
        <v>0</v>
      </c>
      <c r="Z42" s="53">
        <f t="shared" si="12"/>
        <v>7509.8063299032983</v>
      </c>
      <c r="AA42" s="53">
        <f t="shared" si="12"/>
        <v>1952.7193432068243</v>
      </c>
      <c r="AB42" s="53">
        <f t="shared" si="12"/>
        <v>1418.7715477500001</v>
      </c>
      <c r="AC42" s="53">
        <f t="shared" si="12"/>
        <v>7287.9116630170765</v>
      </c>
      <c r="AD42" s="53">
        <f t="shared" si="12"/>
        <v>2444.9676275813745</v>
      </c>
      <c r="AE42" s="53">
        <f t="shared" si="12"/>
        <v>393.52817557876716</v>
      </c>
      <c r="AF42" s="53">
        <f t="shared" si="12"/>
        <v>3279.472328195815</v>
      </c>
      <c r="AG42" s="53">
        <f t="shared" si="12"/>
        <v>116.99772049470442</v>
      </c>
      <c r="AH42" s="53">
        <f t="shared" si="12"/>
        <v>1552.3195431417732</v>
      </c>
      <c r="AI42" s="53">
        <f t="shared" si="12"/>
        <v>125.3632176302269</v>
      </c>
      <c r="AJ42" s="53">
        <f t="shared" si="12"/>
        <v>125.83305594831199</v>
      </c>
      <c r="AK42" s="53">
        <f t="shared" si="12"/>
        <v>107.21377503602397</v>
      </c>
      <c r="AL42" s="53">
        <f t="shared" si="12"/>
        <v>107.21377503602397</v>
      </c>
      <c r="AM42" s="53">
        <f t="shared" si="12"/>
        <v>8031.0145517567998</v>
      </c>
      <c r="AN42" s="53">
        <f t="shared" si="12"/>
        <v>7509.8063299032983</v>
      </c>
      <c r="AO42" s="54" t="s">
        <v>53</v>
      </c>
    </row>
    <row r="43" spans="1:41" s="55" customFormat="1" ht="47.25" x14ac:dyDescent="0.25">
      <c r="A43" s="51" t="s">
        <v>95</v>
      </c>
      <c r="B43" s="52" t="s">
        <v>96</v>
      </c>
      <c r="C43" s="10" t="s">
        <v>52</v>
      </c>
      <c r="D43" s="53" t="s">
        <v>53</v>
      </c>
      <c r="E43" s="53" t="s">
        <v>53</v>
      </c>
      <c r="F43" s="53" t="s">
        <v>53</v>
      </c>
      <c r="G43" s="53" t="s">
        <v>53</v>
      </c>
      <c r="H43" s="53">
        <f t="shared" ref="H43:AN43" si="13">IF(AND(H44="нд",H44=H80,H80=H114,H114=H117,H117=H134,H134=H135),"нд",SUMIF(H44,"&lt;&gt;0",H44)+SUMIF(H80,"&lt;&gt;0",H80)+SUMIF(H114,"&lt;&gt;0",H114)+SUMIF(H117,"&lt;&gt;0",H117)+SUMIF(H134,"&lt;&gt;0",H134)+SUMIF(H135,"&lt;&gt;0",H135))+H274</f>
        <v>1215.9995378531071</v>
      </c>
      <c r="I43" s="53">
        <f t="shared" si="13"/>
        <v>1358.1930103531072</v>
      </c>
      <c r="J43" s="53">
        <f t="shared" si="13"/>
        <v>3227.3733217124441</v>
      </c>
      <c r="K43" s="53">
        <f t="shared" si="13"/>
        <v>12959.370492923728</v>
      </c>
      <c r="L43" s="53">
        <f t="shared" si="13"/>
        <v>1950.9686963302856</v>
      </c>
      <c r="M43" s="53">
        <f t="shared" si="13"/>
        <v>5553.1553432845403</v>
      </c>
      <c r="N43" s="53">
        <f t="shared" si="13"/>
        <v>4315.6901483973579</v>
      </c>
      <c r="O43" s="53">
        <f t="shared" si="13"/>
        <v>1139.5563049115453</v>
      </c>
      <c r="P43" s="53">
        <f t="shared" si="13"/>
        <v>11950.120810681861</v>
      </c>
      <c r="Q43" s="53">
        <f t="shared" si="13"/>
        <v>1975.2584522618836</v>
      </c>
      <c r="R43" s="53">
        <f t="shared" si="13"/>
        <v>4027.4608600123165</v>
      </c>
      <c r="S43" s="53">
        <f t="shared" si="13"/>
        <v>4903.9096745870693</v>
      </c>
      <c r="T43" s="53">
        <f t="shared" si="13"/>
        <v>1043.4918238205921</v>
      </c>
      <c r="U43" s="53">
        <f t="shared" si="13"/>
        <v>0</v>
      </c>
      <c r="V43" s="53">
        <f t="shared" si="13"/>
        <v>2680.5380983541777</v>
      </c>
      <c r="W43" s="53">
        <f t="shared" si="13"/>
        <v>0</v>
      </c>
      <c r="X43" s="53">
        <f t="shared" si="13"/>
        <v>7825.1841630729177</v>
      </c>
      <c r="Y43" s="53">
        <f t="shared" si="13"/>
        <v>0</v>
      </c>
      <c r="Z43" s="53">
        <f t="shared" si="13"/>
        <v>7303.9759412194162</v>
      </c>
      <c r="AA43" s="53">
        <f t="shared" si="13"/>
        <v>1906.8130081383688</v>
      </c>
      <c r="AB43" s="53">
        <f t="shared" si="13"/>
        <v>1418.7715477500001</v>
      </c>
      <c r="AC43" s="53">
        <f t="shared" si="13"/>
        <v>7251.1278386921131</v>
      </c>
      <c r="AD43" s="53">
        <f t="shared" si="13"/>
        <v>2408.183803256411</v>
      </c>
      <c r="AE43" s="53">
        <f t="shared" si="13"/>
        <v>354.13124418702898</v>
      </c>
      <c r="AF43" s="53">
        <f t="shared" si="13"/>
        <v>3240.0753968040767</v>
      </c>
      <c r="AG43" s="53">
        <f t="shared" si="13"/>
        <v>75.749133327554475</v>
      </c>
      <c r="AH43" s="53">
        <f t="shared" si="13"/>
        <v>1511.0709559746233</v>
      </c>
      <c r="AI43" s="53">
        <f t="shared" si="13"/>
        <v>82.175946866220897</v>
      </c>
      <c r="AJ43" s="53">
        <f t="shared" si="13"/>
        <v>82.645785184305993</v>
      </c>
      <c r="AK43" s="53">
        <f t="shared" si="13"/>
        <v>62</v>
      </c>
      <c r="AL43" s="53">
        <f t="shared" si="13"/>
        <v>62</v>
      </c>
      <c r="AM43" s="53">
        <f t="shared" si="13"/>
        <v>7825.1841630729177</v>
      </c>
      <c r="AN43" s="53">
        <f t="shared" si="13"/>
        <v>7303.9759412194162</v>
      </c>
      <c r="AO43" s="54" t="s">
        <v>53</v>
      </c>
    </row>
    <row r="44" spans="1:41" s="8" customFormat="1" x14ac:dyDescent="0.25">
      <c r="A44" s="51" t="s">
        <v>97</v>
      </c>
      <c r="B44" s="56" t="s">
        <v>98</v>
      </c>
      <c r="C44" s="10" t="s">
        <v>52</v>
      </c>
      <c r="D44" s="57" t="str">
        <f t="shared" ref="D44:AN44" si="14">IF(AND(D45="нд",D45=D57,D57=D60,D60=D69),"нд",SUMIF(D45,"&lt;&gt;0",D45)+SUMIF(D57,"&lt;&gt;0",D57)+SUMIF(D60,"&lt;&gt;0",D60)+SUMIF(D69,"&lt;&gt;0",D69))</f>
        <v>нд</v>
      </c>
      <c r="E44" s="57" t="str">
        <f t="shared" si="14"/>
        <v>нд</v>
      </c>
      <c r="F44" s="57" t="str">
        <f t="shared" si="14"/>
        <v>нд</v>
      </c>
      <c r="G44" s="57" t="str">
        <f t="shared" si="14"/>
        <v>нд</v>
      </c>
      <c r="H44" s="53">
        <f t="shared" si="14"/>
        <v>200.22051525423731</v>
      </c>
      <c r="I44" s="53">
        <f t="shared" si="14"/>
        <v>286.89964750000001</v>
      </c>
      <c r="J44" s="53">
        <f t="shared" si="14"/>
        <v>792.24120801999993</v>
      </c>
      <c r="K44" s="53">
        <f t="shared" si="14"/>
        <v>1828.6314337049953</v>
      </c>
      <c r="L44" s="53">
        <f t="shared" si="14"/>
        <v>77.288997386563864</v>
      </c>
      <c r="M44" s="53">
        <f t="shared" si="14"/>
        <v>556.23679943722072</v>
      </c>
      <c r="N44" s="53">
        <f t="shared" si="14"/>
        <v>1073.6562884025102</v>
      </c>
      <c r="O44" s="53">
        <f t="shared" si="14"/>
        <v>121.44934847870056</v>
      </c>
      <c r="P44" s="53">
        <f t="shared" si="14"/>
        <v>2530.9817918767108</v>
      </c>
      <c r="Q44" s="53">
        <f t="shared" si="14"/>
        <v>79.226774135982964</v>
      </c>
      <c r="R44" s="53">
        <f t="shared" si="14"/>
        <v>620.71617637893496</v>
      </c>
      <c r="S44" s="53">
        <f t="shared" si="14"/>
        <v>1651.7354566041299</v>
      </c>
      <c r="T44" s="53">
        <f t="shared" si="14"/>
        <v>179.30338475766249</v>
      </c>
      <c r="U44" s="53">
        <f t="shared" si="14"/>
        <v>0</v>
      </c>
      <c r="V44" s="53">
        <f t="shared" si="14"/>
        <v>63.437749869542699</v>
      </c>
      <c r="W44" s="53">
        <f t="shared" si="14"/>
        <v>0</v>
      </c>
      <c r="X44" s="53">
        <f t="shared" si="14"/>
        <v>899.7113088437211</v>
      </c>
      <c r="Y44" s="53">
        <f t="shared" si="14"/>
        <v>0</v>
      </c>
      <c r="Z44" s="53">
        <f t="shared" si="14"/>
        <v>1725.7297879867106</v>
      </c>
      <c r="AA44" s="53">
        <f t="shared" si="14"/>
        <v>136.67891684127429</v>
      </c>
      <c r="AB44" s="53">
        <f t="shared" si="14"/>
        <v>13.010795869999999</v>
      </c>
      <c r="AC44" s="53">
        <f t="shared" si="14"/>
        <v>568.16375271070206</v>
      </c>
      <c r="AD44" s="53">
        <f t="shared" si="14"/>
        <v>1100.863574031197</v>
      </c>
      <c r="AE44" s="53">
        <f t="shared" si="14"/>
        <v>169.54755613301899</v>
      </c>
      <c r="AF44" s="53">
        <f t="shared" si="14"/>
        <v>462.86621395551339</v>
      </c>
      <c r="AG44" s="53">
        <f t="shared" si="14"/>
        <v>46</v>
      </c>
      <c r="AH44" s="53">
        <f t="shared" si="14"/>
        <v>46</v>
      </c>
      <c r="AI44" s="53">
        <f t="shared" si="14"/>
        <v>54</v>
      </c>
      <c r="AJ44" s="53">
        <f t="shared" si="14"/>
        <v>54</v>
      </c>
      <c r="AK44" s="53">
        <f t="shared" si="14"/>
        <v>62</v>
      </c>
      <c r="AL44" s="53">
        <f t="shared" si="14"/>
        <v>62</v>
      </c>
      <c r="AM44" s="53">
        <f t="shared" si="14"/>
        <v>899.7113088437211</v>
      </c>
      <c r="AN44" s="53">
        <f t="shared" si="14"/>
        <v>1725.7297879867106</v>
      </c>
      <c r="AO44" s="54" t="s">
        <v>53</v>
      </c>
    </row>
    <row r="45" spans="1:41" s="8" customFormat="1" ht="31.5" x14ac:dyDescent="0.25">
      <c r="A45" s="51" t="s">
        <v>99</v>
      </c>
      <c r="B45" s="56" t="s">
        <v>100</v>
      </c>
      <c r="C45" s="10" t="s">
        <v>52</v>
      </c>
      <c r="D45" s="58" t="s">
        <v>53</v>
      </c>
      <c r="E45" s="59" t="s">
        <v>53</v>
      </c>
      <c r="F45" s="59" t="s">
        <v>53</v>
      </c>
      <c r="G45" s="59" t="s">
        <v>53</v>
      </c>
      <c r="H45" s="53">
        <f t="shared" ref="H45:AL45" si="15">IF(AND(H46="нд",H46=H47,H47=H48),"нд",SUMIF(H46,"&lt;&gt;0",H46)+SUMIF(H47,"&lt;&gt;0",H47)+SUMIF(H48,"&lt;&gt;0",H48))</f>
        <v>198.30761192090398</v>
      </c>
      <c r="I45" s="53">
        <f t="shared" si="15"/>
        <v>195.88297750000001</v>
      </c>
      <c r="J45" s="53">
        <f t="shared" si="15"/>
        <v>785.60068684999999</v>
      </c>
      <c r="K45" s="53">
        <f t="shared" si="15"/>
        <v>1587.1759453708112</v>
      </c>
      <c r="L45" s="53">
        <f t="shared" si="15"/>
        <v>64.627332315759361</v>
      </c>
      <c r="M45" s="53">
        <f t="shared" si="15"/>
        <v>541.23779865209065</v>
      </c>
      <c r="N45" s="53">
        <f t="shared" si="15"/>
        <v>883.07589922377997</v>
      </c>
      <c r="O45" s="53">
        <f t="shared" si="15"/>
        <v>98.2349151791813</v>
      </c>
      <c r="P45" s="53">
        <f t="shared" si="15"/>
        <v>1611.5172129673688</v>
      </c>
      <c r="Q45" s="53">
        <f t="shared" si="15"/>
        <v>66.459981202966674</v>
      </c>
      <c r="R45" s="53">
        <f t="shared" si="15"/>
        <v>550.38627337699995</v>
      </c>
      <c r="S45" s="53">
        <f t="shared" si="15"/>
        <v>896.22752978733331</v>
      </c>
      <c r="T45" s="53">
        <f t="shared" si="15"/>
        <v>98.4434286000687</v>
      </c>
      <c r="U45" s="53">
        <f t="shared" si="15"/>
        <v>0</v>
      </c>
      <c r="V45" s="53">
        <f t="shared" si="15"/>
        <v>63.437749869542699</v>
      </c>
      <c r="W45" s="53">
        <f t="shared" si="15"/>
        <v>0</v>
      </c>
      <c r="X45" s="53">
        <f t="shared" si="15"/>
        <v>681.86819032070207</v>
      </c>
      <c r="Y45" s="53">
        <f t="shared" si="15"/>
        <v>0</v>
      </c>
      <c r="Z45" s="53">
        <f t="shared" si="15"/>
        <v>818.19622918736877</v>
      </c>
      <c r="AA45" s="53">
        <f t="shared" si="15"/>
        <v>119.70706820010921</v>
      </c>
      <c r="AB45" s="53">
        <f t="shared" si="15"/>
        <v>7.7202969299999999</v>
      </c>
      <c r="AC45" s="53">
        <f t="shared" si="15"/>
        <v>483.86819032070201</v>
      </c>
      <c r="AD45" s="53">
        <f t="shared" si="15"/>
        <v>504.8806034866667</v>
      </c>
      <c r="AE45" s="53">
        <f t="shared" si="15"/>
        <v>36</v>
      </c>
      <c r="AF45" s="53">
        <f t="shared" si="15"/>
        <v>151.31562570070201</v>
      </c>
      <c r="AG45" s="53">
        <f t="shared" si="15"/>
        <v>46</v>
      </c>
      <c r="AH45" s="53">
        <f t="shared" si="15"/>
        <v>46</v>
      </c>
      <c r="AI45" s="53">
        <f t="shared" si="15"/>
        <v>54</v>
      </c>
      <c r="AJ45" s="53">
        <f t="shared" si="15"/>
        <v>54</v>
      </c>
      <c r="AK45" s="53">
        <f t="shared" si="15"/>
        <v>62</v>
      </c>
      <c r="AL45" s="53">
        <f t="shared" si="15"/>
        <v>62</v>
      </c>
      <c r="AM45" s="53">
        <f>IF(AND(AM46="нд",AM46=AM47,AM47=AM48),"нд",SUMIF(AM46,"&lt;&gt;0",AM46)+SUMIF(AM47,"&lt;&gt;0",AM47)+SUMIF(AM48,"&lt;&gt;0",AM48))</f>
        <v>681.86819032070207</v>
      </c>
      <c r="AN45" s="53">
        <f>IF(AND(AN46="нд",AN46=AN47,AN47=AN48),"нд",SUMIF(AN46,"&lt;&gt;0",AN46)+SUMIF(AN47,"&lt;&gt;0",AN47)+SUMIF(AN48,"&lt;&gt;0",AN48))</f>
        <v>818.19622918736877</v>
      </c>
      <c r="AO45" s="54" t="s">
        <v>53</v>
      </c>
    </row>
    <row r="46" spans="1:41" s="8" customFormat="1" ht="47.25" x14ac:dyDescent="0.25">
      <c r="A46" s="51" t="s">
        <v>101</v>
      </c>
      <c r="B46" s="56" t="s">
        <v>102</v>
      </c>
      <c r="C46" s="56" t="s">
        <v>52</v>
      </c>
      <c r="D46" s="56" t="s">
        <v>53</v>
      </c>
      <c r="E46" s="59" t="s">
        <v>53</v>
      </c>
      <c r="F46" s="59" t="s">
        <v>53</v>
      </c>
      <c r="G46" s="59" t="s">
        <v>53</v>
      </c>
      <c r="H46" s="60">
        <v>0</v>
      </c>
      <c r="I46" s="60">
        <v>0</v>
      </c>
      <c r="J46" s="60">
        <v>22.089475179999994</v>
      </c>
      <c r="K46" s="60">
        <v>180.80349501442777</v>
      </c>
      <c r="L46" s="60">
        <v>12.656244651009946</v>
      </c>
      <c r="M46" s="60">
        <v>54.241048504328333</v>
      </c>
      <c r="N46" s="60">
        <v>108.48209700865667</v>
      </c>
      <c r="O46" s="60">
        <v>5.4241048504328342</v>
      </c>
      <c r="P46" s="60">
        <v>196.32742510999998</v>
      </c>
      <c r="Q46" s="60">
        <v>13.742919757700001</v>
      </c>
      <c r="R46" s="60">
        <v>58.898227532999989</v>
      </c>
      <c r="S46" s="60">
        <v>117.79645506599998</v>
      </c>
      <c r="T46" s="60">
        <v>5.8898227533000105</v>
      </c>
      <c r="U46" s="60" t="s">
        <v>53</v>
      </c>
      <c r="V46" s="60">
        <v>53.338392325119855</v>
      </c>
      <c r="W46" s="60" t="s">
        <v>53</v>
      </c>
      <c r="X46" s="60">
        <v>131</v>
      </c>
      <c r="Y46" s="60" t="s">
        <v>53</v>
      </c>
      <c r="Z46" s="60">
        <v>168.5</v>
      </c>
      <c r="AA46" s="60">
        <v>27.714019834427781</v>
      </c>
      <c r="AB46" s="60">
        <v>5.7379499300000001</v>
      </c>
      <c r="AC46" s="60">
        <v>17</v>
      </c>
      <c r="AD46" s="60">
        <v>54.5</v>
      </c>
      <c r="AE46" s="60">
        <v>21</v>
      </c>
      <c r="AF46" s="60">
        <v>21</v>
      </c>
      <c r="AG46" s="60">
        <v>27</v>
      </c>
      <c r="AH46" s="60">
        <v>27</v>
      </c>
      <c r="AI46" s="60">
        <v>31</v>
      </c>
      <c r="AJ46" s="60">
        <v>31</v>
      </c>
      <c r="AK46" s="60">
        <v>35</v>
      </c>
      <c r="AL46" s="60">
        <v>35</v>
      </c>
      <c r="AM46" s="60">
        <f>AC46+AE46+AG46+AI46+AK46</f>
        <v>131</v>
      </c>
      <c r="AN46" s="60">
        <f>AD46+AF46+AH46+AJ46+AL46</f>
        <v>168.5</v>
      </c>
      <c r="AO46" s="61" t="s">
        <v>53</v>
      </c>
    </row>
    <row r="47" spans="1:41" s="8" customFormat="1" ht="47.25" x14ac:dyDescent="0.25">
      <c r="A47" s="51" t="s">
        <v>103</v>
      </c>
      <c r="B47" s="56" t="s">
        <v>104</v>
      </c>
      <c r="C47" s="56" t="s">
        <v>52</v>
      </c>
      <c r="D47" s="56" t="s">
        <v>53</v>
      </c>
      <c r="E47" s="59" t="s">
        <v>53</v>
      </c>
      <c r="F47" s="59" t="s">
        <v>53</v>
      </c>
      <c r="G47" s="59" t="s">
        <v>53</v>
      </c>
      <c r="H47" s="60">
        <v>0</v>
      </c>
      <c r="I47" s="60">
        <v>0</v>
      </c>
      <c r="J47" s="60">
        <v>9.0483339800000007</v>
      </c>
      <c r="K47" s="60">
        <v>110.84678146965001</v>
      </c>
      <c r="L47" s="60">
        <v>7.7592747028755014</v>
      </c>
      <c r="M47" s="60">
        <v>33.254034440894998</v>
      </c>
      <c r="N47" s="60">
        <v>66.508068881789995</v>
      </c>
      <c r="O47" s="60">
        <v>3.3254034440895097</v>
      </c>
      <c r="P47" s="60">
        <v>108.21500064666668</v>
      </c>
      <c r="Q47" s="60">
        <v>7.5750500452666678</v>
      </c>
      <c r="R47" s="60">
        <v>32.464500194000003</v>
      </c>
      <c r="S47" s="60">
        <v>64.929000388000006</v>
      </c>
      <c r="T47" s="60">
        <v>3.246450019399997</v>
      </c>
      <c r="U47" s="60" t="s">
        <v>53</v>
      </c>
      <c r="V47" s="60">
        <v>10.099357544422841</v>
      </c>
      <c r="W47" s="60" t="s">
        <v>53</v>
      </c>
      <c r="X47" s="60">
        <v>95</v>
      </c>
      <c r="Y47" s="60" t="s">
        <v>53</v>
      </c>
      <c r="Z47" s="60">
        <v>99.166666666666671</v>
      </c>
      <c r="AA47" s="60">
        <v>6.79844748965</v>
      </c>
      <c r="AB47" s="60">
        <v>0</v>
      </c>
      <c r="AC47" s="60">
        <v>11</v>
      </c>
      <c r="AD47" s="60">
        <v>15.166666666666668</v>
      </c>
      <c r="AE47" s="60">
        <v>15</v>
      </c>
      <c r="AF47" s="60">
        <v>15</v>
      </c>
      <c r="AG47" s="60">
        <v>19</v>
      </c>
      <c r="AH47" s="60">
        <v>19</v>
      </c>
      <c r="AI47" s="60">
        <v>23</v>
      </c>
      <c r="AJ47" s="60">
        <v>23</v>
      </c>
      <c r="AK47" s="60">
        <v>27</v>
      </c>
      <c r="AL47" s="60">
        <v>27</v>
      </c>
      <c r="AM47" s="60">
        <f>AC47+AE47+AG47+AI47+AK47</f>
        <v>95</v>
      </c>
      <c r="AN47" s="60">
        <f>AD47+AF47+AH47+AJ47+AL47</f>
        <v>99.166666666666671</v>
      </c>
      <c r="AO47" s="61" t="s">
        <v>53</v>
      </c>
    </row>
    <row r="48" spans="1:41" s="8" customFormat="1" ht="31.5" x14ac:dyDescent="0.25">
      <c r="A48" s="51" t="s">
        <v>105</v>
      </c>
      <c r="B48" s="56" t="s">
        <v>106</v>
      </c>
      <c r="C48" s="13" t="s">
        <v>52</v>
      </c>
      <c r="D48" s="58" t="s">
        <v>53</v>
      </c>
      <c r="E48" s="59" t="s">
        <v>53</v>
      </c>
      <c r="F48" s="59" t="s">
        <v>53</v>
      </c>
      <c r="G48" s="59" t="s">
        <v>53</v>
      </c>
      <c r="H48" s="53">
        <f t="shared" ref="H48:T48" si="16">IF((COUNTIF(H49:H56,"нд"))=(COUNTA(H49:H56)),"нд",SUMIF(H49:H56,"&lt;&gt;0",H49:H56))</f>
        <v>198.30761192090398</v>
      </c>
      <c r="I48" s="53">
        <f t="shared" si="16"/>
        <v>195.88297750000001</v>
      </c>
      <c r="J48" s="53">
        <f t="shared" si="16"/>
        <v>754.46287769000003</v>
      </c>
      <c r="K48" s="53">
        <f t="shared" si="16"/>
        <v>1295.5256688867335</v>
      </c>
      <c r="L48" s="53">
        <f t="shared" si="16"/>
        <v>44.211812961873918</v>
      </c>
      <c r="M48" s="53">
        <f t="shared" si="16"/>
        <v>453.74271570686727</v>
      </c>
      <c r="N48" s="53">
        <f t="shared" si="16"/>
        <v>708.08573333333334</v>
      </c>
      <c r="O48" s="53">
        <f t="shared" si="16"/>
        <v>89.485406884658957</v>
      </c>
      <c r="P48" s="53">
        <f t="shared" si="16"/>
        <v>1306.9747872107021</v>
      </c>
      <c r="Q48" s="53">
        <f t="shared" si="16"/>
        <v>45.142011400000001</v>
      </c>
      <c r="R48" s="53">
        <f t="shared" si="16"/>
        <v>459.02354565000002</v>
      </c>
      <c r="S48" s="53">
        <f t="shared" si="16"/>
        <v>713.50207433333333</v>
      </c>
      <c r="T48" s="53">
        <f t="shared" si="16"/>
        <v>89.307155827368689</v>
      </c>
      <c r="U48" s="53">
        <v>0</v>
      </c>
      <c r="V48" s="53">
        <f>IF((COUNTIF(V49:V56,"нд"))=(COUNTA(V49:V56)),"нд",SUMIF(V49:V56,"&lt;&gt;0",V49:V56))</f>
        <v>0</v>
      </c>
      <c r="W48" s="53">
        <v>0</v>
      </c>
      <c r="X48" s="53">
        <f>IF((COUNTIF(X49:X56,"нд"))=(COUNTA(X49:X56)),"нд",SUMIF(X49:X56,"&lt;&gt;0",X49:X56))</f>
        <v>455.86819032070201</v>
      </c>
      <c r="Y48" s="53">
        <v>0</v>
      </c>
      <c r="Z48" s="53">
        <f t="shared" ref="Z48:AN48" si="17">IF((COUNTIF(Z49:Z56,"нд"))=(COUNTA(Z49:Z56)),"нд",SUMIF(Z49:Z56,"&lt;&gt;0",Z49:Z56))</f>
        <v>550.52956252070203</v>
      </c>
      <c r="AA48" s="53">
        <f t="shared" si="17"/>
        <v>85.194600876031416</v>
      </c>
      <c r="AB48" s="53">
        <f t="shared" si="17"/>
        <v>1.9823470000000001</v>
      </c>
      <c r="AC48" s="53">
        <f t="shared" si="17"/>
        <v>455.86819032070201</v>
      </c>
      <c r="AD48" s="53">
        <f t="shared" si="17"/>
        <v>435.21393682000001</v>
      </c>
      <c r="AE48" s="53">
        <f t="shared" si="17"/>
        <v>0</v>
      </c>
      <c r="AF48" s="53">
        <f t="shared" si="17"/>
        <v>115.31562570070201</v>
      </c>
      <c r="AG48" s="53">
        <f t="shared" si="17"/>
        <v>0</v>
      </c>
      <c r="AH48" s="53">
        <f t="shared" si="17"/>
        <v>0</v>
      </c>
      <c r="AI48" s="53">
        <f t="shared" si="17"/>
        <v>0</v>
      </c>
      <c r="AJ48" s="53">
        <f t="shared" si="17"/>
        <v>0</v>
      </c>
      <c r="AK48" s="53">
        <f t="shared" si="17"/>
        <v>0</v>
      </c>
      <c r="AL48" s="53">
        <f t="shared" si="17"/>
        <v>0</v>
      </c>
      <c r="AM48" s="53">
        <f t="shared" si="17"/>
        <v>455.86819032070201</v>
      </c>
      <c r="AN48" s="53">
        <f t="shared" si="17"/>
        <v>550.52956252070203</v>
      </c>
      <c r="AO48" s="54" t="s">
        <v>53</v>
      </c>
    </row>
    <row r="49" spans="1:41" s="8" customFormat="1" ht="173.25" x14ac:dyDescent="0.25">
      <c r="A49" s="15" t="s">
        <v>105</v>
      </c>
      <c r="B49" s="16" t="s">
        <v>278</v>
      </c>
      <c r="C49" s="17" t="s">
        <v>279</v>
      </c>
      <c r="D49" s="18" t="s">
        <v>564</v>
      </c>
      <c r="E49" s="19">
        <v>2019</v>
      </c>
      <c r="F49" s="19">
        <v>2023</v>
      </c>
      <c r="G49" s="19">
        <v>2024</v>
      </c>
      <c r="H49" s="20">
        <v>159.0355652542373</v>
      </c>
      <c r="I49" s="20">
        <v>156.3849725</v>
      </c>
      <c r="J49" s="20">
        <v>729.72285113999999</v>
      </c>
      <c r="K49" s="20">
        <v>995.03847684070206</v>
      </c>
      <c r="L49" s="20">
        <v>31.267579170000001</v>
      </c>
      <c r="M49" s="20">
        <v>342.02094083333338</v>
      </c>
      <c r="N49" s="20">
        <v>569.22277416666668</v>
      </c>
      <c r="O49" s="20">
        <v>52.527182670702018</v>
      </c>
      <c r="P49" s="20">
        <v>995.03847684070206</v>
      </c>
      <c r="Q49" s="20">
        <v>31.267579170000001</v>
      </c>
      <c r="R49" s="20">
        <v>342.02094083333338</v>
      </c>
      <c r="S49" s="20">
        <v>569.22277416666668</v>
      </c>
      <c r="T49" s="20">
        <v>52.52718267070199</v>
      </c>
      <c r="U49" s="20" t="s">
        <v>53</v>
      </c>
      <c r="V49" s="20">
        <v>0</v>
      </c>
      <c r="W49" s="20" t="s">
        <v>53</v>
      </c>
      <c r="X49" s="20">
        <v>182.31562570070201</v>
      </c>
      <c r="Y49" s="20" t="s">
        <v>53</v>
      </c>
      <c r="Z49" s="20">
        <v>265.31562570070201</v>
      </c>
      <c r="AA49" s="20">
        <v>83</v>
      </c>
      <c r="AB49" s="20">
        <v>0</v>
      </c>
      <c r="AC49" s="20">
        <v>182.31562570070201</v>
      </c>
      <c r="AD49" s="20">
        <v>150</v>
      </c>
      <c r="AE49" s="20">
        <v>0</v>
      </c>
      <c r="AF49" s="20">
        <v>115.31562570070201</v>
      </c>
      <c r="AG49" s="20">
        <v>0</v>
      </c>
      <c r="AH49" s="20">
        <v>0</v>
      </c>
      <c r="AI49" s="20">
        <v>0</v>
      </c>
      <c r="AJ49" s="20">
        <v>0</v>
      </c>
      <c r="AK49" s="20">
        <v>0</v>
      </c>
      <c r="AL49" s="20">
        <v>0</v>
      </c>
      <c r="AM49" s="21">
        <f>AC49+AE49+AG49+AI49+AK49</f>
        <v>182.31562570070201</v>
      </c>
      <c r="AN49" s="21">
        <f>AD49+AF49+AH49+AJ49+AL49</f>
        <v>265.31562570070201</v>
      </c>
      <c r="AO49" s="22" t="s">
        <v>277</v>
      </c>
    </row>
    <row r="50" spans="1:41" s="8" customFormat="1" ht="141.75" x14ac:dyDescent="0.25">
      <c r="A50" s="15" t="s">
        <v>105</v>
      </c>
      <c r="B50" s="16" t="s">
        <v>281</v>
      </c>
      <c r="C50" s="17" t="s">
        <v>282</v>
      </c>
      <c r="D50" s="18" t="s">
        <v>564</v>
      </c>
      <c r="E50" s="19">
        <v>2021</v>
      </c>
      <c r="F50" s="19">
        <v>2022</v>
      </c>
      <c r="G50" s="19">
        <v>2023</v>
      </c>
      <c r="H50" s="20" t="s">
        <v>53</v>
      </c>
      <c r="I50" s="20">
        <v>0.22595833333333334</v>
      </c>
      <c r="J50" s="20">
        <v>3.9070000000000001E-2</v>
      </c>
      <c r="K50" s="20">
        <v>2.2336708760314199</v>
      </c>
      <c r="L50" s="20">
        <v>0.120588781873923</v>
      </c>
      <c r="M50" s="20">
        <v>1.90700703686725</v>
      </c>
      <c r="N50" s="20">
        <v>0</v>
      </c>
      <c r="O50" s="20">
        <v>0.20607505729024686</v>
      </c>
      <c r="P50" s="20">
        <v>2.021417</v>
      </c>
      <c r="Q50" s="20">
        <v>3.9070000000000001E-2</v>
      </c>
      <c r="R50" s="20">
        <v>1.954523</v>
      </c>
      <c r="S50" s="20">
        <v>0</v>
      </c>
      <c r="T50" s="20">
        <v>2.7824000000000008E-2</v>
      </c>
      <c r="U50" s="20" t="s">
        <v>53</v>
      </c>
      <c r="V50" s="20">
        <v>0</v>
      </c>
      <c r="W50" s="20" t="s">
        <v>53</v>
      </c>
      <c r="X50" s="20">
        <v>0</v>
      </c>
      <c r="Y50" s="20" t="s">
        <v>53</v>
      </c>
      <c r="Z50" s="20">
        <v>0</v>
      </c>
      <c r="AA50" s="20">
        <v>2.1946008760314197</v>
      </c>
      <c r="AB50" s="20">
        <v>1.9823470000000001</v>
      </c>
      <c r="AC50" s="20">
        <v>0</v>
      </c>
      <c r="AD50" s="20">
        <v>0</v>
      </c>
      <c r="AE50" s="20">
        <v>0</v>
      </c>
      <c r="AF50" s="20">
        <v>0</v>
      </c>
      <c r="AG50" s="20">
        <v>0</v>
      </c>
      <c r="AH50" s="20">
        <v>0</v>
      </c>
      <c r="AI50" s="20">
        <v>0</v>
      </c>
      <c r="AJ50" s="20">
        <v>0</v>
      </c>
      <c r="AK50" s="20">
        <v>0</v>
      </c>
      <c r="AL50" s="20">
        <v>0</v>
      </c>
      <c r="AM50" s="21">
        <f t="shared" ref="AM50:AN56" si="18">AC50+AE50+AG50+AI50+AK50</f>
        <v>0</v>
      </c>
      <c r="AN50" s="21">
        <f t="shared" si="18"/>
        <v>0</v>
      </c>
      <c r="AO50" s="22" t="s">
        <v>280</v>
      </c>
    </row>
    <row r="51" spans="1:41" s="8" customFormat="1" ht="141.75" x14ac:dyDescent="0.25">
      <c r="A51" s="15" t="s">
        <v>105</v>
      </c>
      <c r="B51" s="16" t="s">
        <v>284</v>
      </c>
      <c r="C51" s="17" t="s">
        <v>285</v>
      </c>
      <c r="D51" s="18" t="s">
        <v>565</v>
      </c>
      <c r="E51" s="19">
        <v>2021</v>
      </c>
      <c r="F51" s="19">
        <v>2022</v>
      </c>
      <c r="G51" s="19">
        <v>2022</v>
      </c>
      <c r="H51" s="20">
        <v>3.8803750000000004</v>
      </c>
      <c r="I51" s="20">
        <v>3.8803750000000004</v>
      </c>
      <c r="J51" s="20">
        <v>15.513213670000001</v>
      </c>
      <c r="K51" s="20">
        <v>15.513213670000001</v>
      </c>
      <c r="L51" s="20">
        <v>1.5706199999999999</v>
      </c>
      <c r="M51" s="20">
        <v>13.942593670000001</v>
      </c>
      <c r="N51" s="20">
        <v>0</v>
      </c>
      <c r="O51" s="20">
        <v>0</v>
      </c>
      <c r="P51" s="20">
        <v>15.513213670000001</v>
      </c>
      <c r="Q51" s="20">
        <v>1.5706199999999999</v>
      </c>
      <c r="R51" s="20">
        <v>13.942593670000001</v>
      </c>
      <c r="S51" s="20">
        <v>0</v>
      </c>
      <c r="T51" s="20">
        <v>0</v>
      </c>
      <c r="U51" s="20" t="s">
        <v>53</v>
      </c>
      <c r="V51" s="20">
        <v>0</v>
      </c>
      <c r="W51" s="20" t="s">
        <v>53</v>
      </c>
      <c r="X51" s="20">
        <v>0</v>
      </c>
      <c r="Y51" s="20" t="s">
        <v>53</v>
      </c>
      <c r="Z51" s="20">
        <v>0</v>
      </c>
      <c r="AA51" s="20">
        <v>0</v>
      </c>
      <c r="AB51" s="20">
        <v>0</v>
      </c>
      <c r="AC51" s="20">
        <v>0</v>
      </c>
      <c r="AD51" s="20">
        <v>0</v>
      </c>
      <c r="AE51" s="20">
        <v>0</v>
      </c>
      <c r="AF51" s="20">
        <v>0</v>
      </c>
      <c r="AG51" s="20">
        <v>0</v>
      </c>
      <c r="AH51" s="20">
        <v>0</v>
      </c>
      <c r="AI51" s="20">
        <v>0</v>
      </c>
      <c r="AJ51" s="20">
        <v>0</v>
      </c>
      <c r="AK51" s="20">
        <v>0</v>
      </c>
      <c r="AL51" s="20">
        <v>0</v>
      </c>
      <c r="AM51" s="21">
        <f t="shared" si="18"/>
        <v>0</v>
      </c>
      <c r="AN51" s="21">
        <f t="shared" si="18"/>
        <v>0</v>
      </c>
      <c r="AO51" s="22" t="s">
        <v>283</v>
      </c>
    </row>
    <row r="52" spans="1:41" s="8" customFormat="1" ht="173.25" x14ac:dyDescent="0.25">
      <c r="A52" s="15" t="s">
        <v>105</v>
      </c>
      <c r="B52" s="16" t="s">
        <v>287</v>
      </c>
      <c r="C52" s="17" t="s">
        <v>288</v>
      </c>
      <c r="D52" s="18" t="s">
        <v>566</v>
      </c>
      <c r="E52" s="19">
        <v>2023</v>
      </c>
      <c r="F52" s="19" t="s">
        <v>53</v>
      </c>
      <c r="G52" s="19">
        <v>2024</v>
      </c>
      <c r="H52" s="20" t="s">
        <v>53</v>
      </c>
      <c r="I52" s="20" t="s">
        <v>53</v>
      </c>
      <c r="J52" s="20">
        <v>0</v>
      </c>
      <c r="K52" s="20" t="s">
        <v>53</v>
      </c>
      <c r="L52" s="20" t="s">
        <v>53</v>
      </c>
      <c r="M52" s="20" t="s">
        <v>53</v>
      </c>
      <c r="N52" s="20" t="s">
        <v>53</v>
      </c>
      <c r="O52" s="20" t="s">
        <v>53</v>
      </c>
      <c r="P52" s="20">
        <v>11.661372200000001</v>
      </c>
      <c r="Q52" s="20">
        <v>1.01171722</v>
      </c>
      <c r="R52" s="20">
        <v>5.2333139800000001</v>
      </c>
      <c r="S52" s="20">
        <v>5.4163410000000001</v>
      </c>
      <c r="T52" s="20">
        <v>0</v>
      </c>
      <c r="U52" s="20" t="s">
        <v>53</v>
      </c>
      <c r="V52" s="20" t="s">
        <v>53</v>
      </c>
      <c r="W52" s="20" t="s">
        <v>53</v>
      </c>
      <c r="X52" s="20" t="s">
        <v>53</v>
      </c>
      <c r="Y52" s="20" t="s">
        <v>53</v>
      </c>
      <c r="Z52" s="20">
        <v>11.661372200000001</v>
      </c>
      <c r="AA52" s="20" t="s">
        <v>53</v>
      </c>
      <c r="AB52" s="20">
        <v>0</v>
      </c>
      <c r="AC52" s="20" t="s">
        <v>53</v>
      </c>
      <c r="AD52" s="20">
        <v>11.661372200000001</v>
      </c>
      <c r="AE52" s="20" t="s">
        <v>53</v>
      </c>
      <c r="AF52" s="20">
        <v>0</v>
      </c>
      <c r="AG52" s="20" t="s">
        <v>53</v>
      </c>
      <c r="AH52" s="20">
        <v>0</v>
      </c>
      <c r="AI52" s="20" t="s">
        <v>53</v>
      </c>
      <c r="AJ52" s="20">
        <v>0</v>
      </c>
      <c r="AK52" s="20" t="s">
        <v>53</v>
      </c>
      <c r="AL52" s="20">
        <v>0</v>
      </c>
      <c r="AM52" s="21" t="s">
        <v>53</v>
      </c>
      <c r="AN52" s="21">
        <f t="shared" si="18"/>
        <v>11.661372200000001</v>
      </c>
      <c r="AO52" s="22" t="s">
        <v>286</v>
      </c>
    </row>
    <row r="53" spans="1:41" s="8" customFormat="1" ht="78.75" x14ac:dyDescent="0.25">
      <c r="A53" s="15" t="s">
        <v>105</v>
      </c>
      <c r="B53" s="16" t="s">
        <v>290</v>
      </c>
      <c r="C53" s="17" t="s">
        <v>291</v>
      </c>
      <c r="D53" s="18" t="s">
        <v>564</v>
      </c>
      <c r="E53" s="19">
        <v>2021</v>
      </c>
      <c r="F53" s="19">
        <v>2024</v>
      </c>
      <c r="G53" s="19">
        <v>2024</v>
      </c>
      <c r="H53" s="20">
        <v>2.6904233333333334</v>
      </c>
      <c r="I53" s="20">
        <v>2.6904233333333334</v>
      </c>
      <c r="J53" s="20">
        <v>2.0586428799999998</v>
      </c>
      <c r="K53" s="20">
        <v>25.968511666666668</v>
      </c>
      <c r="L53" s="20">
        <v>2.1660323200000007</v>
      </c>
      <c r="M53" s="20">
        <v>22.712216666666666</v>
      </c>
      <c r="N53" s="20">
        <v>0</v>
      </c>
      <c r="O53" s="20">
        <v>1.0902626800000008</v>
      </c>
      <c r="P53" s="20">
        <v>25.968511666666668</v>
      </c>
      <c r="Q53" s="20">
        <v>2.1660323200000007</v>
      </c>
      <c r="R53" s="20">
        <v>22.712216666666666</v>
      </c>
      <c r="S53" s="20">
        <v>0</v>
      </c>
      <c r="T53" s="20">
        <v>1.0902626800000008</v>
      </c>
      <c r="U53" s="20" t="s">
        <v>53</v>
      </c>
      <c r="V53" s="20" t="s">
        <v>53</v>
      </c>
      <c r="W53" s="20" t="s">
        <v>53</v>
      </c>
      <c r="X53" s="20">
        <v>23.909868786666667</v>
      </c>
      <c r="Y53" s="20" t="s">
        <v>53</v>
      </c>
      <c r="Z53" s="20">
        <v>23.909868786666667</v>
      </c>
      <c r="AA53" s="20">
        <v>0</v>
      </c>
      <c r="AB53" s="20">
        <v>0</v>
      </c>
      <c r="AC53" s="20">
        <v>23.909868786666667</v>
      </c>
      <c r="AD53" s="20">
        <v>23.909868786666667</v>
      </c>
      <c r="AE53" s="20">
        <v>0</v>
      </c>
      <c r="AF53" s="20">
        <v>0</v>
      </c>
      <c r="AG53" s="20">
        <v>0</v>
      </c>
      <c r="AH53" s="20">
        <v>0</v>
      </c>
      <c r="AI53" s="20">
        <v>0</v>
      </c>
      <c r="AJ53" s="20">
        <v>0</v>
      </c>
      <c r="AK53" s="20">
        <v>0</v>
      </c>
      <c r="AL53" s="20">
        <v>0</v>
      </c>
      <c r="AM53" s="21">
        <f t="shared" si="18"/>
        <v>23.909868786666667</v>
      </c>
      <c r="AN53" s="21">
        <f t="shared" si="18"/>
        <v>23.909868786666667</v>
      </c>
      <c r="AO53" s="22" t="s">
        <v>289</v>
      </c>
    </row>
    <row r="54" spans="1:41" s="8" customFormat="1" ht="78.75" x14ac:dyDescent="0.25">
      <c r="A54" s="15" t="s">
        <v>105</v>
      </c>
      <c r="B54" s="16" t="s">
        <v>292</v>
      </c>
      <c r="C54" s="17" t="s">
        <v>293</v>
      </c>
      <c r="D54" s="18" t="s">
        <v>564</v>
      </c>
      <c r="E54" s="19">
        <v>2021</v>
      </c>
      <c r="F54" s="19">
        <v>2024</v>
      </c>
      <c r="G54" s="19">
        <v>2024</v>
      </c>
      <c r="H54" s="20">
        <v>0.39209666666666665</v>
      </c>
      <c r="I54" s="20">
        <v>0.39209666666666665</v>
      </c>
      <c r="J54" s="20">
        <v>0.5379389</v>
      </c>
      <c r="K54" s="20">
        <v>3.6719841666666664</v>
      </c>
      <c r="L54" s="20">
        <v>0.56003160000000007</v>
      </c>
      <c r="M54" s="20">
        <v>2.3770341666666699</v>
      </c>
      <c r="N54" s="20">
        <v>0</v>
      </c>
      <c r="O54" s="20">
        <v>0.73491839999999642</v>
      </c>
      <c r="P54" s="20">
        <v>3.6719841666666664</v>
      </c>
      <c r="Q54" s="20">
        <v>0.56003160000000007</v>
      </c>
      <c r="R54" s="20">
        <v>2.3770341666666699</v>
      </c>
      <c r="S54" s="20">
        <v>0</v>
      </c>
      <c r="T54" s="20">
        <v>0.73491839999999642</v>
      </c>
      <c r="U54" s="20" t="s">
        <v>53</v>
      </c>
      <c r="V54" s="20" t="s">
        <v>53</v>
      </c>
      <c r="W54" s="20" t="s">
        <v>53</v>
      </c>
      <c r="X54" s="20">
        <v>3.1340452666666665</v>
      </c>
      <c r="Y54" s="20" t="s">
        <v>53</v>
      </c>
      <c r="Z54" s="20">
        <v>3.1340452666666665</v>
      </c>
      <c r="AA54" s="20">
        <v>0</v>
      </c>
      <c r="AB54" s="20">
        <v>0</v>
      </c>
      <c r="AC54" s="20">
        <v>3.1340452666666665</v>
      </c>
      <c r="AD54" s="20">
        <v>3.1340452666666665</v>
      </c>
      <c r="AE54" s="20">
        <v>0</v>
      </c>
      <c r="AF54" s="20">
        <v>0</v>
      </c>
      <c r="AG54" s="20">
        <v>0</v>
      </c>
      <c r="AH54" s="20">
        <v>0</v>
      </c>
      <c r="AI54" s="20">
        <v>0</v>
      </c>
      <c r="AJ54" s="20">
        <v>0</v>
      </c>
      <c r="AK54" s="20">
        <v>0</v>
      </c>
      <c r="AL54" s="20">
        <v>0</v>
      </c>
      <c r="AM54" s="21">
        <f t="shared" si="18"/>
        <v>3.1340452666666665</v>
      </c>
      <c r="AN54" s="21">
        <f t="shared" si="18"/>
        <v>3.1340452666666665</v>
      </c>
      <c r="AO54" s="22" t="s">
        <v>289</v>
      </c>
    </row>
    <row r="55" spans="1:41" s="8" customFormat="1" ht="78.75" x14ac:dyDescent="0.25">
      <c r="A55" s="15" t="s">
        <v>105</v>
      </c>
      <c r="B55" s="16" t="s">
        <v>294</v>
      </c>
      <c r="C55" s="17" t="s">
        <v>295</v>
      </c>
      <c r="D55" s="18" t="s">
        <v>564</v>
      </c>
      <c r="E55" s="19">
        <v>2021</v>
      </c>
      <c r="F55" s="19">
        <v>2024</v>
      </c>
      <c r="G55" s="19">
        <v>2024</v>
      </c>
      <c r="H55" s="20">
        <v>5.6336766666666662</v>
      </c>
      <c r="I55" s="20">
        <v>5.6336766666666662</v>
      </c>
      <c r="J55" s="20">
        <v>1.5163628899999999</v>
      </c>
      <c r="K55" s="20">
        <v>54.681218333333334</v>
      </c>
      <c r="L55" s="20">
        <v>1.6636230400000003</v>
      </c>
      <c r="M55" s="20">
        <v>49.690829999999998</v>
      </c>
      <c r="N55" s="20">
        <v>2.2278333333333337E-2</v>
      </c>
      <c r="O55" s="20">
        <v>3.3044869600000029</v>
      </c>
      <c r="P55" s="20">
        <v>54.681218333333334</v>
      </c>
      <c r="Q55" s="20">
        <v>1.6636230400000003</v>
      </c>
      <c r="R55" s="20">
        <v>49.690829999999998</v>
      </c>
      <c r="S55" s="20">
        <v>2.2278333333333337E-2</v>
      </c>
      <c r="T55" s="20">
        <v>3.3044869600000029</v>
      </c>
      <c r="U55" s="20" t="s">
        <v>53</v>
      </c>
      <c r="V55" s="20" t="s">
        <v>53</v>
      </c>
      <c r="W55" s="20" t="s">
        <v>53</v>
      </c>
      <c r="X55" s="20">
        <v>53.164855443333337</v>
      </c>
      <c r="Y55" s="20" t="s">
        <v>53</v>
      </c>
      <c r="Z55" s="20">
        <v>53.164855443333337</v>
      </c>
      <c r="AA55" s="20">
        <v>0</v>
      </c>
      <c r="AB55" s="20">
        <v>0</v>
      </c>
      <c r="AC55" s="20">
        <v>53.164855443333337</v>
      </c>
      <c r="AD55" s="20">
        <v>53.164855443333337</v>
      </c>
      <c r="AE55" s="20">
        <v>0</v>
      </c>
      <c r="AF55" s="20">
        <v>0</v>
      </c>
      <c r="AG55" s="20">
        <v>0</v>
      </c>
      <c r="AH55" s="20">
        <v>0</v>
      </c>
      <c r="AI55" s="20">
        <v>0</v>
      </c>
      <c r="AJ55" s="20">
        <v>0</v>
      </c>
      <c r="AK55" s="20">
        <v>0</v>
      </c>
      <c r="AL55" s="20">
        <v>0</v>
      </c>
      <c r="AM55" s="21">
        <f t="shared" si="18"/>
        <v>53.164855443333337</v>
      </c>
      <c r="AN55" s="21">
        <f t="shared" si="18"/>
        <v>53.164855443333337</v>
      </c>
      <c r="AO55" s="22" t="s">
        <v>289</v>
      </c>
    </row>
    <row r="56" spans="1:41" s="8" customFormat="1" ht="63" x14ac:dyDescent="0.25">
      <c r="A56" s="15" t="s">
        <v>105</v>
      </c>
      <c r="B56" s="16" t="s">
        <v>296</v>
      </c>
      <c r="C56" s="17" t="s">
        <v>297</v>
      </c>
      <c r="D56" s="18" t="s">
        <v>564</v>
      </c>
      <c r="E56" s="19">
        <v>2021</v>
      </c>
      <c r="F56" s="19">
        <v>2024</v>
      </c>
      <c r="G56" s="19">
        <v>2024</v>
      </c>
      <c r="H56" s="20">
        <v>26.675475000000002</v>
      </c>
      <c r="I56" s="20">
        <v>26.675475000000002</v>
      </c>
      <c r="J56" s="20">
        <v>5.07479821</v>
      </c>
      <c r="K56" s="20">
        <v>198.41859333333335</v>
      </c>
      <c r="L56" s="20">
        <v>6.8633380499999994</v>
      </c>
      <c r="M56" s="20">
        <v>21.092093333333334</v>
      </c>
      <c r="N56" s="20">
        <v>138.84068083333332</v>
      </c>
      <c r="O56" s="20">
        <v>31.622481116666687</v>
      </c>
      <c r="P56" s="20">
        <v>198.41859333333335</v>
      </c>
      <c r="Q56" s="20">
        <v>6.8633380499999994</v>
      </c>
      <c r="R56" s="20">
        <v>21.092093333333334</v>
      </c>
      <c r="S56" s="20">
        <v>138.84068083333332</v>
      </c>
      <c r="T56" s="20">
        <v>31.622481116666687</v>
      </c>
      <c r="U56" s="20" t="s">
        <v>53</v>
      </c>
      <c r="V56" s="20" t="s">
        <v>53</v>
      </c>
      <c r="W56" s="20" t="s">
        <v>53</v>
      </c>
      <c r="X56" s="20">
        <v>193.34379512333334</v>
      </c>
      <c r="Y56" s="20" t="s">
        <v>53</v>
      </c>
      <c r="Z56" s="20">
        <v>193.34379512333334</v>
      </c>
      <c r="AA56" s="20">
        <v>0</v>
      </c>
      <c r="AB56" s="20">
        <v>0</v>
      </c>
      <c r="AC56" s="20">
        <v>193.34379512333334</v>
      </c>
      <c r="AD56" s="20">
        <v>193.34379512333334</v>
      </c>
      <c r="AE56" s="20">
        <v>0</v>
      </c>
      <c r="AF56" s="20">
        <v>0</v>
      </c>
      <c r="AG56" s="20">
        <v>0</v>
      </c>
      <c r="AH56" s="20">
        <v>0</v>
      </c>
      <c r="AI56" s="20">
        <v>0</v>
      </c>
      <c r="AJ56" s="20">
        <v>0</v>
      </c>
      <c r="AK56" s="20">
        <v>0</v>
      </c>
      <c r="AL56" s="20">
        <v>0</v>
      </c>
      <c r="AM56" s="21">
        <f t="shared" si="18"/>
        <v>193.34379512333334</v>
      </c>
      <c r="AN56" s="21">
        <f t="shared" si="18"/>
        <v>193.34379512333334</v>
      </c>
      <c r="AO56" s="22" t="s">
        <v>289</v>
      </c>
    </row>
    <row r="57" spans="1:41" s="55" customFormat="1" ht="31.5" x14ac:dyDescent="0.25">
      <c r="A57" s="51" t="s">
        <v>107</v>
      </c>
      <c r="B57" s="56" t="s">
        <v>108</v>
      </c>
      <c r="C57" s="10" t="s">
        <v>52</v>
      </c>
      <c r="D57" s="57" t="str">
        <f>IF(AND(D58="нд",D58=D59),"нд",SUMIF(D58,"&lt;&gt;0",D58)+SUMIF(D59,"&lt;&gt;0",D59))</f>
        <v>нд</v>
      </c>
      <c r="E57" s="57" t="str">
        <f>IF(AND(E58="нд",E58=E59),"нд",SUMIF(E58,"&lt;&gt;0",E58)+SUMIF(E59,"&lt;&gt;0",E59))</f>
        <v>нд</v>
      </c>
      <c r="F57" s="57" t="str">
        <f>IF(AND(F58="нд",F58=F59),"нд",SUMIF(F58,"&lt;&gt;0",F58)+SUMIF(F59,"&lt;&gt;0",F59))</f>
        <v>нд</v>
      </c>
      <c r="G57" s="57" t="str">
        <f>IF(AND(G58="нд",G58=G59),"нд",SUMIF(G58,"&lt;&gt;0",G58)+SUMIF(G59,"&lt;&gt;0",G59))</f>
        <v>нд</v>
      </c>
      <c r="H57" s="53">
        <f t="shared" ref="H57:AN57" si="19">IF((COUNTIF(H58:H59,"нд"))=(COUNTA(H58:H59)),"нд",SUMIF(H58:H59,"&lt;&gt;0",H58:H59))</f>
        <v>0</v>
      </c>
      <c r="I57" s="53">
        <f t="shared" si="19"/>
        <v>0</v>
      </c>
      <c r="J57" s="53">
        <f t="shared" si="19"/>
        <v>0</v>
      </c>
      <c r="K57" s="53">
        <f t="shared" si="19"/>
        <v>0</v>
      </c>
      <c r="L57" s="53">
        <f t="shared" si="19"/>
        <v>0</v>
      </c>
      <c r="M57" s="53">
        <f t="shared" si="19"/>
        <v>0</v>
      </c>
      <c r="N57" s="53">
        <f t="shared" si="19"/>
        <v>0</v>
      </c>
      <c r="O57" s="53">
        <f t="shared" si="19"/>
        <v>0</v>
      </c>
      <c r="P57" s="53">
        <f t="shared" si="19"/>
        <v>0</v>
      </c>
      <c r="Q57" s="53">
        <f t="shared" si="19"/>
        <v>0</v>
      </c>
      <c r="R57" s="53">
        <f t="shared" si="19"/>
        <v>0</v>
      </c>
      <c r="S57" s="53">
        <f t="shared" si="19"/>
        <v>0</v>
      </c>
      <c r="T57" s="53">
        <f t="shared" si="19"/>
        <v>0</v>
      </c>
      <c r="U57" s="53">
        <f t="shared" si="19"/>
        <v>0</v>
      </c>
      <c r="V57" s="53">
        <f t="shared" si="19"/>
        <v>0</v>
      </c>
      <c r="W57" s="53">
        <f t="shared" si="19"/>
        <v>0</v>
      </c>
      <c r="X57" s="53">
        <f t="shared" si="19"/>
        <v>0</v>
      </c>
      <c r="Y57" s="53">
        <f t="shared" si="19"/>
        <v>0</v>
      </c>
      <c r="Z57" s="53">
        <f t="shared" si="19"/>
        <v>0</v>
      </c>
      <c r="AA57" s="53">
        <f t="shared" si="19"/>
        <v>0</v>
      </c>
      <c r="AB57" s="53">
        <f t="shared" si="19"/>
        <v>0</v>
      </c>
      <c r="AC57" s="53">
        <f t="shared" si="19"/>
        <v>0</v>
      </c>
      <c r="AD57" s="53">
        <f t="shared" si="19"/>
        <v>0</v>
      </c>
      <c r="AE57" s="53">
        <f t="shared" si="19"/>
        <v>0</v>
      </c>
      <c r="AF57" s="53">
        <f t="shared" si="19"/>
        <v>0</v>
      </c>
      <c r="AG57" s="53">
        <f t="shared" si="19"/>
        <v>0</v>
      </c>
      <c r="AH57" s="53">
        <f t="shared" si="19"/>
        <v>0</v>
      </c>
      <c r="AI57" s="53">
        <f t="shared" si="19"/>
        <v>0</v>
      </c>
      <c r="AJ57" s="53">
        <f t="shared" si="19"/>
        <v>0</v>
      </c>
      <c r="AK57" s="53">
        <f t="shared" si="19"/>
        <v>0</v>
      </c>
      <c r="AL57" s="53">
        <f t="shared" si="19"/>
        <v>0</v>
      </c>
      <c r="AM57" s="53">
        <f t="shared" si="19"/>
        <v>0</v>
      </c>
      <c r="AN57" s="53">
        <f t="shared" si="19"/>
        <v>0</v>
      </c>
      <c r="AO57" s="54" t="s">
        <v>53</v>
      </c>
    </row>
    <row r="58" spans="1:41" s="55" customFormat="1" ht="47.25" x14ac:dyDescent="0.25">
      <c r="A58" s="51" t="s">
        <v>109</v>
      </c>
      <c r="B58" s="56" t="s">
        <v>110</v>
      </c>
      <c r="C58" s="10" t="s">
        <v>52</v>
      </c>
      <c r="D58" s="58" t="s">
        <v>53</v>
      </c>
      <c r="E58" s="58" t="s">
        <v>53</v>
      </c>
      <c r="F58" s="58" t="s">
        <v>53</v>
      </c>
      <c r="G58" s="58" t="s">
        <v>53</v>
      </c>
      <c r="H58" s="57">
        <v>0</v>
      </c>
      <c r="I58" s="57">
        <v>0</v>
      </c>
      <c r="J58" s="53">
        <v>0</v>
      </c>
      <c r="K58" s="57">
        <v>0</v>
      </c>
      <c r="L58" s="57">
        <v>0</v>
      </c>
      <c r="M58" s="57">
        <v>0</v>
      </c>
      <c r="N58" s="57">
        <v>0</v>
      </c>
      <c r="O58" s="57">
        <v>0</v>
      </c>
      <c r="P58" s="53">
        <v>0</v>
      </c>
      <c r="Q58" s="53">
        <v>0</v>
      </c>
      <c r="R58" s="53">
        <v>0</v>
      </c>
      <c r="S58" s="53">
        <v>0</v>
      </c>
      <c r="T58" s="53">
        <v>0</v>
      </c>
      <c r="U58" s="57">
        <v>0</v>
      </c>
      <c r="V58" s="53">
        <v>0</v>
      </c>
      <c r="W58" s="57">
        <v>0</v>
      </c>
      <c r="X58" s="53">
        <v>0</v>
      </c>
      <c r="Y58" s="57">
        <v>0</v>
      </c>
      <c r="Z58" s="53">
        <v>0</v>
      </c>
      <c r="AA58" s="57">
        <v>0</v>
      </c>
      <c r="AB58" s="53">
        <v>0</v>
      </c>
      <c r="AC58" s="57">
        <v>0</v>
      </c>
      <c r="AD58" s="57">
        <v>0</v>
      </c>
      <c r="AE58" s="57">
        <v>0</v>
      </c>
      <c r="AF58" s="57">
        <v>0</v>
      </c>
      <c r="AG58" s="57">
        <v>0</v>
      </c>
      <c r="AH58" s="57">
        <v>0</v>
      </c>
      <c r="AI58" s="57">
        <v>0</v>
      </c>
      <c r="AJ58" s="57">
        <v>0</v>
      </c>
      <c r="AK58" s="57">
        <v>0</v>
      </c>
      <c r="AL58" s="57">
        <v>0</v>
      </c>
      <c r="AM58" s="57">
        <v>0</v>
      </c>
      <c r="AN58" s="57">
        <v>0</v>
      </c>
      <c r="AO58" s="54" t="s">
        <v>53</v>
      </c>
    </row>
    <row r="59" spans="1:41" s="63" customFormat="1" ht="31.5" x14ac:dyDescent="0.25">
      <c r="A59" s="51" t="s">
        <v>111</v>
      </c>
      <c r="B59" s="56" t="s">
        <v>112</v>
      </c>
      <c r="C59" s="62" t="s">
        <v>52</v>
      </c>
      <c r="D59" s="58" t="s">
        <v>53</v>
      </c>
      <c r="E59" s="58" t="s">
        <v>53</v>
      </c>
      <c r="F59" s="58" t="s">
        <v>53</v>
      </c>
      <c r="G59" s="58" t="s">
        <v>53</v>
      </c>
      <c r="H59" s="57">
        <v>0</v>
      </c>
      <c r="I59" s="57">
        <v>0</v>
      </c>
      <c r="J59" s="53">
        <v>0</v>
      </c>
      <c r="K59" s="57">
        <v>0</v>
      </c>
      <c r="L59" s="57">
        <v>0</v>
      </c>
      <c r="M59" s="57">
        <v>0</v>
      </c>
      <c r="N59" s="57">
        <v>0</v>
      </c>
      <c r="O59" s="57">
        <v>0</v>
      </c>
      <c r="P59" s="53">
        <v>0</v>
      </c>
      <c r="Q59" s="53">
        <v>0</v>
      </c>
      <c r="R59" s="53">
        <v>0</v>
      </c>
      <c r="S59" s="53">
        <v>0</v>
      </c>
      <c r="T59" s="53">
        <v>0</v>
      </c>
      <c r="U59" s="57">
        <v>0</v>
      </c>
      <c r="V59" s="53">
        <v>0</v>
      </c>
      <c r="W59" s="57">
        <v>0</v>
      </c>
      <c r="X59" s="53">
        <v>0</v>
      </c>
      <c r="Y59" s="57">
        <v>0</v>
      </c>
      <c r="Z59" s="53">
        <v>0</v>
      </c>
      <c r="AA59" s="57">
        <v>0</v>
      </c>
      <c r="AB59" s="53">
        <v>0</v>
      </c>
      <c r="AC59" s="57">
        <v>0</v>
      </c>
      <c r="AD59" s="57">
        <v>0</v>
      </c>
      <c r="AE59" s="57">
        <v>0</v>
      </c>
      <c r="AF59" s="57">
        <v>0</v>
      </c>
      <c r="AG59" s="57">
        <v>0</v>
      </c>
      <c r="AH59" s="57">
        <v>0</v>
      </c>
      <c r="AI59" s="57">
        <v>0</v>
      </c>
      <c r="AJ59" s="57">
        <v>0</v>
      </c>
      <c r="AK59" s="57">
        <v>0</v>
      </c>
      <c r="AL59" s="57">
        <v>0</v>
      </c>
      <c r="AM59" s="57">
        <v>0</v>
      </c>
      <c r="AN59" s="57">
        <v>0</v>
      </c>
      <c r="AO59" s="54" t="s">
        <v>53</v>
      </c>
    </row>
    <row r="60" spans="1:41" s="63" customFormat="1" ht="31.5" x14ac:dyDescent="0.25">
      <c r="A60" s="51" t="s">
        <v>113</v>
      </c>
      <c r="B60" s="56" t="s">
        <v>114</v>
      </c>
      <c r="C60" s="62" t="s">
        <v>52</v>
      </c>
      <c r="D60" s="57" t="str">
        <f t="shared" ref="D60:AN60" si="20">IF(AND(D61="нд",D61=D65),"нд",SUMIF(D61,"&lt;&gt;0",D61)+SUMIF(D65,"&lt;&gt;0",D65))</f>
        <v>нд</v>
      </c>
      <c r="E60" s="57" t="str">
        <f t="shared" si="20"/>
        <v>нд</v>
      </c>
      <c r="F60" s="57" t="str">
        <f t="shared" si="20"/>
        <v>нд</v>
      </c>
      <c r="G60" s="57" t="str">
        <f t="shared" si="20"/>
        <v>нд</v>
      </c>
      <c r="H60" s="53">
        <f t="shared" si="20"/>
        <v>0</v>
      </c>
      <c r="I60" s="53">
        <f t="shared" si="20"/>
        <v>0</v>
      </c>
      <c r="J60" s="53">
        <f t="shared" si="20"/>
        <v>0</v>
      </c>
      <c r="K60" s="53">
        <f t="shared" si="20"/>
        <v>0</v>
      </c>
      <c r="L60" s="53">
        <f t="shared" si="20"/>
        <v>0</v>
      </c>
      <c r="M60" s="53">
        <f t="shared" si="20"/>
        <v>0</v>
      </c>
      <c r="N60" s="53">
        <f t="shared" si="20"/>
        <v>0</v>
      </c>
      <c r="O60" s="53">
        <f t="shared" si="20"/>
        <v>0</v>
      </c>
      <c r="P60" s="53">
        <f t="shared" si="20"/>
        <v>0</v>
      </c>
      <c r="Q60" s="53">
        <f t="shared" si="20"/>
        <v>0</v>
      </c>
      <c r="R60" s="53">
        <f t="shared" si="20"/>
        <v>0</v>
      </c>
      <c r="S60" s="53">
        <f t="shared" si="20"/>
        <v>0</v>
      </c>
      <c r="T60" s="53">
        <f t="shared" si="20"/>
        <v>0</v>
      </c>
      <c r="U60" s="53">
        <f t="shared" si="20"/>
        <v>0</v>
      </c>
      <c r="V60" s="53">
        <f t="shared" si="20"/>
        <v>0</v>
      </c>
      <c r="W60" s="53">
        <f t="shared" si="20"/>
        <v>0</v>
      </c>
      <c r="X60" s="53">
        <f t="shared" si="20"/>
        <v>0</v>
      </c>
      <c r="Y60" s="53">
        <f t="shared" si="20"/>
        <v>0</v>
      </c>
      <c r="Z60" s="53">
        <f t="shared" si="20"/>
        <v>0</v>
      </c>
      <c r="AA60" s="53">
        <f t="shared" si="20"/>
        <v>0</v>
      </c>
      <c r="AB60" s="53">
        <f t="shared" si="20"/>
        <v>0</v>
      </c>
      <c r="AC60" s="53">
        <f t="shared" si="20"/>
        <v>0</v>
      </c>
      <c r="AD60" s="53">
        <f t="shared" si="20"/>
        <v>0</v>
      </c>
      <c r="AE60" s="53">
        <f t="shared" si="20"/>
        <v>0</v>
      </c>
      <c r="AF60" s="53">
        <f t="shared" si="20"/>
        <v>0</v>
      </c>
      <c r="AG60" s="53">
        <f t="shared" si="20"/>
        <v>0</v>
      </c>
      <c r="AH60" s="53">
        <f t="shared" si="20"/>
        <v>0</v>
      </c>
      <c r="AI60" s="53">
        <f t="shared" si="20"/>
        <v>0</v>
      </c>
      <c r="AJ60" s="53">
        <f t="shared" si="20"/>
        <v>0</v>
      </c>
      <c r="AK60" s="53">
        <f t="shared" si="20"/>
        <v>0</v>
      </c>
      <c r="AL60" s="53">
        <f t="shared" si="20"/>
        <v>0</v>
      </c>
      <c r="AM60" s="53">
        <f t="shared" si="20"/>
        <v>0</v>
      </c>
      <c r="AN60" s="53">
        <f t="shared" si="20"/>
        <v>0</v>
      </c>
      <c r="AO60" s="54" t="s">
        <v>53</v>
      </c>
    </row>
    <row r="61" spans="1:41" s="63" customFormat="1" ht="31.5" x14ac:dyDescent="0.25">
      <c r="A61" s="51" t="s">
        <v>115</v>
      </c>
      <c r="B61" s="56" t="s">
        <v>116</v>
      </c>
      <c r="C61" s="62" t="s">
        <v>52</v>
      </c>
      <c r="D61" s="58" t="str">
        <f>D62</f>
        <v>нд</v>
      </c>
      <c r="E61" s="58" t="str">
        <f>E62</f>
        <v>нд</v>
      </c>
      <c r="F61" s="58" t="str">
        <f>F62</f>
        <v>нд</v>
      </c>
      <c r="G61" s="58" t="str">
        <f>G62</f>
        <v>нд</v>
      </c>
      <c r="H61" s="53">
        <f t="shared" ref="H61:AN61" si="21">IF(AND(H62="нд",H62=H63,H63=H64),"нд",SUMIF(H62,"&lt;&gt;0",H62)+SUMIF(H63,"&lt;&gt;0",H63)+SUMIF(H64,"&lt;&gt;0",H64))</f>
        <v>0</v>
      </c>
      <c r="I61" s="53">
        <f t="shared" si="21"/>
        <v>0</v>
      </c>
      <c r="J61" s="53">
        <f t="shared" si="21"/>
        <v>0</v>
      </c>
      <c r="K61" s="53">
        <f t="shared" si="21"/>
        <v>0</v>
      </c>
      <c r="L61" s="53">
        <f t="shared" si="21"/>
        <v>0</v>
      </c>
      <c r="M61" s="53">
        <f t="shared" si="21"/>
        <v>0</v>
      </c>
      <c r="N61" s="53">
        <f t="shared" si="21"/>
        <v>0</v>
      </c>
      <c r="O61" s="53">
        <f t="shared" si="21"/>
        <v>0</v>
      </c>
      <c r="P61" s="53">
        <f t="shared" si="21"/>
        <v>0</v>
      </c>
      <c r="Q61" s="53">
        <f t="shared" si="21"/>
        <v>0</v>
      </c>
      <c r="R61" s="53">
        <f t="shared" si="21"/>
        <v>0</v>
      </c>
      <c r="S61" s="53">
        <f t="shared" si="21"/>
        <v>0</v>
      </c>
      <c r="T61" s="53">
        <f t="shared" si="21"/>
        <v>0</v>
      </c>
      <c r="U61" s="53">
        <f t="shared" si="21"/>
        <v>0</v>
      </c>
      <c r="V61" s="53">
        <f t="shared" si="21"/>
        <v>0</v>
      </c>
      <c r="W61" s="53">
        <f t="shared" si="21"/>
        <v>0</v>
      </c>
      <c r="X61" s="53">
        <f t="shared" si="21"/>
        <v>0</v>
      </c>
      <c r="Y61" s="53">
        <f t="shared" si="21"/>
        <v>0</v>
      </c>
      <c r="Z61" s="53">
        <f t="shared" si="21"/>
        <v>0</v>
      </c>
      <c r="AA61" s="53">
        <f t="shared" si="21"/>
        <v>0</v>
      </c>
      <c r="AB61" s="53">
        <f t="shared" si="21"/>
        <v>0</v>
      </c>
      <c r="AC61" s="53">
        <f t="shared" si="21"/>
        <v>0</v>
      </c>
      <c r="AD61" s="53">
        <f t="shared" si="21"/>
        <v>0</v>
      </c>
      <c r="AE61" s="53">
        <f t="shared" si="21"/>
        <v>0</v>
      </c>
      <c r="AF61" s="53">
        <f t="shared" si="21"/>
        <v>0</v>
      </c>
      <c r="AG61" s="53">
        <f t="shared" si="21"/>
        <v>0</v>
      </c>
      <c r="AH61" s="53">
        <f t="shared" si="21"/>
        <v>0</v>
      </c>
      <c r="AI61" s="53">
        <f t="shared" si="21"/>
        <v>0</v>
      </c>
      <c r="AJ61" s="53">
        <f t="shared" si="21"/>
        <v>0</v>
      </c>
      <c r="AK61" s="53">
        <f t="shared" si="21"/>
        <v>0</v>
      </c>
      <c r="AL61" s="53">
        <f t="shared" si="21"/>
        <v>0</v>
      </c>
      <c r="AM61" s="53">
        <f t="shared" si="21"/>
        <v>0</v>
      </c>
      <c r="AN61" s="53">
        <f t="shared" si="21"/>
        <v>0</v>
      </c>
      <c r="AO61" s="54" t="s">
        <v>53</v>
      </c>
    </row>
    <row r="62" spans="1:41" s="63" customFormat="1" ht="63" x14ac:dyDescent="0.25">
      <c r="A62" s="51" t="s">
        <v>115</v>
      </c>
      <c r="B62" s="56" t="s">
        <v>117</v>
      </c>
      <c r="C62" s="62" t="s">
        <v>52</v>
      </c>
      <c r="D62" s="58" t="s">
        <v>53</v>
      </c>
      <c r="E62" s="59" t="s">
        <v>53</v>
      </c>
      <c r="F62" s="59" t="s">
        <v>53</v>
      </c>
      <c r="G62" s="59" t="s">
        <v>53</v>
      </c>
      <c r="H62" s="53">
        <v>0</v>
      </c>
      <c r="I62" s="53">
        <v>0</v>
      </c>
      <c r="J62" s="53">
        <v>0</v>
      </c>
      <c r="K62" s="53">
        <v>0</v>
      </c>
      <c r="L62" s="53">
        <v>0</v>
      </c>
      <c r="M62" s="53">
        <v>0</v>
      </c>
      <c r="N62" s="53">
        <v>0</v>
      </c>
      <c r="O62" s="53">
        <v>0</v>
      </c>
      <c r="P62" s="53">
        <v>0</v>
      </c>
      <c r="Q62" s="53">
        <v>0</v>
      </c>
      <c r="R62" s="53">
        <v>0</v>
      </c>
      <c r="S62" s="53">
        <v>0</v>
      </c>
      <c r="T62" s="53">
        <v>0</v>
      </c>
      <c r="U62" s="53">
        <v>0</v>
      </c>
      <c r="V62" s="53">
        <v>0</v>
      </c>
      <c r="W62" s="53">
        <v>0</v>
      </c>
      <c r="X62" s="53">
        <v>0</v>
      </c>
      <c r="Y62" s="53">
        <v>0</v>
      </c>
      <c r="Z62" s="53">
        <v>0</v>
      </c>
      <c r="AA62" s="53">
        <v>0</v>
      </c>
      <c r="AB62" s="53">
        <v>0</v>
      </c>
      <c r="AC62" s="53">
        <v>0</v>
      </c>
      <c r="AD62" s="53">
        <v>0</v>
      </c>
      <c r="AE62" s="53">
        <v>0</v>
      </c>
      <c r="AF62" s="53">
        <v>0</v>
      </c>
      <c r="AG62" s="53">
        <v>0</v>
      </c>
      <c r="AH62" s="53">
        <v>0</v>
      </c>
      <c r="AI62" s="53">
        <v>0</v>
      </c>
      <c r="AJ62" s="53">
        <v>0</v>
      </c>
      <c r="AK62" s="53">
        <v>0</v>
      </c>
      <c r="AL62" s="53">
        <v>0</v>
      </c>
      <c r="AM62" s="53">
        <v>0</v>
      </c>
      <c r="AN62" s="53">
        <v>0</v>
      </c>
      <c r="AO62" s="54" t="s">
        <v>53</v>
      </c>
    </row>
    <row r="63" spans="1:41" s="63" customFormat="1" ht="63" x14ac:dyDescent="0.25">
      <c r="A63" s="51" t="s">
        <v>115</v>
      </c>
      <c r="B63" s="56" t="s">
        <v>118</v>
      </c>
      <c r="C63" s="62" t="s">
        <v>52</v>
      </c>
      <c r="D63" s="58" t="s">
        <v>53</v>
      </c>
      <c r="E63" s="59" t="s">
        <v>53</v>
      </c>
      <c r="F63" s="59" t="s">
        <v>53</v>
      </c>
      <c r="G63" s="59" t="s">
        <v>53</v>
      </c>
      <c r="H63" s="57">
        <v>0</v>
      </c>
      <c r="I63" s="53">
        <v>0</v>
      </c>
      <c r="J63" s="53">
        <v>0</v>
      </c>
      <c r="K63" s="57">
        <v>0</v>
      </c>
      <c r="L63" s="53">
        <v>0</v>
      </c>
      <c r="M63" s="57">
        <v>0</v>
      </c>
      <c r="N63" s="53">
        <v>0</v>
      </c>
      <c r="O63" s="57">
        <v>0</v>
      </c>
      <c r="P63" s="53">
        <v>0</v>
      </c>
      <c r="Q63" s="57">
        <v>0</v>
      </c>
      <c r="R63" s="53">
        <v>0</v>
      </c>
      <c r="S63" s="57">
        <v>0</v>
      </c>
      <c r="T63" s="53">
        <v>0</v>
      </c>
      <c r="U63" s="57">
        <v>0</v>
      </c>
      <c r="V63" s="53">
        <v>0</v>
      </c>
      <c r="W63" s="57">
        <v>0</v>
      </c>
      <c r="X63" s="53">
        <v>0</v>
      </c>
      <c r="Y63" s="57">
        <v>0</v>
      </c>
      <c r="Z63" s="53">
        <v>0</v>
      </c>
      <c r="AA63" s="57">
        <v>0</v>
      </c>
      <c r="AB63" s="53">
        <v>0</v>
      </c>
      <c r="AC63" s="57">
        <v>0</v>
      </c>
      <c r="AD63" s="57">
        <v>0</v>
      </c>
      <c r="AE63" s="57">
        <v>0</v>
      </c>
      <c r="AF63" s="57">
        <v>0</v>
      </c>
      <c r="AG63" s="57">
        <v>0</v>
      </c>
      <c r="AH63" s="57">
        <v>0</v>
      </c>
      <c r="AI63" s="57">
        <v>0</v>
      </c>
      <c r="AJ63" s="57">
        <v>0</v>
      </c>
      <c r="AK63" s="57">
        <v>0</v>
      </c>
      <c r="AL63" s="57">
        <v>0</v>
      </c>
      <c r="AM63" s="57">
        <v>0</v>
      </c>
      <c r="AN63" s="57">
        <v>0</v>
      </c>
      <c r="AO63" s="54" t="s">
        <v>53</v>
      </c>
    </row>
    <row r="64" spans="1:41" s="63" customFormat="1" ht="63" x14ac:dyDescent="0.25">
      <c r="A64" s="51" t="s">
        <v>115</v>
      </c>
      <c r="B64" s="56" t="s">
        <v>119</v>
      </c>
      <c r="C64" s="62" t="s">
        <v>52</v>
      </c>
      <c r="D64" s="58" t="s">
        <v>53</v>
      </c>
      <c r="E64" s="59" t="s">
        <v>53</v>
      </c>
      <c r="F64" s="59" t="s">
        <v>53</v>
      </c>
      <c r="G64" s="59" t="s">
        <v>53</v>
      </c>
      <c r="H64" s="53">
        <v>0</v>
      </c>
      <c r="I64" s="53">
        <v>0</v>
      </c>
      <c r="J64" s="53">
        <v>0</v>
      </c>
      <c r="K64" s="53">
        <v>0</v>
      </c>
      <c r="L64" s="53">
        <v>0</v>
      </c>
      <c r="M64" s="53">
        <v>0</v>
      </c>
      <c r="N64" s="53">
        <v>0</v>
      </c>
      <c r="O64" s="53">
        <v>0</v>
      </c>
      <c r="P64" s="53">
        <v>0</v>
      </c>
      <c r="Q64" s="53">
        <v>0</v>
      </c>
      <c r="R64" s="53">
        <v>0</v>
      </c>
      <c r="S64" s="53">
        <v>0</v>
      </c>
      <c r="T64" s="53">
        <v>0</v>
      </c>
      <c r="U64" s="53">
        <v>0</v>
      </c>
      <c r="V64" s="53">
        <v>0</v>
      </c>
      <c r="W64" s="53">
        <v>0</v>
      </c>
      <c r="X64" s="53">
        <v>0</v>
      </c>
      <c r="Y64" s="53">
        <v>0</v>
      </c>
      <c r="Z64" s="53">
        <v>0</v>
      </c>
      <c r="AA64" s="53">
        <v>0</v>
      </c>
      <c r="AB64" s="53">
        <v>0</v>
      </c>
      <c r="AC64" s="53">
        <v>0</v>
      </c>
      <c r="AD64" s="53">
        <v>0</v>
      </c>
      <c r="AE64" s="53">
        <v>0</v>
      </c>
      <c r="AF64" s="53">
        <v>0</v>
      </c>
      <c r="AG64" s="53">
        <v>0</v>
      </c>
      <c r="AH64" s="53">
        <v>0</v>
      </c>
      <c r="AI64" s="53">
        <v>0</v>
      </c>
      <c r="AJ64" s="53">
        <v>0</v>
      </c>
      <c r="AK64" s="53">
        <v>0</v>
      </c>
      <c r="AL64" s="53">
        <v>0</v>
      </c>
      <c r="AM64" s="53">
        <v>0</v>
      </c>
      <c r="AN64" s="53">
        <v>0</v>
      </c>
      <c r="AO64" s="54" t="s">
        <v>53</v>
      </c>
    </row>
    <row r="65" spans="1:41" s="63" customFormat="1" ht="31.5" x14ac:dyDescent="0.25">
      <c r="A65" s="51" t="s">
        <v>120</v>
      </c>
      <c r="B65" s="56" t="s">
        <v>116</v>
      </c>
      <c r="C65" s="62" t="s">
        <v>52</v>
      </c>
      <c r="D65" s="58" t="s">
        <v>53</v>
      </c>
      <c r="E65" s="59" t="s">
        <v>53</v>
      </c>
      <c r="F65" s="59" t="s">
        <v>53</v>
      </c>
      <c r="G65" s="59" t="s">
        <v>53</v>
      </c>
      <c r="H65" s="53">
        <f t="shared" ref="H65:AN65" si="22">IF((COUNTIF(H66:H68,"нд"))=(COUNTA(H66:H68)),"нд",SUMIF(H66:H68,"&lt;&gt;0",H66:H68))</f>
        <v>0</v>
      </c>
      <c r="I65" s="53">
        <f t="shared" si="22"/>
        <v>0</v>
      </c>
      <c r="J65" s="53">
        <f t="shared" si="22"/>
        <v>0</v>
      </c>
      <c r="K65" s="53">
        <f t="shared" si="22"/>
        <v>0</v>
      </c>
      <c r="L65" s="53">
        <f t="shared" si="22"/>
        <v>0</v>
      </c>
      <c r="M65" s="53">
        <f t="shared" si="22"/>
        <v>0</v>
      </c>
      <c r="N65" s="53">
        <f t="shared" si="22"/>
        <v>0</v>
      </c>
      <c r="O65" s="53">
        <f t="shared" si="22"/>
        <v>0</v>
      </c>
      <c r="P65" s="53">
        <f t="shared" si="22"/>
        <v>0</v>
      </c>
      <c r="Q65" s="53">
        <f t="shared" si="22"/>
        <v>0</v>
      </c>
      <c r="R65" s="53">
        <f t="shared" si="22"/>
        <v>0</v>
      </c>
      <c r="S65" s="53">
        <f t="shared" si="22"/>
        <v>0</v>
      </c>
      <c r="T65" s="53">
        <f t="shared" si="22"/>
        <v>0</v>
      </c>
      <c r="U65" s="53">
        <f t="shared" si="22"/>
        <v>0</v>
      </c>
      <c r="V65" s="53">
        <f t="shared" si="22"/>
        <v>0</v>
      </c>
      <c r="W65" s="53">
        <f t="shared" si="22"/>
        <v>0</v>
      </c>
      <c r="X65" s="53">
        <f t="shared" si="22"/>
        <v>0</v>
      </c>
      <c r="Y65" s="53">
        <f t="shared" si="22"/>
        <v>0</v>
      </c>
      <c r="Z65" s="53">
        <f t="shared" si="22"/>
        <v>0</v>
      </c>
      <c r="AA65" s="53">
        <f t="shared" si="22"/>
        <v>0</v>
      </c>
      <c r="AB65" s="53">
        <f t="shared" si="22"/>
        <v>0</v>
      </c>
      <c r="AC65" s="53">
        <f t="shared" si="22"/>
        <v>0</v>
      </c>
      <c r="AD65" s="53">
        <f t="shared" si="22"/>
        <v>0</v>
      </c>
      <c r="AE65" s="53">
        <f t="shared" si="22"/>
        <v>0</v>
      </c>
      <c r="AF65" s="53">
        <f t="shared" si="22"/>
        <v>0</v>
      </c>
      <c r="AG65" s="53">
        <f t="shared" si="22"/>
        <v>0</v>
      </c>
      <c r="AH65" s="53">
        <f t="shared" si="22"/>
        <v>0</v>
      </c>
      <c r="AI65" s="53">
        <f t="shared" si="22"/>
        <v>0</v>
      </c>
      <c r="AJ65" s="53">
        <f t="shared" si="22"/>
        <v>0</v>
      </c>
      <c r="AK65" s="53">
        <f t="shared" si="22"/>
        <v>0</v>
      </c>
      <c r="AL65" s="53">
        <f t="shared" si="22"/>
        <v>0</v>
      </c>
      <c r="AM65" s="53">
        <f t="shared" si="22"/>
        <v>0</v>
      </c>
      <c r="AN65" s="53">
        <f t="shared" si="22"/>
        <v>0</v>
      </c>
      <c r="AO65" s="54" t="s">
        <v>53</v>
      </c>
    </row>
    <row r="66" spans="1:41" s="63" customFormat="1" ht="63" x14ac:dyDescent="0.25">
      <c r="A66" s="51" t="s">
        <v>120</v>
      </c>
      <c r="B66" s="56" t="s">
        <v>117</v>
      </c>
      <c r="C66" s="62" t="s">
        <v>52</v>
      </c>
      <c r="D66" s="58" t="s">
        <v>53</v>
      </c>
      <c r="E66" s="59" t="s">
        <v>53</v>
      </c>
      <c r="F66" s="59" t="s">
        <v>53</v>
      </c>
      <c r="G66" s="59" t="s">
        <v>53</v>
      </c>
      <c r="H66" s="57">
        <v>0</v>
      </c>
      <c r="I66" s="57">
        <v>0</v>
      </c>
      <c r="J66" s="57">
        <v>0</v>
      </c>
      <c r="K66" s="57">
        <v>0</v>
      </c>
      <c r="L66" s="57">
        <v>0</v>
      </c>
      <c r="M66" s="57">
        <v>0</v>
      </c>
      <c r="N66" s="57">
        <v>0</v>
      </c>
      <c r="O66" s="57">
        <v>0</v>
      </c>
      <c r="P66" s="53">
        <v>0</v>
      </c>
      <c r="Q66" s="53">
        <v>0</v>
      </c>
      <c r="R66" s="53">
        <v>0</v>
      </c>
      <c r="S66" s="53">
        <v>0</v>
      </c>
      <c r="T66" s="53">
        <v>0</v>
      </c>
      <c r="U66" s="53">
        <v>0</v>
      </c>
      <c r="V66" s="53">
        <v>0</v>
      </c>
      <c r="W66" s="53">
        <v>0</v>
      </c>
      <c r="X66" s="53">
        <v>0</v>
      </c>
      <c r="Y66" s="53">
        <v>0</v>
      </c>
      <c r="Z66" s="53">
        <v>0</v>
      </c>
      <c r="AA66" s="57">
        <v>0</v>
      </c>
      <c r="AB66" s="57">
        <v>0</v>
      </c>
      <c r="AC66" s="57">
        <v>0</v>
      </c>
      <c r="AD66" s="57">
        <v>0</v>
      </c>
      <c r="AE66" s="57">
        <v>0</v>
      </c>
      <c r="AF66" s="57">
        <v>0</v>
      </c>
      <c r="AG66" s="57">
        <v>0</v>
      </c>
      <c r="AH66" s="57">
        <v>0</v>
      </c>
      <c r="AI66" s="57">
        <v>0</v>
      </c>
      <c r="AJ66" s="57">
        <v>0</v>
      </c>
      <c r="AK66" s="57">
        <v>0</v>
      </c>
      <c r="AL66" s="57">
        <v>0</v>
      </c>
      <c r="AM66" s="57">
        <v>0</v>
      </c>
      <c r="AN66" s="57">
        <v>0</v>
      </c>
      <c r="AO66" s="54" t="s">
        <v>53</v>
      </c>
    </row>
    <row r="67" spans="1:41" s="63" customFormat="1" ht="63" x14ac:dyDescent="0.25">
      <c r="A67" s="51" t="s">
        <v>120</v>
      </c>
      <c r="B67" s="56" t="s">
        <v>118</v>
      </c>
      <c r="C67" s="62" t="s">
        <v>52</v>
      </c>
      <c r="D67" s="58" t="s">
        <v>53</v>
      </c>
      <c r="E67" s="59" t="s">
        <v>53</v>
      </c>
      <c r="F67" s="59" t="s">
        <v>53</v>
      </c>
      <c r="G67" s="59" t="s">
        <v>53</v>
      </c>
      <c r="H67" s="57">
        <v>0</v>
      </c>
      <c r="I67" s="57">
        <v>0</v>
      </c>
      <c r="J67" s="57">
        <v>0</v>
      </c>
      <c r="K67" s="57">
        <v>0</v>
      </c>
      <c r="L67" s="57">
        <v>0</v>
      </c>
      <c r="M67" s="57">
        <v>0</v>
      </c>
      <c r="N67" s="57">
        <v>0</v>
      </c>
      <c r="O67" s="57">
        <v>0</v>
      </c>
      <c r="P67" s="53">
        <v>0</v>
      </c>
      <c r="Q67" s="53">
        <v>0</v>
      </c>
      <c r="R67" s="53">
        <v>0</v>
      </c>
      <c r="S67" s="53">
        <v>0</v>
      </c>
      <c r="T67" s="53">
        <v>0</v>
      </c>
      <c r="U67" s="53">
        <v>0</v>
      </c>
      <c r="V67" s="53">
        <v>0</v>
      </c>
      <c r="W67" s="53">
        <v>0</v>
      </c>
      <c r="X67" s="53">
        <v>0</v>
      </c>
      <c r="Y67" s="53">
        <v>0</v>
      </c>
      <c r="Z67" s="53">
        <v>0</v>
      </c>
      <c r="AA67" s="57">
        <v>0</v>
      </c>
      <c r="AB67" s="57">
        <v>0</v>
      </c>
      <c r="AC67" s="57">
        <v>0</v>
      </c>
      <c r="AD67" s="57">
        <v>0</v>
      </c>
      <c r="AE67" s="57">
        <v>0</v>
      </c>
      <c r="AF67" s="57">
        <v>0</v>
      </c>
      <c r="AG67" s="57">
        <v>0</v>
      </c>
      <c r="AH67" s="57">
        <v>0</v>
      </c>
      <c r="AI67" s="57">
        <v>0</v>
      </c>
      <c r="AJ67" s="57">
        <v>0</v>
      </c>
      <c r="AK67" s="57">
        <v>0</v>
      </c>
      <c r="AL67" s="57">
        <v>0</v>
      </c>
      <c r="AM67" s="57">
        <v>0</v>
      </c>
      <c r="AN67" s="57">
        <v>0</v>
      </c>
      <c r="AO67" s="54" t="s">
        <v>53</v>
      </c>
    </row>
    <row r="68" spans="1:41" s="63" customFormat="1" ht="63" x14ac:dyDescent="0.25">
      <c r="A68" s="51" t="s">
        <v>120</v>
      </c>
      <c r="B68" s="56" t="s">
        <v>119</v>
      </c>
      <c r="C68" s="62" t="s">
        <v>52</v>
      </c>
      <c r="D68" s="58" t="s">
        <v>53</v>
      </c>
      <c r="E68" s="59" t="s">
        <v>53</v>
      </c>
      <c r="F68" s="59" t="s">
        <v>53</v>
      </c>
      <c r="G68" s="59" t="s">
        <v>53</v>
      </c>
      <c r="H68" s="57">
        <v>0</v>
      </c>
      <c r="I68" s="57">
        <v>0</v>
      </c>
      <c r="J68" s="57">
        <v>0</v>
      </c>
      <c r="K68" s="57">
        <v>0</v>
      </c>
      <c r="L68" s="57">
        <v>0</v>
      </c>
      <c r="M68" s="57">
        <v>0</v>
      </c>
      <c r="N68" s="57">
        <v>0</v>
      </c>
      <c r="O68" s="57">
        <v>0</v>
      </c>
      <c r="P68" s="53">
        <v>0</v>
      </c>
      <c r="Q68" s="53">
        <v>0</v>
      </c>
      <c r="R68" s="53">
        <v>0</v>
      </c>
      <c r="S68" s="53">
        <v>0</v>
      </c>
      <c r="T68" s="53">
        <v>0</v>
      </c>
      <c r="U68" s="53">
        <v>0</v>
      </c>
      <c r="V68" s="53">
        <v>0</v>
      </c>
      <c r="W68" s="53">
        <v>0</v>
      </c>
      <c r="X68" s="53">
        <v>0</v>
      </c>
      <c r="Y68" s="53">
        <v>0</v>
      </c>
      <c r="Z68" s="53">
        <v>0</v>
      </c>
      <c r="AA68" s="57">
        <v>0</v>
      </c>
      <c r="AB68" s="57">
        <v>0</v>
      </c>
      <c r="AC68" s="57">
        <v>0</v>
      </c>
      <c r="AD68" s="57">
        <v>0</v>
      </c>
      <c r="AE68" s="57">
        <v>0</v>
      </c>
      <c r="AF68" s="57">
        <v>0</v>
      </c>
      <c r="AG68" s="57">
        <v>0</v>
      </c>
      <c r="AH68" s="57">
        <v>0</v>
      </c>
      <c r="AI68" s="57">
        <v>0</v>
      </c>
      <c r="AJ68" s="57">
        <v>0</v>
      </c>
      <c r="AK68" s="57">
        <v>0</v>
      </c>
      <c r="AL68" s="57">
        <v>0</v>
      </c>
      <c r="AM68" s="57">
        <v>0</v>
      </c>
      <c r="AN68" s="57">
        <v>0</v>
      </c>
      <c r="AO68" s="54" t="s">
        <v>53</v>
      </c>
    </row>
    <row r="69" spans="1:41" s="63" customFormat="1" ht="63" x14ac:dyDescent="0.25">
      <c r="A69" s="51" t="s">
        <v>121</v>
      </c>
      <c r="B69" s="56" t="s">
        <v>122</v>
      </c>
      <c r="C69" s="62" t="s">
        <v>52</v>
      </c>
      <c r="D69" s="57" t="str">
        <f>IF(AND(D70="нд",D70=D71),"нд",SUMIF(D70,"&lt;&gt;0",D70)+SUMIF(D71,"&lt;&gt;0",D71))</f>
        <v>нд</v>
      </c>
      <c r="E69" s="57" t="str">
        <f>IF(AND(E70="нд",E70=E71),"нд",SUMIF(E70,"&lt;&gt;0",E70)+SUMIF(E71,"&lt;&gt;0",E71))</f>
        <v>нд</v>
      </c>
      <c r="F69" s="57" t="str">
        <f>IF(AND(F70="нд",F70=F71),"нд",SUMIF(F70,"&lt;&gt;0",F70)+SUMIF(F71,"&lt;&gt;0",F71))</f>
        <v>нд</v>
      </c>
      <c r="G69" s="57" t="str">
        <f>IF(AND(G70="нд",G70=G71),"нд",SUMIF(G70,"&lt;&gt;0",G70)+SUMIF(G71,"&lt;&gt;0",G71))</f>
        <v>нд</v>
      </c>
      <c r="H69" s="53">
        <f t="shared" ref="H69:AN69" si="23">IF((COUNTIF(H70:H71,"нд"))=(COUNTA(H70:H71)),"нд",SUMIF(H70:H71,"&lt;&gt;0",H70:H71))</f>
        <v>1.9129033333333334</v>
      </c>
      <c r="I69" s="53">
        <f t="shared" si="23"/>
        <v>91.016670000000005</v>
      </c>
      <c r="J69" s="53">
        <f t="shared" si="23"/>
        <v>6.6405211699999995</v>
      </c>
      <c r="K69" s="53">
        <f t="shared" si="23"/>
        <v>241.45548833418405</v>
      </c>
      <c r="L69" s="53">
        <f t="shared" si="23"/>
        <v>12.661665070804496</v>
      </c>
      <c r="M69" s="53">
        <f t="shared" si="23"/>
        <v>14.99900078513005</v>
      </c>
      <c r="N69" s="53">
        <f t="shared" si="23"/>
        <v>190.58038917873026</v>
      </c>
      <c r="O69" s="53">
        <f t="shared" si="23"/>
        <v>23.214433299519261</v>
      </c>
      <c r="P69" s="53">
        <f t="shared" si="23"/>
        <v>919.46457890934187</v>
      </c>
      <c r="Q69" s="53">
        <f t="shared" si="23"/>
        <v>12.766792933016287</v>
      </c>
      <c r="R69" s="53">
        <f t="shared" si="23"/>
        <v>70.329903001935051</v>
      </c>
      <c r="S69" s="53">
        <f t="shared" si="23"/>
        <v>755.50792681679673</v>
      </c>
      <c r="T69" s="53">
        <f t="shared" si="23"/>
        <v>80.859956157593786</v>
      </c>
      <c r="U69" s="53">
        <f t="shared" si="23"/>
        <v>0</v>
      </c>
      <c r="V69" s="53">
        <f t="shared" si="23"/>
        <v>0</v>
      </c>
      <c r="W69" s="53">
        <f t="shared" si="23"/>
        <v>0</v>
      </c>
      <c r="X69" s="53">
        <f t="shared" si="23"/>
        <v>217.843118523019</v>
      </c>
      <c r="Y69" s="53">
        <f t="shared" si="23"/>
        <v>0</v>
      </c>
      <c r="Z69" s="53">
        <f t="shared" si="23"/>
        <v>907.5335587993419</v>
      </c>
      <c r="AA69" s="53">
        <f t="shared" si="23"/>
        <v>16.971848641165071</v>
      </c>
      <c r="AB69" s="53">
        <f t="shared" si="23"/>
        <v>5.29049894</v>
      </c>
      <c r="AC69" s="53">
        <f t="shared" si="23"/>
        <v>84.295562390000001</v>
      </c>
      <c r="AD69" s="53">
        <f t="shared" si="23"/>
        <v>595.98297054453042</v>
      </c>
      <c r="AE69" s="53">
        <f t="shared" si="23"/>
        <v>133.54755613301899</v>
      </c>
      <c r="AF69" s="53">
        <f t="shared" si="23"/>
        <v>311.55058825481137</v>
      </c>
      <c r="AG69" s="53">
        <f t="shared" si="23"/>
        <v>0</v>
      </c>
      <c r="AH69" s="53">
        <f t="shared" si="23"/>
        <v>0</v>
      </c>
      <c r="AI69" s="53">
        <f t="shared" si="23"/>
        <v>0</v>
      </c>
      <c r="AJ69" s="53">
        <f t="shared" si="23"/>
        <v>0</v>
      </c>
      <c r="AK69" s="53">
        <f t="shared" si="23"/>
        <v>0</v>
      </c>
      <c r="AL69" s="53">
        <f t="shared" si="23"/>
        <v>0</v>
      </c>
      <c r="AM69" s="53">
        <f t="shared" si="23"/>
        <v>217.843118523019</v>
      </c>
      <c r="AN69" s="53">
        <f t="shared" si="23"/>
        <v>907.5335587993419</v>
      </c>
      <c r="AO69" s="54" t="s">
        <v>53</v>
      </c>
    </row>
    <row r="70" spans="1:41" s="63" customFormat="1" ht="47.25" x14ac:dyDescent="0.25">
      <c r="A70" s="51" t="s">
        <v>123</v>
      </c>
      <c r="B70" s="56" t="s">
        <v>124</v>
      </c>
      <c r="C70" s="62" t="s">
        <v>52</v>
      </c>
      <c r="D70" s="58" t="s">
        <v>53</v>
      </c>
      <c r="E70" s="59" t="s">
        <v>53</v>
      </c>
      <c r="F70" s="59" t="s">
        <v>53</v>
      </c>
      <c r="G70" s="59" t="s">
        <v>53</v>
      </c>
      <c r="H70" s="53">
        <v>0</v>
      </c>
      <c r="I70" s="53">
        <v>0</v>
      </c>
      <c r="J70" s="53">
        <v>0</v>
      </c>
      <c r="K70" s="53">
        <v>0</v>
      </c>
      <c r="L70" s="53">
        <v>0</v>
      </c>
      <c r="M70" s="53">
        <v>0</v>
      </c>
      <c r="N70" s="53">
        <v>0</v>
      </c>
      <c r="O70" s="53">
        <v>0</v>
      </c>
      <c r="P70" s="53">
        <v>0</v>
      </c>
      <c r="Q70" s="53">
        <v>0</v>
      </c>
      <c r="R70" s="53">
        <v>0</v>
      </c>
      <c r="S70" s="53">
        <v>0</v>
      </c>
      <c r="T70" s="53">
        <v>0</v>
      </c>
      <c r="U70" s="53">
        <v>0</v>
      </c>
      <c r="V70" s="53">
        <v>0</v>
      </c>
      <c r="W70" s="53">
        <v>0</v>
      </c>
      <c r="X70" s="53">
        <v>0</v>
      </c>
      <c r="Y70" s="53">
        <v>0</v>
      </c>
      <c r="Z70" s="53">
        <v>0</v>
      </c>
      <c r="AA70" s="53">
        <v>0</v>
      </c>
      <c r="AB70" s="53">
        <v>0</v>
      </c>
      <c r="AC70" s="53">
        <v>0</v>
      </c>
      <c r="AD70" s="53">
        <v>0</v>
      </c>
      <c r="AE70" s="53">
        <v>0</v>
      </c>
      <c r="AF70" s="53">
        <v>0</v>
      </c>
      <c r="AG70" s="53">
        <v>0</v>
      </c>
      <c r="AH70" s="53">
        <v>0</v>
      </c>
      <c r="AI70" s="53">
        <v>0</v>
      </c>
      <c r="AJ70" s="53">
        <v>0</v>
      </c>
      <c r="AK70" s="53">
        <v>0</v>
      </c>
      <c r="AL70" s="53">
        <v>0</v>
      </c>
      <c r="AM70" s="53">
        <v>0</v>
      </c>
      <c r="AN70" s="53">
        <v>0</v>
      </c>
      <c r="AO70" s="54" t="s">
        <v>53</v>
      </c>
    </row>
    <row r="71" spans="1:41" s="63" customFormat="1" ht="63" x14ac:dyDescent="0.25">
      <c r="A71" s="51" t="s">
        <v>125</v>
      </c>
      <c r="B71" s="56" t="s">
        <v>126</v>
      </c>
      <c r="C71" s="62" t="s">
        <v>52</v>
      </c>
      <c r="D71" s="58" t="s">
        <v>53</v>
      </c>
      <c r="E71" s="59" t="s">
        <v>53</v>
      </c>
      <c r="F71" s="59" t="s">
        <v>53</v>
      </c>
      <c r="G71" s="59" t="s">
        <v>53</v>
      </c>
      <c r="H71" s="53">
        <f t="shared" ref="H71:T71" si="24">IF((COUNTIF(H72:H79,"нд"))=(COUNTA(H72:H79)),"нд",SUMIF(H72:H79,"&lt;&gt;0",H72:H79))</f>
        <v>1.9129033333333334</v>
      </c>
      <c r="I71" s="53">
        <f t="shared" si="24"/>
        <v>91.016670000000005</v>
      </c>
      <c r="J71" s="53">
        <f t="shared" si="24"/>
        <v>6.6405211699999995</v>
      </c>
      <c r="K71" s="53">
        <f t="shared" si="24"/>
        <v>241.45548833418405</v>
      </c>
      <c r="L71" s="53">
        <f t="shared" si="24"/>
        <v>12.661665070804496</v>
      </c>
      <c r="M71" s="53">
        <f t="shared" si="24"/>
        <v>14.99900078513005</v>
      </c>
      <c r="N71" s="53">
        <f t="shared" si="24"/>
        <v>190.58038917873026</v>
      </c>
      <c r="O71" s="53">
        <f t="shared" si="24"/>
        <v>23.214433299519261</v>
      </c>
      <c r="P71" s="53">
        <f t="shared" si="24"/>
        <v>919.46457890934187</v>
      </c>
      <c r="Q71" s="53">
        <f t="shared" si="24"/>
        <v>12.766792933016287</v>
      </c>
      <c r="R71" s="53">
        <f t="shared" si="24"/>
        <v>70.329903001935051</v>
      </c>
      <c r="S71" s="53">
        <f t="shared" si="24"/>
        <v>755.50792681679673</v>
      </c>
      <c r="T71" s="53">
        <f t="shared" si="24"/>
        <v>80.859956157593786</v>
      </c>
      <c r="U71" s="53">
        <v>0</v>
      </c>
      <c r="V71" s="53">
        <f>IF((COUNTIF(V72:V79,"нд"))=(COUNTA(V72:V79)),"нд",SUMIF(V72:V79,"&lt;&gt;0",V72:V79))</f>
        <v>0</v>
      </c>
      <c r="W71" s="53">
        <v>0</v>
      </c>
      <c r="X71" s="53">
        <f>IF((COUNTIF(X72:X79,"нд"))=(COUNTA(X72:X79)),"нд",SUMIF(X72:X79,"&lt;&gt;0",X72:X79))</f>
        <v>217.843118523019</v>
      </c>
      <c r="Y71" s="53">
        <v>0</v>
      </c>
      <c r="Z71" s="53">
        <f t="shared" ref="Z71:AN71" si="25">IF((COUNTIF(Z72:Z79,"нд"))=(COUNTA(Z72:Z79)),"нд",SUMIF(Z72:Z79,"&lt;&gt;0",Z72:Z79))</f>
        <v>907.5335587993419</v>
      </c>
      <c r="AA71" s="53">
        <f t="shared" si="25"/>
        <v>16.971848641165071</v>
      </c>
      <c r="AB71" s="53">
        <f t="shared" si="25"/>
        <v>5.29049894</v>
      </c>
      <c r="AC71" s="53">
        <f t="shared" si="25"/>
        <v>84.295562390000001</v>
      </c>
      <c r="AD71" s="53">
        <f t="shared" si="25"/>
        <v>595.98297054453042</v>
      </c>
      <c r="AE71" s="53">
        <f t="shared" si="25"/>
        <v>133.54755613301899</v>
      </c>
      <c r="AF71" s="53">
        <f t="shared" si="25"/>
        <v>311.55058825481137</v>
      </c>
      <c r="AG71" s="53">
        <f t="shared" si="25"/>
        <v>0</v>
      </c>
      <c r="AH71" s="53">
        <f t="shared" si="25"/>
        <v>0</v>
      </c>
      <c r="AI71" s="53">
        <f t="shared" si="25"/>
        <v>0</v>
      </c>
      <c r="AJ71" s="53">
        <f t="shared" si="25"/>
        <v>0</v>
      </c>
      <c r="AK71" s="53">
        <f t="shared" si="25"/>
        <v>0</v>
      </c>
      <c r="AL71" s="53">
        <f t="shared" si="25"/>
        <v>0</v>
      </c>
      <c r="AM71" s="53">
        <f t="shared" si="25"/>
        <v>217.843118523019</v>
      </c>
      <c r="AN71" s="53">
        <f t="shared" si="25"/>
        <v>907.5335587993419</v>
      </c>
      <c r="AO71" s="54" t="s">
        <v>53</v>
      </c>
    </row>
    <row r="72" spans="1:41" s="8" customFormat="1" ht="155.25" customHeight="1" x14ac:dyDescent="0.25">
      <c r="A72" s="15" t="s">
        <v>125</v>
      </c>
      <c r="B72" s="16" t="s">
        <v>299</v>
      </c>
      <c r="C72" s="17" t="s">
        <v>300</v>
      </c>
      <c r="D72" s="18" t="s">
        <v>566</v>
      </c>
      <c r="E72" s="19">
        <v>2023</v>
      </c>
      <c r="F72" s="19">
        <v>2025</v>
      </c>
      <c r="G72" s="19">
        <v>2025</v>
      </c>
      <c r="H72" s="20" t="s">
        <v>53</v>
      </c>
      <c r="I72" s="20" t="s">
        <v>53</v>
      </c>
      <c r="J72" s="20">
        <v>0</v>
      </c>
      <c r="K72" s="20">
        <v>203.54755613301899</v>
      </c>
      <c r="L72" s="20">
        <v>0</v>
      </c>
      <c r="M72" s="20">
        <v>12.102205485216411</v>
      </c>
      <c r="N72" s="20">
        <v>172.56239986181779</v>
      </c>
      <c r="O72" s="20">
        <v>18.882950785984782</v>
      </c>
      <c r="P72" s="20">
        <v>204.94427859981133</v>
      </c>
      <c r="Q72" s="20">
        <v>0</v>
      </c>
      <c r="R72" s="20">
        <v>12.102205485216411</v>
      </c>
      <c r="S72" s="20">
        <v>172.56239986181779</v>
      </c>
      <c r="T72" s="20">
        <v>20.279673252777123</v>
      </c>
      <c r="U72" s="20" t="s">
        <v>53</v>
      </c>
      <c r="V72" s="20">
        <v>0</v>
      </c>
      <c r="W72" s="20" t="s">
        <v>53</v>
      </c>
      <c r="X72" s="20">
        <v>203.54755613301899</v>
      </c>
      <c r="Y72" s="20" t="s">
        <v>53</v>
      </c>
      <c r="Z72" s="20">
        <v>204.94427859981133</v>
      </c>
      <c r="AA72" s="20">
        <v>0</v>
      </c>
      <c r="AB72" s="20">
        <v>0</v>
      </c>
      <c r="AC72" s="20">
        <v>70</v>
      </c>
      <c r="AD72" s="20">
        <v>0</v>
      </c>
      <c r="AE72" s="20">
        <v>133.54755613301899</v>
      </c>
      <c r="AF72" s="20">
        <v>204.94427859981133</v>
      </c>
      <c r="AG72" s="20">
        <v>0</v>
      </c>
      <c r="AH72" s="20">
        <v>0</v>
      </c>
      <c r="AI72" s="20">
        <v>0</v>
      </c>
      <c r="AJ72" s="20">
        <v>0</v>
      </c>
      <c r="AK72" s="20">
        <v>0</v>
      </c>
      <c r="AL72" s="20">
        <v>0</v>
      </c>
      <c r="AM72" s="21">
        <f t="shared" ref="AM72:AN79" si="26">AC72+AE72+AG72+AI72+AK72</f>
        <v>203.54755613301899</v>
      </c>
      <c r="AN72" s="21">
        <f t="shared" si="26"/>
        <v>204.94427859981133</v>
      </c>
      <c r="AO72" s="22" t="s">
        <v>298</v>
      </c>
    </row>
    <row r="73" spans="1:41" s="8" customFormat="1" ht="63" x14ac:dyDescent="0.25">
      <c r="A73" s="15" t="s">
        <v>125</v>
      </c>
      <c r="B73" s="16" t="s">
        <v>302</v>
      </c>
      <c r="C73" s="17" t="s">
        <v>303</v>
      </c>
      <c r="D73" s="18" t="s">
        <v>564</v>
      </c>
      <c r="E73" s="19">
        <v>2020</v>
      </c>
      <c r="F73" s="19">
        <v>2022</v>
      </c>
      <c r="G73" s="19">
        <v>2024</v>
      </c>
      <c r="H73" s="20" t="s">
        <v>53</v>
      </c>
      <c r="I73" s="20">
        <v>52.425474999999999</v>
      </c>
      <c r="J73" s="20">
        <v>2.6770537499999998</v>
      </c>
      <c r="K73" s="20">
        <v>5.0963300000000009</v>
      </c>
      <c r="L73" s="20">
        <v>5.0963300000000009</v>
      </c>
      <c r="M73" s="20">
        <v>0</v>
      </c>
      <c r="N73" s="20">
        <v>0</v>
      </c>
      <c r="O73" s="20">
        <v>0</v>
      </c>
      <c r="P73" s="20">
        <v>402.19859333333295</v>
      </c>
      <c r="Q73" s="20">
        <v>5.0963300000000009</v>
      </c>
      <c r="R73" s="20">
        <v>34.14329166666667</v>
      </c>
      <c r="S73" s="20">
        <v>334.57363333333336</v>
      </c>
      <c r="T73" s="20">
        <v>28.385338333332918</v>
      </c>
      <c r="U73" s="20" t="s">
        <v>53</v>
      </c>
      <c r="V73" s="20">
        <v>0</v>
      </c>
      <c r="W73" s="20" t="s">
        <v>53</v>
      </c>
      <c r="X73" s="20">
        <v>0</v>
      </c>
      <c r="Y73" s="20" t="s">
        <v>53</v>
      </c>
      <c r="Z73" s="20">
        <v>397.10226333333298</v>
      </c>
      <c r="AA73" s="20">
        <v>2.4192762500000002</v>
      </c>
      <c r="AB73" s="20">
        <v>2.4192762500000002</v>
      </c>
      <c r="AC73" s="20">
        <v>0</v>
      </c>
      <c r="AD73" s="20">
        <v>339.00958899999995</v>
      </c>
      <c r="AE73" s="20">
        <v>0</v>
      </c>
      <c r="AF73" s="20">
        <v>58.092674333333036</v>
      </c>
      <c r="AG73" s="20">
        <v>0</v>
      </c>
      <c r="AH73" s="20">
        <v>0</v>
      </c>
      <c r="AI73" s="20">
        <v>0</v>
      </c>
      <c r="AJ73" s="20">
        <v>0</v>
      </c>
      <c r="AK73" s="20">
        <v>0</v>
      </c>
      <c r="AL73" s="20">
        <v>0</v>
      </c>
      <c r="AM73" s="21">
        <f t="shared" si="26"/>
        <v>0</v>
      </c>
      <c r="AN73" s="21">
        <f t="shared" si="26"/>
        <v>397.10226333333298</v>
      </c>
      <c r="AO73" s="22" t="s">
        <v>301</v>
      </c>
    </row>
    <row r="74" spans="1:41" s="8" customFormat="1" ht="94.5" x14ac:dyDescent="0.25">
      <c r="A74" s="15" t="s">
        <v>125</v>
      </c>
      <c r="B74" s="16" t="s">
        <v>304</v>
      </c>
      <c r="C74" s="17" t="s">
        <v>305</v>
      </c>
      <c r="D74" s="18" t="s">
        <v>564</v>
      </c>
      <c r="E74" s="19">
        <v>2020</v>
      </c>
      <c r="F74" s="19">
        <v>2023</v>
      </c>
      <c r="G74" s="19">
        <v>2024</v>
      </c>
      <c r="H74" s="20" t="s">
        <v>53</v>
      </c>
      <c r="I74" s="20">
        <v>36.452333333333335</v>
      </c>
      <c r="J74" s="20">
        <v>3.0222573100000001</v>
      </c>
      <c r="K74" s="20">
        <v>5.8166700000000002</v>
      </c>
      <c r="L74" s="20">
        <v>5.8166700000000002</v>
      </c>
      <c r="M74" s="20">
        <v>0</v>
      </c>
      <c r="N74" s="20">
        <v>0</v>
      </c>
      <c r="O74" s="20">
        <v>0</v>
      </c>
      <c r="P74" s="20">
        <v>283.67130333166699</v>
      </c>
      <c r="Q74" s="20">
        <v>5.8166700000000002</v>
      </c>
      <c r="R74" s="20">
        <v>21.068433333333335</v>
      </c>
      <c r="S74" s="20">
        <v>229.01324166666669</v>
      </c>
      <c r="T74" s="20">
        <v>27.77295833166697</v>
      </c>
      <c r="U74" s="20" t="s">
        <v>53</v>
      </c>
      <c r="V74" s="20">
        <v>0</v>
      </c>
      <c r="W74" s="20" t="s">
        <v>53</v>
      </c>
      <c r="X74" s="20">
        <v>0</v>
      </c>
      <c r="Y74" s="20" t="s">
        <v>53</v>
      </c>
      <c r="Z74" s="20">
        <v>277.854633331667</v>
      </c>
      <c r="AA74" s="20">
        <v>2.7944126900000001</v>
      </c>
      <c r="AB74" s="20">
        <v>2.7944126899999997</v>
      </c>
      <c r="AC74" s="20">
        <v>0</v>
      </c>
      <c r="AD74" s="20">
        <v>229.34099800999999</v>
      </c>
      <c r="AE74" s="20">
        <v>0</v>
      </c>
      <c r="AF74" s="20">
        <v>48.51363532166701</v>
      </c>
      <c r="AG74" s="20">
        <v>0</v>
      </c>
      <c r="AH74" s="20">
        <v>0</v>
      </c>
      <c r="AI74" s="20">
        <v>0</v>
      </c>
      <c r="AJ74" s="20">
        <v>0</v>
      </c>
      <c r="AK74" s="20">
        <v>0</v>
      </c>
      <c r="AL74" s="20">
        <v>0</v>
      </c>
      <c r="AM74" s="21">
        <f t="shared" si="26"/>
        <v>0</v>
      </c>
      <c r="AN74" s="21">
        <f t="shared" si="26"/>
        <v>277.854633331667</v>
      </c>
      <c r="AO74" s="22" t="s">
        <v>301</v>
      </c>
    </row>
    <row r="75" spans="1:41" s="8" customFormat="1" ht="78.75" x14ac:dyDescent="0.25">
      <c r="A75" s="15" t="s">
        <v>125</v>
      </c>
      <c r="B75" s="16" t="s">
        <v>306</v>
      </c>
      <c r="C75" s="17" t="s">
        <v>307</v>
      </c>
      <c r="D75" s="18" t="s">
        <v>564</v>
      </c>
      <c r="E75" s="19">
        <v>2021</v>
      </c>
      <c r="F75" s="19">
        <v>2022</v>
      </c>
      <c r="G75" s="19">
        <v>2023</v>
      </c>
      <c r="H75" s="20" t="s">
        <v>53</v>
      </c>
      <c r="I75" s="20">
        <v>0.22595833333333334</v>
      </c>
      <c r="J75" s="20">
        <v>2.8400000000000001E-3</v>
      </c>
      <c r="K75" s="20">
        <v>9.3803023446219103E-2</v>
      </c>
      <c r="L75" s="20">
        <v>5.0143625999999998E-3</v>
      </c>
      <c r="M75" s="20">
        <v>2.2829200401701701E-2</v>
      </c>
      <c r="N75" s="20">
        <v>4.2076123612606098E-2</v>
      </c>
      <c r="O75" s="20">
        <v>2.3883336831911305E-2</v>
      </c>
      <c r="P75" s="20">
        <v>7.9649999999999999E-2</v>
      </c>
      <c r="Q75" s="20">
        <v>2.8400000000000001E-3</v>
      </c>
      <c r="R75" s="20">
        <v>4.5700000000000003E-3</v>
      </c>
      <c r="S75" s="20">
        <v>7.2239999999999999E-2</v>
      </c>
      <c r="T75" s="20">
        <v>0</v>
      </c>
      <c r="U75" s="20" t="s">
        <v>53</v>
      </c>
      <c r="V75" s="20">
        <v>0</v>
      </c>
      <c r="W75" s="20" t="s">
        <v>53</v>
      </c>
      <c r="X75" s="20">
        <v>0</v>
      </c>
      <c r="Y75" s="20" t="s">
        <v>53</v>
      </c>
      <c r="Z75" s="20">
        <v>0</v>
      </c>
      <c r="AA75" s="20">
        <v>9.0963023446219107E-2</v>
      </c>
      <c r="AB75" s="20">
        <v>7.6810000000000003E-2</v>
      </c>
      <c r="AC75" s="20">
        <v>0</v>
      </c>
      <c r="AD75" s="20">
        <v>0</v>
      </c>
      <c r="AE75" s="20">
        <v>0</v>
      </c>
      <c r="AF75" s="20">
        <v>0</v>
      </c>
      <c r="AG75" s="20">
        <v>0</v>
      </c>
      <c r="AH75" s="20">
        <v>0</v>
      </c>
      <c r="AI75" s="20">
        <v>0</v>
      </c>
      <c r="AJ75" s="20">
        <v>0</v>
      </c>
      <c r="AK75" s="20">
        <v>0</v>
      </c>
      <c r="AL75" s="20">
        <v>0</v>
      </c>
      <c r="AM75" s="21">
        <f t="shared" si="26"/>
        <v>0</v>
      </c>
      <c r="AN75" s="21">
        <f t="shared" si="26"/>
        <v>0</v>
      </c>
      <c r="AO75" s="22" t="s">
        <v>280</v>
      </c>
    </row>
    <row r="76" spans="1:41" s="8" customFormat="1" ht="63" x14ac:dyDescent="0.25">
      <c r="A76" s="15" t="s">
        <v>125</v>
      </c>
      <c r="B76" s="16" t="s">
        <v>309</v>
      </c>
      <c r="C76" s="17" t="s">
        <v>310</v>
      </c>
      <c r="D76" s="18" t="s">
        <v>566</v>
      </c>
      <c r="E76" s="19">
        <v>2023</v>
      </c>
      <c r="F76" s="19">
        <v>2022</v>
      </c>
      <c r="G76" s="19">
        <v>2023</v>
      </c>
      <c r="H76" s="20" t="s">
        <v>53</v>
      </c>
      <c r="I76" s="20" t="s">
        <v>53</v>
      </c>
      <c r="J76" s="20">
        <v>0</v>
      </c>
      <c r="K76" s="20">
        <v>7.7216340758929206E-2</v>
      </c>
      <c r="L76" s="20">
        <v>4.8483888197829146E-3</v>
      </c>
      <c r="M76" s="20">
        <v>2.3746062817276974E-2</v>
      </c>
      <c r="N76" s="20">
        <v>4.5516634608193225E-2</v>
      </c>
      <c r="O76" s="20">
        <v>3.1052545136760921E-3</v>
      </c>
      <c r="P76" s="20">
        <v>8.7879308228744499E-2</v>
      </c>
      <c r="Q76" s="20">
        <v>5.5179130650170162E-3</v>
      </c>
      <c r="R76" s="20">
        <v>2.7025206750648796E-2</v>
      </c>
      <c r="S76" s="20">
        <v>5.1802122749594275E-2</v>
      </c>
      <c r="T76" s="20">
        <v>3.5340656634844118E-3</v>
      </c>
      <c r="U76" s="20" t="s">
        <v>53</v>
      </c>
      <c r="V76" s="20" t="s">
        <v>53</v>
      </c>
      <c r="W76" s="20" t="s">
        <v>53</v>
      </c>
      <c r="X76" s="20">
        <v>0</v>
      </c>
      <c r="Y76" s="20" t="s">
        <v>53</v>
      </c>
      <c r="Z76" s="20">
        <v>8.7879308228744499E-2</v>
      </c>
      <c r="AA76" s="20">
        <v>7.7216340758929206E-2</v>
      </c>
      <c r="AB76" s="20">
        <v>0</v>
      </c>
      <c r="AC76" s="20">
        <v>0</v>
      </c>
      <c r="AD76" s="20">
        <v>8.7879308228744499E-2</v>
      </c>
      <c r="AE76" s="20">
        <v>0</v>
      </c>
      <c r="AF76" s="20">
        <v>0</v>
      </c>
      <c r="AG76" s="20">
        <v>0</v>
      </c>
      <c r="AH76" s="20">
        <v>0</v>
      </c>
      <c r="AI76" s="20">
        <v>0</v>
      </c>
      <c r="AJ76" s="20">
        <v>0</v>
      </c>
      <c r="AK76" s="20">
        <v>0</v>
      </c>
      <c r="AL76" s="20">
        <v>0</v>
      </c>
      <c r="AM76" s="21">
        <f t="shared" si="26"/>
        <v>0</v>
      </c>
      <c r="AN76" s="21">
        <f t="shared" si="26"/>
        <v>8.7879308228744499E-2</v>
      </c>
      <c r="AO76" s="22" t="s">
        <v>308</v>
      </c>
    </row>
    <row r="77" spans="1:41" s="8" customFormat="1" ht="78.75" x14ac:dyDescent="0.25">
      <c r="A77" s="15" t="s">
        <v>125</v>
      </c>
      <c r="B77" s="16" t="s">
        <v>312</v>
      </c>
      <c r="C77" s="17" t="s">
        <v>313</v>
      </c>
      <c r="D77" s="18" t="s">
        <v>566</v>
      </c>
      <c r="E77" s="19">
        <v>2023</v>
      </c>
      <c r="F77" s="19">
        <v>2023</v>
      </c>
      <c r="G77" s="19">
        <v>2023</v>
      </c>
      <c r="H77" s="20" t="s">
        <v>53</v>
      </c>
      <c r="I77" s="20" t="s">
        <v>53</v>
      </c>
      <c r="J77" s="20">
        <v>0</v>
      </c>
      <c r="K77" s="20">
        <v>6.1803905166585702</v>
      </c>
      <c r="L77" s="20">
        <v>0.38806470221647577</v>
      </c>
      <c r="M77" s="20">
        <v>0.44874740068062186</v>
      </c>
      <c r="N77" s="20">
        <v>5.0103415283937007</v>
      </c>
      <c r="O77" s="20">
        <v>0.33323688536777191</v>
      </c>
      <c r="P77" s="20">
        <v>7.0650363019591298</v>
      </c>
      <c r="Q77" s="20">
        <v>0.44361087166328667</v>
      </c>
      <c r="R77" s="20">
        <v>0.51298002746467442</v>
      </c>
      <c r="S77" s="20">
        <v>5.7275097993760653</v>
      </c>
      <c r="T77" s="20">
        <v>0.38093560345510341</v>
      </c>
      <c r="U77" s="20" t="s">
        <v>53</v>
      </c>
      <c r="V77" s="20" t="s">
        <v>53</v>
      </c>
      <c r="W77" s="20" t="s">
        <v>53</v>
      </c>
      <c r="X77" s="20">
        <v>0</v>
      </c>
      <c r="Y77" s="20" t="s">
        <v>53</v>
      </c>
      <c r="Z77" s="20">
        <v>7.0650363019591298</v>
      </c>
      <c r="AA77" s="20">
        <v>6.1803905166585702</v>
      </c>
      <c r="AB77" s="20">
        <v>0</v>
      </c>
      <c r="AC77" s="20">
        <v>0</v>
      </c>
      <c r="AD77" s="20">
        <v>7.0650363019591298</v>
      </c>
      <c r="AE77" s="20">
        <v>0</v>
      </c>
      <c r="AF77" s="20">
        <v>0</v>
      </c>
      <c r="AG77" s="20">
        <v>0</v>
      </c>
      <c r="AH77" s="20">
        <v>0</v>
      </c>
      <c r="AI77" s="20">
        <v>0</v>
      </c>
      <c r="AJ77" s="20">
        <v>0</v>
      </c>
      <c r="AK77" s="20">
        <v>0</v>
      </c>
      <c r="AL77" s="20">
        <v>0</v>
      </c>
      <c r="AM77" s="21">
        <f t="shared" si="26"/>
        <v>0</v>
      </c>
      <c r="AN77" s="21">
        <f t="shared" si="26"/>
        <v>7.0650363019591298</v>
      </c>
      <c r="AO77" s="22" t="s">
        <v>311</v>
      </c>
    </row>
    <row r="78" spans="1:41" s="8" customFormat="1" ht="94.5" x14ac:dyDescent="0.25">
      <c r="A78" s="15" t="s">
        <v>125</v>
      </c>
      <c r="B78" s="16" t="s">
        <v>315</v>
      </c>
      <c r="C78" s="17" t="s">
        <v>316</v>
      </c>
      <c r="D78" s="18" t="s">
        <v>566</v>
      </c>
      <c r="E78" s="19">
        <v>2023</v>
      </c>
      <c r="F78" s="19">
        <v>2023</v>
      </c>
      <c r="G78" s="19">
        <v>2023</v>
      </c>
      <c r="H78" s="20" t="s">
        <v>53</v>
      </c>
      <c r="I78" s="20" t="s">
        <v>53</v>
      </c>
      <c r="J78" s="20">
        <v>0</v>
      </c>
      <c r="K78" s="20">
        <v>5.4095898203013499</v>
      </c>
      <c r="L78" s="20">
        <v>0.35690503716823713</v>
      </c>
      <c r="M78" s="20">
        <v>0.4885134693473705</v>
      </c>
      <c r="N78" s="20">
        <v>4.1012633636312925</v>
      </c>
      <c r="O78" s="20">
        <v>0.46290795015444974</v>
      </c>
      <c r="P78" s="20">
        <v>6.1839055343427196</v>
      </c>
      <c r="Q78" s="20">
        <v>0.407991568287983</v>
      </c>
      <c r="R78" s="20">
        <v>0.55843811583664305</v>
      </c>
      <c r="S78" s="20">
        <v>4.6883083661865799</v>
      </c>
      <c r="T78" s="20">
        <v>0.5291674840315137</v>
      </c>
      <c r="U78" s="20" t="s">
        <v>53</v>
      </c>
      <c r="V78" s="20" t="s">
        <v>53</v>
      </c>
      <c r="W78" s="20" t="s">
        <v>53</v>
      </c>
      <c r="X78" s="20">
        <v>0</v>
      </c>
      <c r="Y78" s="20" t="s">
        <v>53</v>
      </c>
      <c r="Z78" s="20">
        <v>6.1839055343427196</v>
      </c>
      <c r="AA78" s="20">
        <v>5.4095898203013499</v>
      </c>
      <c r="AB78" s="20">
        <v>0</v>
      </c>
      <c r="AC78" s="20">
        <v>0</v>
      </c>
      <c r="AD78" s="20">
        <v>6.1839055343427196</v>
      </c>
      <c r="AE78" s="20">
        <v>0</v>
      </c>
      <c r="AF78" s="20">
        <v>0</v>
      </c>
      <c r="AG78" s="20">
        <v>0</v>
      </c>
      <c r="AH78" s="20">
        <v>0</v>
      </c>
      <c r="AI78" s="20">
        <v>0</v>
      </c>
      <c r="AJ78" s="20">
        <v>0</v>
      </c>
      <c r="AK78" s="20">
        <v>0</v>
      </c>
      <c r="AL78" s="20">
        <v>0</v>
      </c>
      <c r="AM78" s="21">
        <f>AC78+AE78+AG78+AI78+AK78</f>
        <v>0</v>
      </c>
      <c r="AN78" s="21">
        <f>AD78+AF78+AH78+AJ78+AL78</f>
        <v>6.1839055343427196</v>
      </c>
      <c r="AO78" s="22" t="s">
        <v>314</v>
      </c>
    </row>
    <row r="79" spans="1:41" s="8" customFormat="1" ht="78.75" x14ac:dyDescent="0.25">
      <c r="A79" s="15" t="s">
        <v>125</v>
      </c>
      <c r="B79" s="16" t="s">
        <v>317</v>
      </c>
      <c r="C79" s="17" t="s">
        <v>318</v>
      </c>
      <c r="D79" s="18" t="s">
        <v>564</v>
      </c>
      <c r="E79" s="19">
        <v>2021</v>
      </c>
      <c r="F79" s="19">
        <v>2024</v>
      </c>
      <c r="G79" s="19">
        <v>2024</v>
      </c>
      <c r="H79" s="20">
        <v>1.9129033333333334</v>
      </c>
      <c r="I79" s="20">
        <v>1.9129033333333334</v>
      </c>
      <c r="J79" s="20">
        <v>0.93837011000000004</v>
      </c>
      <c r="K79" s="20">
        <v>15.233932500000002</v>
      </c>
      <c r="L79" s="20">
        <v>0.99383257999999997</v>
      </c>
      <c r="M79" s="20">
        <v>1.9129591666666668</v>
      </c>
      <c r="N79" s="20">
        <v>8.8187916666666659</v>
      </c>
      <c r="O79" s="20">
        <v>3.5083490866666689</v>
      </c>
      <c r="P79" s="20">
        <v>15.233932500000002</v>
      </c>
      <c r="Q79" s="20">
        <v>0.99383257999999997</v>
      </c>
      <c r="R79" s="20">
        <v>1.9129591666666668</v>
      </c>
      <c r="S79" s="20">
        <v>8.8187916666666659</v>
      </c>
      <c r="T79" s="20">
        <v>3.5083490866666689</v>
      </c>
      <c r="U79" s="20" t="s">
        <v>53</v>
      </c>
      <c r="V79" s="20" t="s">
        <v>53</v>
      </c>
      <c r="W79" s="20" t="s">
        <v>53</v>
      </c>
      <c r="X79" s="20">
        <v>14.295562390000002</v>
      </c>
      <c r="Y79" s="20" t="s">
        <v>53</v>
      </c>
      <c r="Z79" s="20">
        <v>14.295562390000002</v>
      </c>
      <c r="AA79" s="20">
        <v>0</v>
      </c>
      <c r="AB79" s="20">
        <v>0</v>
      </c>
      <c r="AC79" s="20">
        <v>14.295562390000002</v>
      </c>
      <c r="AD79" s="20">
        <v>14.295562390000002</v>
      </c>
      <c r="AE79" s="20">
        <v>0</v>
      </c>
      <c r="AF79" s="20">
        <v>0</v>
      </c>
      <c r="AG79" s="20">
        <v>0</v>
      </c>
      <c r="AH79" s="20">
        <v>0</v>
      </c>
      <c r="AI79" s="20">
        <v>0</v>
      </c>
      <c r="AJ79" s="20">
        <v>0</v>
      </c>
      <c r="AK79" s="20">
        <v>0</v>
      </c>
      <c r="AL79" s="20">
        <v>0</v>
      </c>
      <c r="AM79" s="21">
        <f t="shared" si="26"/>
        <v>14.295562390000002</v>
      </c>
      <c r="AN79" s="21">
        <f t="shared" si="26"/>
        <v>14.295562390000002</v>
      </c>
      <c r="AO79" s="22" t="s">
        <v>289</v>
      </c>
    </row>
    <row r="80" spans="1:41" s="63" customFormat="1" ht="31.5" x14ac:dyDescent="0.25">
      <c r="A80" s="51" t="s">
        <v>127</v>
      </c>
      <c r="B80" s="56" t="s">
        <v>128</v>
      </c>
      <c r="C80" s="62" t="s">
        <v>52</v>
      </c>
      <c r="D80" s="58" t="s">
        <v>53</v>
      </c>
      <c r="E80" s="59" t="s">
        <v>53</v>
      </c>
      <c r="F80" s="59" t="s">
        <v>53</v>
      </c>
      <c r="G80" s="59" t="s">
        <v>53</v>
      </c>
      <c r="H80" s="53">
        <f t="shared" ref="H80:AN80" si="27">IF(AND(H81="нд",H81=H86,H86=H95,H95=H109),"нд",SUMIF(H81,"&lt;&gt;0",H81)+SUMIF(H86,"&lt;&gt;0",H86)+SUMIF(H95,"&lt;&gt;0",H95)+SUMIF(H109,"&lt;&gt;0",H109))</f>
        <v>665.4095430790959</v>
      </c>
      <c r="I80" s="53">
        <f t="shared" si="27"/>
        <v>720.92388333333315</v>
      </c>
      <c r="J80" s="53">
        <f t="shared" si="27"/>
        <v>701.87864106244422</v>
      </c>
      <c r="K80" s="53">
        <f t="shared" si="27"/>
        <v>4998.2760710186085</v>
      </c>
      <c r="L80" s="53">
        <f t="shared" si="27"/>
        <v>237.15117435378943</v>
      </c>
      <c r="M80" s="53">
        <f t="shared" si="27"/>
        <v>1521.1932951548586</v>
      </c>
      <c r="N80" s="53">
        <f t="shared" si="27"/>
        <v>2578.8084143448482</v>
      </c>
      <c r="O80" s="53">
        <f t="shared" si="27"/>
        <v>661.12318716511163</v>
      </c>
      <c r="P80" s="53">
        <f t="shared" si="27"/>
        <v>5429.7278544615156</v>
      </c>
      <c r="Q80" s="53">
        <f t="shared" si="27"/>
        <v>237.45823895152935</v>
      </c>
      <c r="R80" s="53">
        <f t="shared" si="27"/>
        <v>1574.4492731833809</v>
      </c>
      <c r="S80" s="53">
        <f t="shared" si="27"/>
        <v>2939.0584439429394</v>
      </c>
      <c r="T80" s="53">
        <f t="shared" si="27"/>
        <v>678.76189838366543</v>
      </c>
      <c r="U80" s="53">
        <f t="shared" si="27"/>
        <v>0</v>
      </c>
      <c r="V80" s="53">
        <f t="shared" si="27"/>
        <v>1228.3452550477691</v>
      </c>
      <c r="W80" s="53">
        <f t="shared" si="27"/>
        <v>0</v>
      </c>
      <c r="X80" s="53">
        <f t="shared" si="27"/>
        <v>3890.7921916244973</v>
      </c>
      <c r="Y80" s="53">
        <f t="shared" si="27"/>
        <v>0</v>
      </c>
      <c r="Z80" s="53">
        <f t="shared" si="27"/>
        <v>4368.6379407490704</v>
      </c>
      <c r="AA80" s="53">
        <f t="shared" si="27"/>
        <v>405.60523833166678</v>
      </c>
      <c r="AB80" s="53">
        <f t="shared" si="27"/>
        <v>359.21127264999996</v>
      </c>
      <c r="AC80" s="53">
        <f t="shared" si="27"/>
        <v>3648.2834233767121</v>
      </c>
      <c r="AD80" s="53">
        <f t="shared" si="27"/>
        <v>842.52630466888081</v>
      </c>
      <c r="AE80" s="53">
        <f t="shared" si="27"/>
        <v>184.58368805401</v>
      </c>
      <c r="AF80" s="53">
        <f t="shared" si="27"/>
        <v>2032.3948949212604</v>
      </c>
      <c r="AG80" s="53">
        <f t="shared" si="27"/>
        <v>29.749133327554471</v>
      </c>
      <c r="AH80" s="53">
        <f t="shared" si="27"/>
        <v>1465.0709559746233</v>
      </c>
      <c r="AI80" s="53">
        <f t="shared" si="27"/>
        <v>28.175946866220901</v>
      </c>
      <c r="AJ80" s="53">
        <f t="shared" si="27"/>
        <v>28.645785184306</v>
      </c>
      <c r="AK80" s="53">
        <f t="shared" si="27"/>
        <v>0</v>
      </c>
      <c r="AL80" s="53">
        <f t="shared" si="27"/>
        <v>0</v>
      </c>
      <c r="AM80" s="53">
        <f t="shared" si="27"/>
        <v>3890.7921916244973</v>
      </c>
      <c r="AN80" s="53">
        <f t="shared" si="27"/>
        <v>4368.6379407490704</v>
      </c>
      <c r="AO80" s="54" t="s">
        <v>53</v>
      </c>
    </row>
    <row r="81" spans="1:41" s="63" customFormat="1" ht="47.25" x14ac:dyDescent="0.25">
      <c r="A81" s="64" t="s">
        <v>129</v>
      </c>
      <c r="B81" s="65" t="s">
        <v>130</v>
      </c>
      <c r="C81" s="62" t="s">
        <v>52</v>
      </c>
      <c r="D81" s="58" t="s">
        <v>53</v>
      </c>
      <c r="E81" s="59" t="s">
        <v>53</v>
      </c>
      <c r="F81" s="59" t="s">
        <v>53</v>
      </c>
      <c r="G81" s="59" t="s">
        <v>53</v>
      </c>
      <c r="H81" s="53">
        <f t="shared" ref="H81:AN81" si="28">IF(AND(H82="нд",H82=H85),"нд",SUMIF(H82,"&lt;&gt;0",H82)+SUMIF(H85,"&lt;&gt;0",H85))</f>
        <v>0</v>
      </c>
      <c r="I81" s="53">
        <f t="shared" si="28"/>
        <v>56.78541666666667</v>
      </c>
      <c r="J81" s="53">
        <f t="shared" si="28"/>
        <v>5.5810351699999998</v>
      </c>
      <c r="K81" s="53">
        <f t="shared" si="28"/>
        <v>11.175000000000001</v>
      </c>
      <c r="L81" s="53">
        <f t="shared" si="28"/>
        <v>11.175000000000001</v>
      </c>
      <c r="M81" s="53">
        <f t="shared" si="28"/>
        <v>0</v>
      </c>
      <c r="N81" s="53">
        <f t="shared" si="28"/>
        <v>0</v>
      </c>
      <c r="O81" s="53">
        <f t="shared" si="28"/>
        <v>0</v>
      </c>
      <c r="P81" s="53">
        <f t="shared" si="28"/>
        <v>442.32951533833307</v>
      </c>
      <c r="Q81" s="53">
        <f t="shared" si="28"/>
        <v>11.175000008333333</v>
      </c>
      <c r="R81" s="53">
        <f t="shared" si="28"/>
        <v>42.56998333333334</v>
      </c>
      <c r="S81" s="53">
        <f t="shared" si="28"/>
        <v>353.30334100000005</v>
      </c>
      <c r="T81" s="53">
        <f t="shared" si="28"/>
        <v>35.281190996666375</v>
      </c>
      <c r="U81" s="53">
        <f t="shared" si="28"/>
        <v>0</v>
      </c>
      <c r="V81" s="53">
        <f t="shared" si="28"/>
        <v>0</v>
      </c>
      <c r="W81" s="53">
        <f t="shared" si="28"/>
        <v>0</v>
      </c>
      <c r="X81" s="53">
        <f t="shared" si="28"/>
        <v>0</v>
      </c>
      <c r="Y81" s="53">
        <f t="shared" si="28"/>
        <v>0</v>
      </c>
      <c r="Z81" s="53">
        <f t="shared" si="28"/>
        <v>431.15451535833301</v>
      </c>
      <c r="AA81" s="53">
        <f t="shared" si="28"/>
        <v>5.59396483</v>
      </c>
      <c r="AB81" s="53">
        <f t="shared" si="28"/>
        <v>5.5939648100000001</v>
      </c>
      <c r="AC81" s="53">
        <f t="shared" si="28"/>
        <v>0</v>
      </c>
      <c r="AD81" s="53">
        <f t="shared" si="28"/>
        <v>372.521075</v>
      </c>
      <c r="AE81" s="53">
        <f t="shared" si="28"/>
        <v>0</v>
      </c>
      <c r="AF81" s="53">
        <f t="shared" si="28"/>
        <v>58.63344035833299</v>
      </c>
      <c r="AG81" s="53">
        <f t="shared" si="28"/>
        <v>0</v>
      </c>
      <c r="AH81" s="53">
        <f t="shared" si="28"/>
        <v>0</v>
      </c>
      <c r="AI81" s="53">
        <f t="shared" si="28"/>
        <v>0</v>
      </c>
      <c r="AJ81" s="53">
        <f t="shared" si="28"/>
        <v>0</v>
      </c>
      <c r="AK81" s="53">
        <f t="shared" si="28"/>
        <v>0</v>
      </c>
      <c r="AL81" s="53">
        <f t="shared" si="28"/>
        <v>0</v>
      </c>
      <c r="AM81" s="53">
        <f t="shared" si="28"/>
        <v>0</v>
      </c>
      <c r="AN81" s="53">
        <f t="shared" si="28"/>
        <v>431.15451535833301</v>
      </c>
      <c r="AO81" s="54" t="s">
        <v>53</v>
      </c>
    </row>
    <row r="82" spans="1:41" s="55" customFormat="1" ht="31.5" x14ac:dyDescent="0.25">
      <c r="A82" s="51" t="s">
        <v>131</v>
      </c>
      <c r="B82" s="56" t="s">
        <v>132</v>
      </c>
      <c r="C82" s="10" t="s">
        <v>52</v>
      </c>
      <c r="D82" s="58" t="s">
        <v>53</v>
      </c>
      <c r="E82" s="59" t="s">
        <v>53</v>
      </c>
      <c r="F82" s="59" t="s">
        <v>53</v>
      </c>
      <c r="G82" s="59" t="s">
        <v>53</v>
      </c>
      <c r="H82" s="53" t="str">
        <f t="shared" ref="H82:AN82" si="29">IF((COUNTIF(H83:H84,"нд"))=(COUNTA(H83:H84)),"нд",SUMIF(H83:H84,"&lt;&gt;0",H83:H84))</f>
        <v>нд</v>
      </c>
      <c r="I82" s="53">
        <f t="shared" si="29"/>
        <v>56.78541666666667</v>
      </c>
      <c r="J82" s="53">
        <f t="shared" si="29"/>
        <v>5.5810351699999998</v>
      </c>
      <c r="K82" s="53">
        <f t="shared" si="29"/>
        <v>11.175000000000001</v>
      </c>
      <c r="L82" s="53">
        <f t="shared" si="29"/>
        <v>11.175000000000001</v>
      </c>
      <c r="M82" s="53">
        <f t="shared" si="29"/>
        <v>0</v>
      </c>
      <c r="N82" s="53">
        <f t="shared" si="29"/>
        <v>0</v>
      </c>
      <c r="O82" s="53">
        <f t="shared" si="29"/>
        <v>0</v>
      </c>
      <c r="P82" s="53">
        <f t="shared" si="29"/>
        <v>442.32951533833307</v>
      </c>
      <c r="Q82" s="53">
        <f t="shared" si="29"/>
        <v>11.175000008333333</v>
      </c>
      <c r="R82" s="53">
        <f t="shared" si="29"/>
        <v>42.56998333333334</v>
      </c>
      <c r="S82" s="53">
        <f t="shared" si="29"/>
        <v>353.30334100000005</v>
      </c>
      <c r="T82" s="53">
        <f t="shared" si="29"/>
        <v>35.281190996666375</v>
      </c>
      <c r="U82" s="53" t="str">
        <f t="shared" si="29"/>
        <v>нд</v>
      </c>
      <c r="V82" s="53">
        <f t="shared" si="29"/>
        <v>0</v>
      </c>
      <c r="W82" s="53" t="str">
        <f t="shared" si="29"/>
        <v>нд</v>
      </c>
      <c r="X82" s="53">
        <f t="shared" si="29"/>
        <v>0</v>
      </c>
      <c r="Y82" s="53" t="str">
        <f t="shared" si="29"/>
        <v>нд</v>
      </c>
      <c r="Z82" s="53">
        <f t="shared" si="29"/>
        <v>431.15451535833301</v>
      </c>
      <c r="AA82" s="53">
        <f t="shared" si="29"/>
        <v>5.59396483</v>
      </c>
      <c r="AB82" s="53">
        <f t="shared" si="29"/>
        <v>5.5939648100000001</v>
      </c>
      <c r="AC82" s="53">
        <f t="shared" si="29"/>
        <v>0</v>
      </c>
      <c r="AD82" s="53">
        <f t="shared" si="29"/>
        <v>372.521075</v>
      </c>
      <c r="AE82" s="53">
        <f t="shared" si="29"/>
        <v>0</v>
      </c>
      <c r="AF82" s="53">
        <f t="shared" si="29"/>
        <v>58.63344035833299</v>
      </c>
      <c r="AG82" s="53">
        <f t="shared" si="29"/>
        <v>0</v>
      </c>
      <c r="AH82" s="53">
        <f t="shared" si="29"/>
        <v>0</v>
      </c>
      <c r="AI82" s="53">
        <f t="shared" si="29"/>
        <v>0</v>
      </c>
      <c r="AJ82" s="53">
        <f t="shared" si="29"/>
        <v>0</v>
      </c>
      <c r="AK82" s="53">
        <f t="shared" si="29"/>
        <v>0</v>
      </c>
      <c r="AL82" s="53">
        <f t="shared" si="29"/>
        <v>0</v>
      </c>
      <c r="AM82" s="53">
        <f t="shared" si="29"/>
        <v>0</v>
      </c>
      <c r="AN82" s="53">
        <f t="shared" si="29"/>
        <v>431.15451535833301</v>
      </c>
      <c r="AO82" s="54" t="s">
        <v>53</v>
      </c>
    </row>
    <row r="83" spans="1:41" s="8" customFormat="1" ht="47.25" x14ac:dyDescent="0.25">
      <c r="A83" s="15" t="s">
        <v>131</v>
      </c>
      <c r="B83" s="16" t="s">
        <v>319</v>
      </c>
      <c r="C83" s="17" t="s">
        <v>320</v>
      </c>
      <c r="D83" s="18" t="s">
        <v>564</v>
      </c>
      <c r="E83" s="19">
        <v>2021</v>
      </c>
      <c r="F83" s="19">
        <v>2023</v>
      </c>
      <c r="G83" s="19">
        <v>2024</v>
      </c>
      <c r="H83" s="20" t="s">
        <v>53</v>
      </c>
      <c r="I83" s="20">
        <v>42.406333333333336</v>
      </c>
      <c r="J83" s="20">
        <v>3.8840809100000002</v>
      </c>
      <c r="K83" s="20">
        <v>8.1666699999999999</v>
      </c>
      <c r="L83" s="20">
        <v>8.1666699999999999</v>
      </c>
      <c r="M83" s="20">
        <v>0</v>
      </c>
      <c r="N83" s="20">
        <v>0</v>
      </c>
      <c r="O83" s="20">
        <v>0</v>
      </c>
      <c r="P83" s="20">
        <v>326.64902766500006</v>
      </c>
      <c r="Q83" s="20">
        <v>8.1666699999999999</v>
      </c>
      <c r="R83" s="20">
        <v>29.216725000000004</v>
      </c>
      <c r="S83" s="20">
        <v>269.33510000000001</v>
      </c>
      <c r="T83" s="20">
        <v>19.930532665000047</v>
      </c>
      <c r="U83" s="20" t="s">
        <v>53</v>
      </c>
      <c r="V83" s="20">
        <v>0</v>
      </c>
      <c r="W83" s="20" t="s">
        <v>53</v>
      </c>
      <c r="X83" s="20">
        <v>0</v>
      </c>
      <c r="Y83" s="20" t="s">
        <v>53</v>
      </c>
      <c r="Z83" s="20">
        <v>318.48235768500001</v>
      </c>
      <c r="AA83" s="20">
        <v>4.2825890900000001</v>
      </c>
      <c r="AB83" s="20">
        <v>4.2825890700000002</v>
      </c>
      <c r="AC83" s="20">
        <v>0</v>
      </c>
      <c r="AD83" s="20">
        <v>278.72608200000002</v>
      </c>
      <c r="AE83" s="20">
        <v>0</v>
      </c>
      <c r="AF83" s="20">
        <v>39.756275684999991</v>
      </c>
      <c r="AG83" s="20">
        <v>0</v>
      </c>
      <c r="AH83" s="20">
        <v>0</v>
      </c>
      <c r="AI83" s="20">
        <v>0</v>
      </c>
      <c r="AJ83" s="20">
        <v>0</v>
      </c>
      <c r="AK83" s="20">
        <v>0</v>
      </c>
      <c r="AL83" s="20">
        <v>0</v>
      </c>
      <c r="AM83" s="21">
        <f t="shared" ref="AM83:AN84" si="30">AC83+AE83+AG83+AI83+AK83</f>
        <v>0</v>
      </c>
      <c r="AN83" s="21">
        <f t="shared" si="30"/>
        <v>318.48235768500001</v>
      </c>
      <c r="AO83" s="22" t="s">
        <v>301</v>
      </c>
    </row>
    <row r="84" spans="1:41" s="8" customFormat="1" ht="47.25" x14ac:dyDescent="0.25">
      <c r="A84" s="15" t="s">
        <v>131</v>
      </c>
      <c r="B84" s="16" t="s">
        <v>321</v>
      </c>
      <c r="C84" s="17" t="s">
        <v>322</v>
      </c>
      <c r="D84" s="18" t="s">
        <v>564</v>
      </c>
      <c r="E84" s="19">
        <v>2020</v>
      </c>
      <c r="F84" s="19">
        <v>2023</v>
      </c>
      <c r="G84" s="19">
        <v>2024</v>
      </c>
      <c r="H84" s="20" t="s">
        <v>53</v>
      </c>
      <c r="I84" s="20">
        <v>14.379083333333334</v>
      </c>
      <c r="J84" s="20">
        <v>1.69695426</v>
      </c>
      <c r="K84" s="20">
        <v>3.0083299999999999</v>
      </c>
      <c r="L84" s="20">
        <v>3.0083299999999999</v>
      </c>
      <c r="M84" s="20">
        <v>0</v>
      </c>
      <c r="N84" s="20">
        <v>0</v>
      </c>
      <c r="O84" s="20">
        <v>0</v>
      </c>
      <c r="P84" s="20">
        <v>115.680487673333</v>
      </c>
      <c r="Q84" s="20">
        <v>3.0083300083333335</v>
      </c>
      <c r="R84" s="20">
        <v>13.353258333333335</v>
      </c>
      <c r="S84" s="20">
        <v>83.968241000000006</v>
      </c>
      <c r="T84" s="20">
        <v>15.350658331666329</v>
      </c>
      <c r="U84" s="20" t="s">
        <v>53</v>
      </c>
      <c r="V84" s="20">
        <v>0</v>
      </c>
      <c r="W84" s="20" t="s">
        <v>53</v>
      </c>
      <c r="X84" s="20">
        <v>0</v>
      </c>
      <c r="Y84" s="20" t="s">
        <v>53</v>
      </c>
      <c r="Z84" s="20">
        <v>112.672157673333</v>
      </c>
      <c r="AA84" s="20">
        <v>1.3113757399999999</v>
      </c>
      <c r="AB84" s="20">
        <v>1.3113757399999999</v>
      </c>
      <c r="AC84" s="20">
        <v>0</v>
      </c>
      <c r="AD84" s="20">
        <v>93.794993000000005</v>
      </c>
      <c r="AE84" s="20">
        <v>0</v>
      </c>
      <c r="AF84" s="20">
        <v>18.877164673332999</v>
      </c>
      <c r="AG84" s="20">
        <v>0</v>
      </c>
      <c r="AH84" s="20">
        <v>0</v>
      </c>
      <c r="AI84" s="20">
        <v>0</v>
      </c>
      <c r="AJ84" s="20">
        <v>0</v>
      </c>
      <c r="AK84" s="20">
        <v>0</v>
      </c>
      <c r="AL84" s="20">
        <v>0</v>
      </c>
      <c r="AM84" s="21">
        <f t="shared" si="30"/>
        <v>0</v>
      </c>
      <c r="AN84" s="21">
        <f t="shared" si="30"/>
        <v>112.672157673333</v>
      </c>
      <c r="AO84" s="22" t="s">
        <v>301</v>
      </c>
    </row>
    <row r="85" spans="1:41" s="63" customFormat="1" ht="47.25" x14ac:dyDescent="0.25">
      <c r="A85" s="51" t="s">
        <v>133</v>
      </c>
      <c r="B85" s="56" t="s">
        <v>134</v>
      </c>
      <c r="C85" s="62" t="s">
        <v>52</v>
      </c>
      <c r="D85" s="58" t="s">
        <v>53</v>
      </c>
      <c r="E85" s="59" t="s">
        <v>53</v>
      </c>
      <c r="F85" s="59" t="s">
        <v>53</v>
      </c>
      <c r="G85" s="59" t="s">
        <v>53</v>
      </c>
      <c r="H85" s="53">
        <v>0</v>
      </c>
      <c r="I85" s="53">
        <v>0</v>
      </c>
      <c r="J85" s="53">
        <v>0</v>
      </c>
      <c r="K85" s="53">
        <v>0</v>
      </c>
      <c r="L85" s="53">
        <v>0</v>
      </c>
      <c r="M85" s="53">
        <v>0</v>
      </c>
      <c r="N85" s="53">
        <v>0</v>
      </c>
      <c r="O85" s="53">
        <v>0</v>
      </c>
      <c r="P85" s="53">
        <v>0</v>
      </c>
      <c r="Q85" s="53">
        <v>0</v>
      </c>
      <c r="R85" s="53">
        <v>0</v>
      </c>
      <c r="S85" s="53">
        <v>0</v>
      </c>
      <c r="T85" s="53">
        <v>0</v>
      </c>
      <c r="U85" s="53">
        <v>0</v>
      </c>
      <c r="V85" s="53">
        <v>0</v>
      </c>
      <c r="W85" s="53">
        <v>0</v>
      </c>
      <c r="X85" s="53">
        <v>0</v>
      </c>
      <c r="Y85" s="53">
        <v>0</v>
      </c>
      <c r="Z85" s="53">
        <v>0</v>
      </c>
      <c r="AA85" s="53">
        <v>0</v>
      </c>
      <c r="AB85" s="53">
        <v>0</v>
      </c>
      <c r="AC85" s="53">
        <v>0</v>
      </c>
      <c r="AD85" s="53">
        <v>0</v>
      </c>
      <c r="AE85" s="53">
        <v>0</v>
      </c>
      <c r="AF85" s="53">
        <v>0</v>
      </c>
      <c r="AG85" s="53">
        <v>0</v>
      </c>
      <c r="AH85" s="53">
        <v>0</v>
      </c>
      <c r="AI85" s="53">
        <v>0</v>
      </c>
      <c r="AJ85" s="53">
        <v>0</v>
      </c>
      <c r="AK85" s="53">
        <v>0</v>
      </c>
      <c r="AL85" s="53">
        <v>0</v>
      </c>
      <c r="AM85" s="53">
        <v>0</v>
      </c>
      <c r="AN85" s="53">
        <v>0</v>
      </c>
      <c r="AO85" s="66" t="s">
        <v>53</v>
      </c>
    </row>
    <row r="86" spans="1:41" s="63" customFormat="1" ht="31.5" x14ac:dyDescent="0.25">
      <c r="A86" s="51" t="s">
        <v>135</v>
      </c>
      <c r="B86" s="56" t="s">
        <v>136</v>
      </c>
      <c r="C86" s="62" t="s">
        <v>52</v>
      </c>
      <c r="D86" s="58" t="s">
        <v>53</v>
      </c>
      <c r="E86" s="59" t="s">
        <v>53</v>
      </c>
      <c r="F86" s="59" t="s">
        <v>53</v>
      </c>
      <c r="G86" s="59" t="s">
        <v>53</v>
      </c>
      <c r="H86" s="53">
        <f t="shared" ref="H86:AN86" si="31">IF(AND(H87="нд",H87=H94),"нд",SUMIF(H87,"&lt;&gt;0",H87)+SUMIF(H94,"&lt;&gt;0",H94))</f>
        <v>76.264584745762718</v>
      </c>
      <c r="I86" s="53">
        <f t="shared" si="31"/>
        <v>74.993508333333352</v>
      </c>
      <c r="J86" s="53">
        <f t="shared" si="31"/>
        <v>290.52320603999999</v>
      </c>
      <c r="K86" s="53">
        <f t="shared" si="31"/>
        <v>801.83123281616429</v>
      </c>
      <c r="L86" s="53">
        <f t="shared" si="31"/>
        <v>26.259769638890251</v>
      </c>
      <c r="M86" s="53">
        <f t="shared" si="31"/>
        <v>687.40957921104314</v>
      </c>
      <c r="N86" s="53">
        <f t="shared" si="31"/>
        <v>10.150715795205496</v>
      </c>
      <c r="O86" s="53">
        <f t="shared" si="31"/>
        <v>78.011168171025133</v>
      </c>
      <c r="P86" s="53">
        <f t="shared" si="31"/>
        <v>811.31261643073833</v>
      </c>
      <c r="Q86" s="53">
        <f t="shared" si="31"/>
        <v>26.566834228296845</v>
      </c>
      <c r="R86" s="53">
        <f t="shared" si="31"/>
        <v>698.09557390623206</v>
      </c>
      <c r="S86" s="53">
        <f t="shared" si="31"/>
        <v>17.097404393296681</v>
      </c>
      <c r="T86" s="53">
        <f t="shared" si="31"/>
        <v>69.552803902912643</v>
      </c>
      <c r="U86" s="53">
        <f t="shared" si="31"/>
        <v>0</v>
      </c>
      <c r="V86" s="53">
        <f t="shared" si="31"/>
        <v>150.98052171776897</v>
      </c>
      <c r="W86" s="53">
        <f t="shared" si="31"/>
        <v>0</v>
      </c>
      <c r="X86" s="53">
        <f t="shared" si="31"/>
        <v>386.56911995449747</v>
      </c>
      <c r="Y86" s="53">
        <f t="shared" si="31"/>
        <v>0</v>
      </c>
      <c r="Z86" s="53">
        <f t="shared" si="31"/>
        <v>410.65541368073809</v>
      </c>
      <c r="AA86" s="53">
        <f t="shared" si="31"/>
        <v>124.73890682166675</v>
      </c>
      <c r="AB86" s="53">
        <f t="shared" si="31"/>
        <v>110.13399671000001</v>
      </c>
      <c r="AC86" s="53">
        <f t="shared" si="31"/>
        <v>303.12948503671203</v>
      </c>
      <c r="AD86" s="53">
        <f t="shared" si="31"/>
        <v>227.40028962888087</v>
      </c>
      <c r="AE86" s="53">
        <f t="shared" si="31"/>
        <v>25.51455472401004</v>
      </c>
      <c r="AF86" s="53">
        <f t="shared" si="31"/>
        <v>124.39050455292704</v>
      </c>
      <c r="AG86" s="53">
        <f t="shared" si="31"/>
        <v>29.749133327554471</v>
      </c>
      <c r="AH86" s="53">
        <f t="shared" si="31"/>
        <v>30.218834314624182</v>
      </c>
      <c r="AI86" s="53">
        <f t="shared" si="31"/>
        <v>28.175946866220901</v>
      </c>
      <c r="AJ86" s="53">
        <f t="shared" si="31"/>
        <v>28.645785184306</v>
      </c>
      <c r="AK86" s="53">
        <f t="shared" si="31"/>
        <v>0</v>
      </c>
      <c r="AL86" s="53">
        <f t="shared" si="31"/>
        <v>0</v>
      </c>
      <c r="AM86" s="53">
        <f t="shared" si="31"/>
        <v>386.56911995449747</v>
      </c>
      <c r="AN86" s="53">
        <f t="shared" si="31"/>
        <v>410.65541368073809</v>
      </c>
      <c r="AO86" s="54" t="s">
        <v>53</v>
      </c>
    </row>
    <row r="87" spans="1:41" s="63" customFormat="1" x14ac:dyDescent="0.25">
      <c r="A87" s="51" t="s">
        <v>137</v>
      </c>
      <c r="B87" s="56" t="s">
        <v>138</v>
      </c>
      <c r="C87" s="62" t="s">
        <v>52</v>
      </c>
      <c r="D87" s="58" t="s">
        <v>53</v>
      </c>
      <c r="E87" s="59" t="s">
        <v>53</v>
      </c>
      <c r="F87" s="59" t="s">
        <v>53</v>
      </c>
      <c r="G87" s="59" t="s">
        <v>53</v>
      </c>
      <c r="H87" s="53">
        <f t="shared" ref="H87:T87" si="32">IF((COUNTIF(H88:H93,"нд"))=(COUNTA(H88:H93)),"нд",SUMIF(H88:H93,"&lt;&gt;0",H88:H93))</f>
        <v>76.264584745762718</v>
      </c>
      <c r="I87" s="53">
        <f t="shared" si="32"/>
        <v>74.993508333333352</v>
      </c>
      <c r="J87" s="53">
        <f t="shared" si="32"/>
        <v>290.52320603999999</v>
      </c>
      <c r="K87" s="53">
        <f t="shared" si="32"/>
        <v>801.83123281616429</v>
      </c>
      <c r="L87" s="53">
        <f t="shared" si="32"/>
        <v>26.259769638890251</v>
      </c>
      <c r="M87" s="53">
        <f t="shared" si="32"/>
        <v>687.40957921104314</v>
      </c>
      <c r="N87" s="53">
        <f t="shared" si="32"/>
        <v>10.150715795205496</v>
      </c>
      <c r="O87" s="53">
        <f t="shared" si="32"/>
        <v>78.011168171025133</v>
      </c>
      <c r="P87" s="53">
        <f t="shared" si="32"/>
        <v>811.31261643073833</v>
      </c>
      <c r="Q87" s="53">
        <f t="shared" si="32"/>
        <v>26.566834228296845</v>
      </c>
      <c r="R87" s="53">
        <f t="shared" si="32"/>
        <v>698.09557390623206</v>
      </c>
      <c r="S87" s="53">
        <f t="shared" si="32"/>
        <v>17.097404393296681</v>
      </c>
      <c r="T87" s="53">
        <f t="shared" si="32"/>
        <v>69.552803902912643</v>
      </c>
      <c r="U87" s="53">
        <v>0</v>
      </c>
      <c r="V87" s="53">
        <f>IF((COUNTIF(V88:V93,"нд"))=(COUNTA(V88:V93)),"нд",SUMIF(V88:V93,"&lt;&gt;0",V88:V93))</f>
        <v>150.98052171776897</v>
      </c>
      <c r="W87" s="53">
        <v>0</v>
      </c>
      <c r="X87" s="53">
        <f>IF((COUNTIF(X88:X93,"нд"))=(COUNTA(X88:X93)),"нд",SUMIF(X88:X93,"&lt;&gt;0",X88:X93))</f>
        <v>386.56911995449747</v>
      </c>
      <c r="Y87" s="53">
        <v>0</v>
      </c>
      <c r="Z87" s="53">
        <f>IF((COUNTIF(Z88:Z93,"нд"))=(COUNTA(Z88:Z93)),"нд",SUMIF(Z88:Z93,"&lt;&gt;0",Z88:Z93))</f>
        <v>410.65541368073809</v>
      </c>
      <c r="AA87" s="53">
        <f>IF((COUNTIF(AA88:AA93,"нд"))=(COUNTA(AA88:AA93)),"нд",SUMIF(AA88:AA93,"&lt;&gt;0",AA88:AA93))</f>
        <v>124.73890682166675</v>
      </c>
      <c r="AB87" s="53">
        <f>IF((COUNTIF(AB88:AB93,"нд"))=(COUNTA(AB88:AB93)),"нд",SUMIF(AB88:AB93,"&lt;&gt;0",AB88:AB93))</f>
        <v>110.13399671000001</v>
      </c>
      <c r="AC87" s="53">
        <f>IF((COUNTIF(AC88:AC93,"нд"))=(COUNTA(AC88:AC93)),"нд",SUMIF(AC88:AC93,"&lt;&gt;0",AC88:AC93))</f>
        <v>303.12948503671203</v>
      </c>
      <c r="AD87" s="53">
        <f t="shared" ref="AD87:AN87" si="33">IF((COUNTIF(AD88:AD93,"нд"))=(COUNTA(AD88:AD93)),"нд",SUMIF(AD88:AD93,"&lt;&gt;0",AD88:AD93))</f>
        <v>227.40028962888087</v>
      </c>
      <c r="AE87" s="53">
        <f t="shared" si="33"/>
        <v>25.51455472401004</v>
      </c>
      <c r="AF87" s="53">
        <f t="shared" si="33"/>
        <v>124.39050455292704</v>
      </c>
      <c r="AG87" s="53">
        <f t="shared" si="33"/>
        <v>29.749133327554471</v>
      </c>
      <c r="AH87" s="53">
        <f t="shared" si="33"/>
        <v>30.218834314624182</v>
      </c>
      <c r="AI87" s="53">
        <f t="shared" si="33"/>
        <v>28.175946866220901</v>
      </c>
      <c r="AJ87" s="53">
        <f t="shared" si="33"/>
        <v>28.645785184306</v>
      </c>
      <c r="AK87" s="53">
        <f t="shared" si="33"/>
        <v>0</v>
      </c>
      <c r="AL87" s="53">
        <f t="shared" si="33"/>
        <v>0</v>
      </c>
      <c r="AM87" s="53">
        <f t="shared" si="33"/>
        <v>386.56911995449747</v>
      </c>
      <c r="AN87" s="53">
        <f t="shared" si="33"/>
        <v>410.65541368073809</v>
      </c>
      <c r="AO87" s="54" t="s">
        <v>53</v>
      </c>
    </row>
    <row r="88" spans="1:41" s="8" customFormat="1" ht="63" x14ac:dyDescent="0.25">
      <c r="A88" s="15" t="s">
        <v>137</v>
      </c>
      <c r="B88" s="16" t="s">
        <v>324</v>
      </c>
      <c r="C88" s="17" t="s">
        <v>325</v>
      </c>
      <c r="D88" s="18" t="s">
        <v>564</v>
      </c>
      <c r="E88" s="19">
        <v>2019</v>
      </c>
      <c r="F88" s="19">
        <v>2023</v>
      </c>
      <c r="G88" s="19">
        <v>2023</v>
      </c>
      <c r="H88" s="20">
        <v>17.126889830508475</v>
      </c>
      <c r="I88" s="20">
        <v>16.841441666666668</v>
      </c>
      <c r="J88" s="20">
        <v>76.146033320000001</v>
      </c>
      <c r="K88" s="20">
        <v>164.08069166666661</v>
      </c>
      <c r="L88" s="20">
        <v>3.55337784</v>
      </c>
      <c r="M88" s="20">
        <v>132.854725</v>
      </c>
      <c r="N88" s="20">
        <v>0</v>
      </c>
      <c r="O88" s="20">
        <v>27.672588826666608</v>
      </c>
      <c r="P88" s="20">
        <v>170.37750331999993</v>
      </c>
      <c r="Q88" s="20">
        <v>3.55337784</v>
      </c>
      <c r="R88" s="20">
        <v>141.67680417</v>
      </c>
      <c r="S88" s="20">
        <v>6.7056800000000001</v>
      </c>
      <c r="T88" s="20">
        <v>18.441641309999934</v>
      </c>
      <c r="U88" s="20" t="s">
        <v>53</v>
      </c>
      <c r="V88" s="20">
        <v>14.475491670374993</v>
      </c>
      <c r="W88" s="20" t="s">
        <v>53</v>
      </c>
      <c r="X88" s="20">
        <v>87.934658346666595</v>
      </c>
      <c r="Y88" s="20" t="s">
        <v>53</v>
      </c>
      <c r="Z88" s="20">
        <v>94.223136669999931</v>
      </c>
      <c r="AA88" s="20">
        <v>0</v>
      </c>
      <c r="AB88" s="20">
        <v>8.3333299999999999E-3</v>
      </c>
      <c r="AC88" s="20">
        <v>87.934658346666595</v>
      </c>
      <c r="AD88" s="20">
        <v>94.223136669999931</v>
      </c>
      <c r="AE88" s="20">
        <v>0</v>
      </c>
      <c r="AF88" s="20">
        <v>0</v>
      </c>
      <c r="AG88" s="20">
        <v>0</v>
      </c>
      <c r="AH88" s="20">
        <v>0</v>
      </c>
      <c r="AI88" s="20">
        <v>0</v>
      </c>
      <c r="AJ88" s="20">
        <v>0</v>
      </c>
      <c r="AK88" s="20">
        <v>0</v>
      </c>
      <c r="AL88" s="20">
        <v>0</v>
      </c>
      <c r="AM88" s="21">
        <f t="shared" ref="AM88:AN93" si="34">AC88+AE88+AG88+AI88+AK88</f>
        <v>87.934658346666595</v>
      </c>
      <c r="AN88" s="21">
        <f t="shared" si="34"/>
        <v>94.223136669999931</v>
      </c>
      <c r="AO88" s="22" t="s">
        <v>323</v>
      </c>
    </row>
    <row r="89" spans="1:41" s="8" customFormat="1" ht="78.75" x14ac:dyDescent="0.25">
      <c r="A89" s="15" t="s">
        <v>137</v>
      </c>
      <c r="B89" s="16" t="s">
        <v>327</v>
      </c>
      <c r="C89" s="17" t="s">
        <v>328</v>
      </c>
      <c r="D89" s="18" t="s">
        <v>564</v>
      </c>
      <c r="E89" s="19">
        <v>2019</v>
      </c>
      <c r="F89" s="19">
        <v>2023</v>
      </c>
      <c r="G89" s="19">
        <v>2024</v>
      </c>
      <c r="H89" s="20">
        <v>59.137694915254244</v>
      </c>
      <c r="I89" s="20">
        <v>58.152066666666677</v>
      </c>
      <c r="J89" s="20">
        <v>214.37717272</v>
      </c>
      <c r="K89" s="20">
        <v>521.05027563794772</v>
      </c>
      <c r="L89" s="20">
        <v>13.596950810000001</v>
      </c>
      <c r="M89" s="20">
        <v>463.821021409617</v>
      </c>
      <c r="N89" s="20">
        <v>1.231258</v>
      </c>
      <c r="O89" s="20">
        <v>42.40104541833071</v>
      </c>
      <c r="P89" s="20">
        <v>521.05027563794806</v>
      </c>
      <c r="Q89" s="20">
        <v>13.596950810000001</v>
      </c>
      <c r="R89" s="20">
        <v>463.821021409617</v>
      </c>
      <c r="S89" s="20">
        <v>1.231258</v>
      </c>
      <c r="T89" s="20">
        <v>42.401045418331051</v>
      </c>
      <c r="U89" s="20" t="s">
        <v>53</v>
      </c>
      <c r="V89" s="20">
        <v>136.50503004739397</v>
      </c>
      <c r="W89" s="20" t="s">
        <v>53</v>
      </c>
      <c r="X89" s="20">
        <v>181.934196096281</v>
      </c>
      <c r="Y89" s="20" t="s">
        <v>53</v>
      </c>
      <c r="Z89" s="20">
        <v>196.54743953794801</v>
      </c>
      <c r="AA89" s="20">
        <v>124.73890682166675</v>
      </c>
      <c r="AB89" s="20">
        <v>110.12566338000001</v>
      </c>
      <c r="AC89" s="20">
        <v>181.934196096281</v>
      </c>
      <c r="AD89" s="20">
        <v>98</v>
      </c>
      <c r="AE89" s="20">
        <v>0</v>
      </c>
      <c r="AF89" s="20">
        <v>98.547439537948009</v>
      </c>
      <c r="AG89" s="20">
        <v>0</v>
      </c>
      <c r="AH89" s="20">
        <v>0</v>
      </c>
      <c r="AI89" s="20">
        <v>0</v>
      </c>
      <c r="AJ89" s="20">
        <v>0</v>
      </c>
      <c r="AK89" s="20">
        <v>0</v>
      </c>
      <c r="AL89" s="20">
        <v>0</v>
      </c>
      <c r="AM89" s="21">
        <f t="shared" si="34"/>
        <v>181.934196096281</v>
      </c>
      <c r="AN89" s="21">
        <f t="shared" si="34"/>
        <v>196.54743953794801</v>
      </c>
      <c r="AO89" s="22" t="s">
        <v>326</v>
      </c>
    </row>
    <row r="90" spans="1:41" s="8" customFormat="1" ht="47.25" x14ac:dyDescent="0.25">
      <c r="A90" s="15" t="s">
        <v>137</v>
      </c>
      <c r="B90" s="16" t="s">
        <v>330</v>
      </c>
      <c r="C90" s="17" t="s">
        <v>331</v>
      </c>
      <c r="D90" s="18" t="s">
        <v>566</v>
      </c>
      <c r="E90" s="19">
        <v>2023</v>
      </c>
      <c r="F90" s="19">
        <v>2023</v>
      </c>
      <c r="G90" s="19">
        <v>2023</v>
      </c>
      <c r="H90" s="20" t="s">
        <v>53</v>
      </c>
      <c r="I90" s="20" t="s">
        <v>53</v>
      </c>
      <c r="J90" s="20">
        <v>0</v>
      </c>
      <c r="K90" s="20">
        <v>20.210292677198801</v>
      </c>
      <c r="L90" s="20">
        <v>2.4638003298199447</v>
      </c>
      <c r="M90" s="20">
        <v>14.049272527006654</v>
      </c>
      <c r="N90" s="20">
        <v>2.3717545309443944</v>
      </c>
      <c r="O90" s="20">
        <v>1.3254652894278065</v>
      </c>
      <c r="P90" s="20">
        <v>22.003461491516251</v>
      </c>
      <c r="Q90" s="20">
        <v>2.6824046128714798</v>
      </c>
      <c r="R90" s="20">
        <v>15.295814753253699</v>
      </c>
      <c r="S90" s="20">
        <v>2.5821919160425701</v>
      </c>
      <c r="T90" s="20">
        <v>1.443050209348502</v>
      </c>
      <c r="U90" s="20" t="s">
        <v>53</v>
      </c>
      <c r="V90" s="20" t="s">
        <v>53</v>
      </c>
      <c r="W90" s="20" t="s">
        <v>53</v>
      </c>
      <c r="X90" s="20">
        <v>20.210292677198801</v>
      </c>
      <c r="Y90" s="20" t="s">
        <v>53</v>
      </c>
      <c r="Z90" s="20">
        <v>22.003461491516251</v>
      </c>
      <c r="AA90" s="20">
        <v>0</v>
      </c>
      <c r="AB90" s="20">
        <v>0</v>
      </c>
      <c r="AC90" s="20">
        <v>20.210292677198801</v>
      </c>
      <c r="AD90" s="20">
        <v>22.003461491516251</v>
      </c>
      <c r="AE90" s="20">
        <v>0</v>
      </c>
      <c r="AF90" s="20">
        <v>0</v>
      </c>
      <c r="AG90" s="20">
        <v>0</v>
      </c>
      <c r="AH90" s="20">
        <v>0</v>
      </c>
      <c r="AI90" s="20">
        <v>0</v>
      </c>
      <c r="AJ90" s="20">
        <v>0</v>
      </c>
      <c r="AK90" s="20">
        <v>0</v>
      </c>
      <c r="AL90" s="20">
        <v>0</v>
      </c>
      <c r="AM90" s="21">
        <f t="shared" si="34"/>
        <v>20.210292677198801</v>
      </c>
      <c r="AN90" s="21">
        <f t="shared" si="34"/>
        <v>22.003461491516251</v>
      </c>
      <c r="AO90" s="22" t="s">
        <v>329</v>
      </c>
    </row>
    <row r="91" spans="1:41" s="8" customFormat="1" ht="47.25" x14ac:dyDescent="0.25">
      <c r="A91" s="15" t="s">
        <v>137</v>
      </c>
      <c r="B91" s="16" t="s">
        <v>332</v>
      </c>
      <c r="C91" s="17" t="s">
        <v>333</v>
      </c>
      <c r="D91" s="18" t="s">
        <v>566</v>
      </c>
      <c r="E91" s="19">
        <v>2023</v>
      </c>
      <c r="F91" s="19">
        <v>2025</v>
      </c>
      <c r="G91" s="19">
        <v>2025</v>
      </c>
      <c r="H91" s="20" t="s">
        <v>53</v>
      </c>
      <c r="I91" s="20" t="s">
        <v>53</v>
      </c>
      <c r="J91" s="20">
        <v>0</v>
      </c>
      <c r="K91" s="20">
        <v>36.5845579857384</v>
      </c>
      <c r="L91" s="20">
        <v>2.5603202942637946</v>
      </c>
      <c r="M91" s="20">
        <v>28.985727950933367</v>
      </c>
      <c r="N91" s="20">
        <v>2.5225886273920559</v>
      </c>
      <c r="O91" s="20">
        <v>2.5159211131491808</v>
      </c>
      <c r="P91" s="20">
        <v>37.0062046375931</v>
      </c>
      <c r="Q91" s="20">
        <v>2.5845207863506401</v>
      </c>
      <c r="R91" s="20">
        <v>28.8310190270455</v>
      </c>
      <c r="S91" s="20">
        <v>2.4879649585058199</v>
      </c>
      <c r="T91" s="20">
        <v>3.1026998656911435</v>
      </c>
      <c r="U91" s="20" t="s">
        <v>53</v>
      </c>
      <c r="V91" s="20" t="s">
        <v>53</v>
      </c>
      <c r="W91" s="20" t="s">
        <v>53</v>
      </c>
      <c r="X91" s="20">
        <v>36.5845579857384</v>
      </c>
      <c r="Y91" s="20" t="s">
        <v>53</v>
      </c>
      <c r="Z91" s="20">
        <v>37.0062046375931</v>
      </c>
      <c r="AA91" s="20">
        <v>0</v>
      </c>
      <c r="AB91" s="20">
        <v>0</v>
      </c>
      <c r="AC91" s="20">
        <v>13.050337916565599</v>
      </c>
      <c r="AD91" s="20">
        <v>13.1736914673647</v>
      </c>
      <c r="AE91" s="20">
        <v>23.5342200691728</v>
      </c>
      <c r="AF91" s="20">
        <v>23.832513170228399</v>
      </c>
      <c r="AG91" s="20">
        <v>0</v>
      </c>
      <c r="AH91" s="20">
        <v>0</v>
      </c>
      <c r="AI91" s="20">
        <v>0</v>
      </c>
      <c r="AJ91" s="20">
        <v>0</v>
      </c>
      <c r="AK91" s="20">
        <v>0</v>
      </c>
      <c r="AL91" s="20">
        <v>0</v>
      </c>
      <c r="AM91" s="21">
        <f t="shared" si="34"/>
        <v>36.5845579857384</v>
      </c>
      <c r="AN91" s="21">
        <f t="shared" si="34"/>
        <v>37.0062046375931</v>
      </c>
      <c r="AO91" s="22" t="s">
        <v>329</v>
      </c>
    </row>
    <row r="92" spans="1:41" s="8" customFormat="1" ht="47.25" x14ac:dyDescent="0.25">
      <c r="A92" s="15" t="s">
        <v>137</v>
      </c>
      <c r="B92" s="16" t="s">
        <v>334</v>
      </c>
      <c r="C92" s="17" t="s">
        <v>335</v>
      </c>
      <c r="D92" s="18" t="s">
        <v>566</v>
      </c>
      <c r="E92" s="19">
        <v>2024</v>
      </c>
      <c r="F92" s="19">
        <v>2026</v>
      </c>
      <c r="G92" s="19">
        <v>2026</v>
      </c>
      <c r="H92" s="20" t="s">
        <v>53</v>
      </c>
      <c r="I92" s="20" t="s">
        <v>53</v>
      </c>
      <c r="J92" s="20">
        <v>0</v>
      </c>
      <c r="K92" s="20">
        <v>29.624482272422441</v>
      </c>
      <c r="L92" s="20">
        <v>1.9803346548372431</v>
      </c>
      <c r="M92" s="20">
        <v>23.665332410930464</v>
      </c>
      <c r="N92" s="20">
        <v>1.9511502876866615</v>
      </c>
      <c r="O92" s="20">
        <v>2.027664918968072</v>
      </c>
      <c r="P92" s="20">
        <v>30.090357825050742</v>
      </c>
      <c r="Q92" s="20">
        <v>2.0105518447506401</v>
      </c>
      <c r="R92" s="20">
        <v>24.037493264526301</v>
      </c>
      <c r="S92" s="20">
        <v>1.98183406359778</v>
      </c>
      <c r="T92" s="20">
        <v>2.0604786521760201</v>
      </c>
      <c r="U92" s="20" t="s">
        <v>53</v>
      </c>
      <c r="V92" s="20" t="s">
        <v>53</v>
      </c>
      <c r="W92" s="20" t="s">
        <v>53</v>
      </c>
      <c r="X92" s="20">
        <v>29.624482272422441</v>
      </c>
      <c r="Y92" s="20" t="s">
        <v>53</v>
      </c>
      <c r="Z92" s="20">
        <v>30.090357825050742</v>
      </c>
      <c r="AA92" s="20">
        <v>0</v>
      </c>
      <c r="AB92" s="20">
        <v>0</v>
      </c>
      <c r="AC92" s="20">
        <v>0</v>
      </c>
      <c r="AD92" s="20">
        <v>0</v>
      </c>
      <c r="AE92" s="20">
        <v>1.98033465483724</v>
      </c>
      <c r="AF92" s="20">
        <v>2.0105518447506401</v>
      </c>
      <c r="AG92" s="20">
        <v>27.644147617585201</v>
      </c>
      <c r="AH92" s="20">
        <v>28.079805980300101</v>
      </c>
      <c r="AI92" s="20">
        <v>0</v>
      </c>
      <c r="AJ92" s="20">
        <v>0</v>
      </c>
      <c r="AK92" s="20">
        <v>0</v>
      </c>
      <c r="AL92" s="20">
        <v>0</v>
      </c>
      <c r="AM92" s="21">
        <f t="shared" si="34"/>
        <v>29.624482272422441</v>
      </c>
      <c r="AN92" s="21">
        <f t="shared" si="34"/>
        <v>30.090357825050742</v>
      </c>
      <c r="AO92" s="22" t="s">
        <v>329</v>
      </c>
    </row>
    <row r="93" spans="1:41" s="8" customFormat="1" ht="47.25" x14ac:dyDescent="0.25">
      <c r="A93" s="15" t="s">
        <v>137</v>
      </c>
      <c r="B93" s="16" t="s">
        <v>336</v>
      </c>
      <c r="C93" s="17" t="s">
        <v>337</v>
      </c>
      <c r="D93" s="18" t="s">
        <v>566</v>
      </c>
      <c r="E93" s="19">
        <v>2025</v>
      </c>
      <c r="F93" s="19">
        <v>2027</v>
      </c>
      <c r="G93" s="19">
        <v>2027</v>
      </c>
      <c r="H93" s="20" t="s">
        <v>53</v>
      </c>
      <c r="I93" s="20" t="s">
        <v>53</v>
      </c>
      <c r="J93" s="20">
        <v>0</v>
      </c>
      <c r="K93" s="20">
        <v>30.280932576190171</v>
      </c>
      <c r="L93" s="20">
        <v>2.1049857099692666</v>
      </c>
      <c r="M93" s="20">
        <v>24.033499912555772</v>
      </c>
      <c r="N93" s="20">
        <v>2.0739643491823849</v>
      </c>
      <c r="O93" s="20">
        <v>2.0684826044827473</v>
      </c>
      <c r="P93" s="20">
        <v>30.784813518630081</v>
      </c>
      <c r="Q93" s="20">
        <v>2.1390283343240801</v>
      </c>
      <c r="R93" s="20">
        <v>24.433421281789499</v>
      </c>
      <c r="S93" s="20">
        <v>2.10847545515051</v>
      </c>
      <c r="T93" s="20">
        <v>2.1038884473659905</v>
      </c>
      <c r="U93" s="20" t="s">
        <v>53</v>
      </c>
      <c r="V93" s="20" t="s">
        <v>53</v>
      </c>
      <c r="W93" s="20" t="s">
        <v>53</v>
      </c>
      <c r="X93" s="20">
        <v>30.280932576190171</v>
      </c>
      <c r="Y93" s="20" t="s">
        <v>53</v>
      </c>
      <c r="Z93" s="20">
        <v>30.784813518630081</v>
      </c>
      <c r="AA93" s="20">
        <v>0</v>
      </c>
      <c r="AB93" s="20">
        <v>0</v>
      </c>
      <c r="AC93" s="20">
        <v>0</v>
      </c>
      <c r="AD93" s="20">
        <v>0</v>
      </c>
      <c r="AE93" s="20">
        <v>0</v>
      </c>
      <c r="AF93" s="20">
        <v>0</v>
      </c>
      <c r="AG93" s="20">
        <v>2.1049857099692701</v>
      </c>
      <c r="AH93" s="20">
        <v>2.1390283343240801</v>
      </c>
      <c r="AI93" s="20">
        <v>28.175946866220901</v>
      </c>
      <c r="AJ93" s="20">
        <v>28.645785184306</v>
      </c>
      <c r="AK93" s="20">
        <v>0</v>
      </c>
      <c r="AL93" s="20">
        <v>0</v>
      </c>
      <c r="AM93" s="21">
        <f t="shared" si="34"/>
        <v>30.280932576190171</v>
      </c>
      <c r="AN93" s="21">
        <f t="shared" si="34"/>
        <v>30.784813518630081</v>
      </c>
      <c r="AO93" s="22" t="s">
        <v>329</v>
      </c>
    </row>
    <row r="94" spans="1:41" s="63" customFormat="1" ht="31.5" x14ac:dyDescent="0.25">
      <c r="A94" s="51" t="s">
        <v>139</v>
      </c>
      <c r="B94" s="56" t="s">
        <v>140</v>
      </c>
      <c r="C94" s="62" t="s">
        <v>52</v>
      </c>
      <c r="D94" s="58" t="s">
        <v>53</v>
      </c>
      <c r="E94" s="58" t="s">
        <v>53</v>
      </c>
      <c r="F94" s="58" t="s">
        <v>53</v>
      </c>
      <c r="G94" s="58" t="s">
        <v>53</v>
      </c>
      <c r="H94" s="53">
        <v>0</v>
      </c>
      <c r="I94" s="53">
        <v>0</v>
      </c>
      <c r="J94" s="53">
        <v>0</v>
      </c>
      <c r="K94" s="53">
        <v>0</v>
      </c>
      <c r="L94" s="53">
        <v>0</v>
      </c>
      <c r="M94" s="53">
        <v>0</v>
      </c>
      <c r="N94" s="53">
        <v>0</v>
      </c>
      <c r="O94" s="53">
        <v>0</v>
      </c>
      <c r="P94" s="53">
        <v>0</v>
      </c>
      <c r="Q94" s="53">
        <v>0</v>
      </c>
      <c r="R94" s="53">
        <v>0</v>
      </c>
      <c r="S94" s="53">
        <v>0</v>
      </c>
      <c r="T94" s="53">
        <v>0</v>
      </c>
      <c r="U94" s="53">
        <v>0</v>
      </c>
      <c r="V94" s="53">
        <v>0</v>
      </c>
      <c r="W94" s="53">
        <v>0</v>
      </c>
      <c r="X94" s="53">
        <v>0</v>
      </c>
      <c r="Y94" s="53">
        <v>0</v>
      </c>
      <c r="Z94" s="53">
        <v>0</v>
      </c>
      <c r="AA94" s="53">
        <v>0</v>
      </c>
      <c r="AB94" s="53">
        <v>0</v>
      </c>
      <c r="AC94" s="53">
        <v>0</v>
      </c>
      <c r="AD94" s="53">
        <v>0</v>
      </c>
      <c r="AE94" s="53">
        <v>0</v>
      </c>
      <c r="AF94" s="53">
        <v>0</v>
      </c>
      <c r="AG94" s="53">
        <v>0</v>
      </c>
      <c r="AH94" s="53">
        <v>0</v>
      </c>
      <c r="AI94" s="53">
        <v>0</v>
      </c>
      <c r="AJ94" s="53">
        <v>0</v>
      </c>
      <c r="AK94" s="53">
        <v>0</v>
      </c>
      <c r="AL94" s="53">
        <v>0</v>
      </c>
      <c r="AM94" s="53">
        <v>0</v>
      </c>
      <c r="AN94" s="53">
        <v>0</v>
      </c>
      <c r="AO94" s="67" t="s">
        <v>53</v>
      </c>
    </row>
    <row r="95" spans="1:41" s="63" customFormat="1" ht="31.5" x14ac:dyDescent="0.25">
      <c r="A95" s="68" t="s">
        <v>141</v>
      </c>
      <c r="B95" s="56" t="s">
        <v>142</v>
      </c>
      <c r="C95" s="62" t="s">
        <v>52</v>
      </c>
      <c r="D95" s="53" t="s">
        <v>53</v>
      </c>
      <c r="E95" s="53" t="s">
        <v>53</v>
      </c>
      <c r="F95" s="53" t="s">
        <v>53</v>
      </c>
      <c r="G95" s="53" t="s">
        <v>53</v>
      </c>
      <c r="H95" s="53">
        <f t="shared" ref="H95:AN95" si="35">IF((COUNTIF(H96:H108,"нд"))=(COUNTA(H96:H108)),"нд",SUMIF(H96:H108,"&lt;&gt;0",H96:H108))</f>
        <v>589.14495833333319</v>
      </c>
      <c r="I95" s="53">
        <f t="shared" si="35"/>
        <v>589.14495833333319</v>
      </c>
      <c r="J95" s="53">
        <f t="shared" si="35"/>
        <v>304.30339332244421</v>
      </c>
      <c r="K95" s="53">
        <f t="shared" si="35"/>
        <v>4083.7988316724445</v>
      </c>
      <c r="L95" s="53">
        <f t="shared" si="35"/>
        <v>194.92539334244418</v>
      </c>
      <c r="M95" s="53">
        <f t="shared" si="35"/>
        <v>760.91630833333329</v>
      </c>
      <c r="N95" s="53">
        <f t="shared" si="35"/>
        <v>2555.7563333333333</v>
      </c>
      <c r="O95" s="53">
        <f t="shared" si="35"/>
        <v>572.20079666333311</v>
      </c>
      <c r="P95" s="53">
        <f t="shared" si="35"/>
        <v>4074.6147161624444</v>
      </c>
      <c r="Q95" s="53">
        <f t="shared" si="35"/>
        <v>194.92539334244418</v>
      </c>
      <c r="R95" s="53">
        <f t="shared" si="35"/>
        <v>760.9163083333334</v>
      </c>
      <c r="S95" s="53">
        <f t="shared" si="35"/>
        <v>2555.7563333333333</v>
      </c>
      <c r="T95" s="53">
        <f t="shared" si="35"/>
        <v>563.01668115333302</v>
      </c>
      <c r="U95" s="53" t="str">
        <f t="shared" si="35"/>
        <v>нд</v>
      </c>
      <c r="V95" s="53">
        <f t="shared" si="35"/>
        <v>1077.36473333</v>
      </c>
      <c r="W95" s="53" t="str">
        <f t="shared" si="35"/>
        <v>нд</v>
      </c>
      <c r="X95" s="53">
        <f t="shared" si="35"/>
        <v>3504.2230716699996</v>
      </c>
      <c r="Y95" s="53" t="str">
        <f t="shared" si="35"/>
        <v>нд</v>
      </c>
      <c r="Z95" s="53">
        <f t="shared" si="35"/>
        <v>3526.8280117099994</v>
      </c>
      <c r="AA95" s="53">
        <f t="shared" si="35"/>
        <v>275.27236668000006</v>
      </c>
      <c r="AB95" s="53">
        <f t="shared" si="35"/>
        <v>243.48331112999998</v>
      </c>
      <c r="AC95" s="53">
        <f t="shared" si="35"/>
        <v>3345.15393834</v>
      </c>
      <c r="AD95" s="53">
        <f t="shared" si="35"/>
        <v>242.60494003999995</v>
      </c>
      <c r="AE95" s="53">
        <f t="shared" si="35"/>
        <v>159.06913332999994</v>
      </c>
      <c r="AF95" s="53">
        <f t="shared" si="35"/>
        <v>1849.3709500100003</v>
      </c>
      <c r="AG95" s="53">
        <f t="shared" si="35"/>
        <v>0</v>
      </c>
      <c r="AH95" s="53">
        <f t="shared" si="35"/>
        <v>1434.8521216599991</v>
      </c>
      <c r="AI95" s="53">
        <f t="shared" si="35"/>
        <v>0</v>
      </c>
      <c r="AJ95" s="53">
        <f t="shared" si="35"/>
        <v>0</v>
      </c>
      <c r="AK95" s="53">
        <f t="shared" si="35"/>
        <v>0</v>
      </c>
      <c r="AL95" s="53">
        <f t="shared" si="35"/>
        <v>0</v>
      </c>
      <c r="AM95" s="53">
        <f t="shared" si="35"/>
        <v>3504.2230716699996</v>
      </c>
      <c r="AN95" s="53">
        <f t="shared" si="35"/>
        <v>3526.8280117099994</v>
      </c>
      <c r="AO95" s="53" t="s">
        <v>53</v>
      </c>
    </row>
    <row r="96" spans="1:41" s="8" customFormat="1" ht="63" x14ac:dyDescent="0.25">
      <c r="A96" s="15" t="s">
        <v>141</v>
      </c>
      <c r="B96" s="16" t="s">
        <v>338</v>
      </c>
      <c r="C96" s="17" t="s">
        <v>339</v>
      </c>
      <c r="D96" s="18" t="s">
        <v>564</v>
      </c>
      <c r="E96" s="19">
        <v>2019</v>
      </c>
      <c r="F96" s="19">
        <v>2022</v>
      </c>
      <c r="G96" s="19">
        <v>2023</v>
      </c>
      <c r="H96" s="20">
        <v>18.597816666666667</v>
      </c>
      <c r="I96" s="20">
        <v>18.597816666666667</v>
      </c>
      <c r="J96" s="20">
        <v>115.62984466286487</v>
      </c>
      <c r="K96" s="20">
        <v>129.92495301286499</v>
      </c>
      <c r="L96" s="20">
        <v>6.2518446828648502</v>
      </c>
      <c r="M96" s="20">
        <v>24.707091666666667</v>
      </c>
      <c r="N96" s="20">
        <v>79.793341666666663</v>
      </c>
      <c r="O96" s="20">
        <v>19.17267499666681</v>
      </c>
      <c r="P96" s="20">
        <v>120.74083750286488</v>
      </c>
      <c r="Q96" s="20">
        <v>6.2518446828648502</v>
      </c>
      <c r="R96" s="20">
        <v>24.707091666666667</v>
      </c>
      <c r="S96" s="20">
        <v>79.793341666666663</v>
      </c>
      <c r="T96" s="20">
        <v>9.9885594866666985</v>
      </c>
      <c r="U96" s="20" t="s">
        <v>53</v>
      </c>
      <c r="V96" s="20">
        <v>0</v>
      </c>
      <c r="W96" s="20" t="s">
        <v>53</v>
      </c>
      <c r="X96" s="20">
        <v>0</v>
      </c>
      <c r="Y96" s="20" t="s">
        <v>53</v>
      </c>
      <c r="Z96" s="20">
        <v>0</v>
      </c>
      <c r="AA96" s="20">
        <v>14.29510835000012</v>
      </c>
      <c r="AB96" s="20">
        <v>5.1109928400000015</v>
      </c>
      <c r="AC96" s="20">
        <v>0</v>
      </c>
      <c r="AD96" s="20">
        <v>0</v>
      </c>
      <c r="AE96" s="20">
        <v>0</v>
      </c>
      <c r="AF96" s="20">
        <v>0</v>
      </c>
      <c r="AG96" s="20">
        <v>0</v>
      </c>
      <c r="AH96" s="20">
        <v>0</v>
      </c>
      <c r="AI96" s="20">
        <v>0</v>
      </c>
      <c r="AJ96" s="20">
        <v>0</v>
      </c>
      <c r="AK96" s="20">
        <v>0</v>
      </c>
      <c r="AL96" s="20">
        <v>0</v>
      </c>
      <c r="AM96" s="21">
        <f t="shared" ref="AM96:AN108" si="36">AC96+AE96+AG96+AI96+AK96</f>
        <v>0</v>
      </c>
      <c r="AN96" s="21">
        <f t="shared" si="36"/>
        <v>0</v>
      </c>
      <c r="AO96" s="22" t="s">
        <v>280</v>
      </c>
    </row>
    <row r="97" spans="1:41" s="8" customFormat="1" ht="63" x14ac:dyDescent="0.25">
      <c r="A97" s="15" t="s">
        <v>141</v>
      </c>
      <c r="B97" s="16" t="s">
        <v>341</v>
      </c>
      <c r="C97" s="17" t="s">
        <v>342</v>
      </c>
      <c r="D97" s="18" t="s">
        <v>564</v>
      </c>
      <c r="E97" s="19">
        <v>2019</v>
      </c>
      <c r="F97" s="19">
        <v>2023</v>
      </c>
      <c r="G97" s="19">
        <v>2024</v>
      </c>
      <c r="H97" s="20">
        <v>124.13947499999999</v>
      </c>
      <c r="I97" s="20">
        <v>124.13947499999999</v>
      </c>
      <c r="J97" s="20">
        <v>39.003978315399401</v>
      </c>
      <c r="K97" s="20">
        <v>855.39145331539942</v>
      </c>
      <c r="L97" s="20">
        <v>39.003978315399401</v>
      </c>
      <c r="M97" s="20">
        <v>165.77794166666666</v>
      </c>
      <c r="N97" s="20">
        <v>542.61479999999995</v>
      </c>
      <c r="O97" s="20">
        <v>107.99473333333341</v>
      </c>
      <c r="P97" s="20">
        <v>855.39145331539942</v>
      </c>
      <c r="Q97" s="20">
        <v>39.003978315399401</v>
      </c>
      <c r="R97" s="20">
        <v>165.77794166666666</v>
      </c>
      <c r="S97" s="20">
        <v>542.61479999999995</v>
      </c>
      <c r="T97" s="20">
        <v>107.99473333333341</v>
      </c>
      <c r="U97" s="20" t="s">
        <v>53</v>
      </c>
      <c r="V97" s="20">
        <v>816.38747499999999</v>
      </c>
      <c r="W97" s="20" t="s">
        <v>53</v>
      </c>
      <c r="X97" s="20">
        <v>816.38747499999999</v>
      </c>
      <c r="Y97" s="20" t="s">
        <v>53</v>
      </c>
      <c r="Z97" s="20">
        <v>816.38747499999999</v>
      </c>
      <c r="AA97" s="20">
        <v>0</v>
      </c>
      <c r="AB97" s="20">
        <v>0</v>
      </c>
      <c r="AC97" s="20">
        <v>816.38747499999999</v>
      </c>
      <c r="AD97" s="20">
        <v>220</v>
      </c>
      <c r="AE97" s="20">
        <v>0</v>
      </c>
      <c r="AF97" s="20">
        <v>596.38747499999999</v>
      </c>
      <c r="AG97" s="20">
        <v>0</v>
      </c>
      <c r="AH97" s="20">
        <v>0</v>
      </c>
      <c r="AI97" s="20">
        <v>0</v>
      </c>
      <c r="AJ97" s="20">
        <v>0</v>
      </c>
      <c r="AK97" s="20">
        <v>0</v>
      </c>
      <c r="AL97" s="20">
        <v>0</v>
      </c>
      <c r="AM97" s="21">
        <f t="shared" si="36"/>
        <v>816.38747499999999</v>
      </c>
      <c r="AN97" s="21">
        <f t="shared" si="36"/>
        <v>816.38747499999999</v>
      </c>
      <c r="AO97" s="22" t="s">
        <v>340</v>
      </c>
    </row>
    <row r="98" spans="1:41" s="8" customFormat="1" ht="63" x14ac:dyDescent="0.25">
      <c r="A98" s="15" t="s">
        <v>141</v>
      </c>
      <c r="B98" s="16" t="s">
        <v>344</v>
      </c>
      <c r="C98" s="17" t="s">
        <v>345</v>
      </c>
      <c r="D98" s="18" t="s">
        <v>564</v>
      </c>
      <c r="E98" s="19">
        <v>2019</v>
      </c>
      <c r="F98" s="19">
        <v>2023</v>
      </c>
      <c r="G98" s="19">
        <v>2025</v>
      </c>
      <c r="H98" s="20">
        <v>77.947058333333331</v>
      </c>
      <c r="I98" s="20">
        <v>77.947058333333331</v>
      </c>
      <c r="J98" s="20">
        <v>27.0421524400419</v>
      </c>
      <c r="K98" s="20">
        <v>538.8676324400418</v>
      </c>
      <c r="L98" s="20">
        <v>27.0421524400419</v>
      </c>
      <c r="M98" s="20">
        <v>102.52868333333333</v>
      </c>
      <c r="N98" s="20">
        <v>337.82935833333335</v>
      </c>
      <c r="O98" s="20">
        <v>71.46743833333322</v>
      </c>
      <c r="P98" s="20">
        <v>538.8676324400418</v>
      </c>
      <c r="Q98" s="20">
        <v>27.0421524400419</v>
      </c>
      <c r="R98" s="20">
        <v>102.52868333333333</v>
      </c>
      <c r="S98" s="20">
        <v>337.82935833333335</v>
      </c>
      <c r="T98" s="20">
        <v>71.46743833333322</v>
      </c>
      <c r="U98" s="20" t="s">
        <v>53</v>
      </c>
      <c r="V98" s="20" t="s">
        <v>53</v>
      </c>
      <c r="W98" s="20" t="s">
        <v>53</v>
      </c>
      <c r="X98" s="20">
        <v>511.82547999999991</v>
      </c>
      <c r="Y98" s="20" t="s">
        <v>53</v>
      </c>
      <c r="Z98" s="20">
        <v>511.82547999999991</v>
      </c>
      <c r="AA98" s="20">
        <v>0</v>
      </c>
      <c r="AB98" s="20">
        <v>0</v>
      </c>
      <c r="AC98" s="20">
        <v>511.82547999999991</v>
      </c>
      <c r="AD98" s="20">
        <v>0</v>
      </c>
      <c r="AE98" s="20">
        <v>0</v>
      </c>
      <c r="AF98" s="20">
        <v>0</v>
      </c>
      <c r="AG98" s="20">
        <v>0</v>
      </c>
      <c r="AH98" s="20">
        <v>511.82547999999991</v>
      </c>
      <c r="AI98" s="20">
        <v>0</v>
      </c>
      <c r="AJ98" s="20">
        <v>0</v>
      </c>
      <c r="AK98" s="20">
        <v>0</v>
      </c>
      <c r="AL98" s="20">
        <v>0</v>
      </c>
      <c r="AM98" s="21">
        <f t="shared" si="36"/>
        <v>511.82547999999991</v>
      </c>
      <c r="AN98" s="21">
        <f t="shared" si="36"/>
        <v>511.82547999999991</v>
      </c>
      <c r="AO98" s="22" t="s">
        <v>343</v>
      </c>
    </row>
    <row r="99" spans="1:41" s="8" customFormat="1" ht="47.25" x14ac:dyDescent="0.25">
      <c r="A99" s="15" t="s">
        <v>141</v>
      </c>
      <c r="B99" s="16" t="s">
        <v>347</v>
      </c>
      <c r="C99" s="17" t="s">
        <v>348</v>
      </c>
      <c r="D99" s="18" t="s">
        <v>564</v>
      </c>
      <c r="E99" s="19">
        <v>2019</v>
      </c>
      <c r="F99" s="19">
        <v>2022</v>
      </c>
      <c r="G99" s="19">
        <v>2023</v>
      </c>
      <c r="H99" s="20">
        <v>39.467874999999999</v>
      </c>
      <c r="I99" s="20">
        <v>39.467874999999999</v>
      </c>
      <c r="J99" s="20">
        <v>13.4585886074609</v>
      </c>
      <c r="K99" s="20">
        <v>274.43584693746084</v>
      </c>
      <c r="L99" s="20">
        <v>13.4585886074609</v>
      </c>
      <c r="M99" s="20">
        <v>51.029816666666669</v>
      </c>
      <c r="N99" s="20">
        <v>169.09745000000001</v>
      </c>
      <c r="O99" s="20">
        <v>40.849991663333256</v>
      </c>
      <c r="P99" s="20">
        <v>274.43584693746084</v>
      </c>
      <c r="Q99" s="20">
        <v>13.4585886074609</v>
      </c>
      <c r="R99" s="20">
        <v>51.029816666666669</v>
      </c>
      <c r="S99" s="20">
        <v>169.09745000000001</v>
      </c>
      <c r="T99" s="20">
        <v>40.849991663333256</v>
      </c>
      <c r="U99" s="20" t="s">
        <v>53</v>
      </c>
      <c r="V99" s="20">
        <v>260.97725832999993</v>
      </c>
      <c r="W99" s="20" t="s">
        <v>53</v>
      </c>
      <c r="X99" s="20">
        <v>0</v>
      </c>
      <c r="Y99" s="20" t="s">
        <v>53</v>
      </c>
      <c r="Z99" s="20">
        <v>22.604940039999946</v>
      </c>
      <c r="AA99" s="20">
        <v>260.97725832999993</v>
      </c>
      <c r="AB99" s="20">
        <v>238.37231828999998</v>
      </c>
      <c r="AC99" s="20">
        <v>0</v>
      </c>
      <c r="AD99" s="20">
        <v>22.604940039999946</v>
      </c>
      <c r="AE99" s="20">
        <v>0</v>
      </c>
      <c r="AF99" s="20">
        <v>0</v>
      </c>
      <c r="AG99" s="20">
        <v>0</v>
      </c>
      <c r="AH99" s="20">
        <v>0</v>
      </c>
      <c r="AI99" s="20">
        <v>0</v>
      </c>
      <c r="AJ99" s="20">
        <v>0</v>
      </c>
      <c r="AK99" s="20">
        <v>0</v>
      </c>
      <c r="AL99" s="20">
        <v>0</v>
      </c>
      <c r="AM99" s="21">
        <f t="shared" si="36"/>
        <v>0</v>
      </c>
      <c r="AN99" s="21">
        <f t="shared" si="36"/>
        <v>22.604940039999946</v>
      </c>
      <c r="AO99" s="22" t="s">
        <v>346</v>
      </c>
    </row>
    <row r="100" spans="1:41" s="8" customFormat="1" ht="63" x14ac:dyDescent="0.25">
      <c r="A100" s="15" t="s">
        <v>141</v>
      </c>
      <c r="B100" s="16" t="s">
        <v>349</v>
      </c>
      <c r="C100" s="17" t="s">
        <v>350</v>
      </c>
      <c r="D100" s="18" t="s">
        <v>564</v>
      </c>
      <c r="E100" s="19">
        <v>2019</v>
      </c>
      <c r="F100" s="19">
        <v>2023</v>
      </c>
      <c r="G100" s="19">
        <v>2025</v>
      </c>
      <c r="H100" s="20">
        <v>50.679825000000001</v>
      </c>
      <c r="I100" s="20">
        <v>50.679825000000001</v>
      </c>
      <c r="J100" s="20">
        <v>17.960255234020799</v>
      </c>
      <c r="K100" s="20">
        <v>353.37557190402049</v>
      </c>
      <c r="L100" s="20">
        <v>17.960255234020799</v>
      </c>
      <c r="M100" s="20">
        <v>66.200099999999992</v>
      </c>
      <c r="N100" s="20">
        <v>216.86120000000003</v>
      </c>
      <c r="O100" s="20">
        <v>52.354016669999673</v>
      </c>
      <c r="P100" s="20">
        <v>353.37557190402049</v>
      </c>
      <c r="Q100" s="20">
        <v>17.960255234020799</v>
      </c>
      <c r="R100" s="20">
        <v>66.200099999999992</v>
      </c>
      <c r="S100" s="20">
        <v>216.86120000000003</v>
      </c>
      <c r="T100" s="20">
        <v>52.354016669999673</v>
      </c>
      <c r="U100" s="20" t="s">
        <v>53</v>
      </c>
      <c r="V100" s="20" t="s">
        <v>53</v>
      </c>
      <c r="W100" s="20" t="s">
        <v>53</v>
      </c>
      <c r="X100" s="20">
        <v>335.4153166699997</v>
      </c>
      <c r="Y100" s="20" t="s">
        <v>53</v>
      </c>
      <c r="Z100" s="20">
        <v>335.4153166699997</v>
      </c>
      <c r="AA100" s="20">
        <v>0</v>
      </c>
      <c r="AB100" s="20">
        <v>0</v>
      </c>
      <c r="AC100" s="20">
        <v>335.4153166699997</v>
      </c>
      <c r="AD100" s="20">
        <v>0</v>
      </c>
      <c r="AE100" s="20">
        <v>0</v>
      </c>
      <c r="AF100" s="20">
        <v>0</v>
      </c>
      <c r="AG100" s="20">
        <v>0</v>
      </c>
      <c r="AH100" s="20">
        <v>335.4153166699997</v>
      </c>
      <c r="AI100" s="20">
        <v>0</v>
      </c>
      <c r="AJ100" s="20">
        <v>0</v>
      </c>
      <c r="AK100" s="20">
        <v>0</v>
      </c>
      <c r="AL100" s="20">
        <v>0</v>
      </c>
      <c r="AM100" s="21">
        <f t="shared" si="36"/>
        <v>335.4153166699997</v>
      </c>
      <c r="AN100" s="21">
        <f t="shared" si="36"/>
        <v>335.4153166699997</v>
      </c>
      <c r="AO100" s="22" t="s">
        <v>343</v>
      </c>
    </row>
    <row r="101" spans="1:41" s="8" customFormat="1" ht="63" x14ac:dyDescent="0.25">
      <c r="A101" s="15" t="s">
        <v>141</v>
      </c>
      <c r="B101" s="16" t="s">
        <v>352</v>
      </c>
      <c r="C101" s="17" t="s">
        <v>353</v>
      </c>
      <c r="D101" s="18" t="s">
        <v>564</v>
      </c>
      <c r="E101" s="19">
        <v>2019</v>
      </c>
      <c r="F101" s="19">
        <v>2023</v>
      </c>
      <c r="G101" s="19">
        <v>2024</v>
      </c>
      <c r="H101" s="20">
        <v>49.417191666666668</v>
      </c>
      <c r="I101" s="20">
        <v>49.417191666666668</v>
      </c>
      <c r="J101" s="20">
        <v>15.833121650279599</v>
      </c>
      <c r="K101" s="20">
        <v>342.57058832027985</v>
      </c>
      <c r="L101" s="20">
        <v>15.833121650279599</v>
      </c>
      <c r="M101" s="20">
        <v>62.76745833333333</v>
      </c>
      <c r="N101" s="20">
        <v>215.20368333333334</v>
      </c>
      <c r="O101" s="20">
        <v>48.76632500333357</v>
      </c>
      <c r="P101" s="20">
        <v>342.57058832027985</v>
      </c>
      <c r="Q101" s="20">
        <v>15.833121650279599</v>
      </c>
      <c r="R101" s="20">
        <v>62.76745833333333</v>
      </c>
      <c r="S101" s="20">
        <v>215.20368333333334</v>
      </c>
      <c r="T101" s="20">
        <v>48.76632500333357</v>
      </c>
      <c r="U101" s="20" t="s">
        <v>53</v>
      </c>
      <c r="V101" s="20" t="s">
        <v>53</v>
      </c>
      <c r="W101" s="20" t="s">
        <v>53</v>
      </c>
      <c r="X101" s="20">
        <v>326.73746667000023</v>
      </c>
      <c r="Y101" s="20" t="s">
        <v>53</v>
      </c>
      <c r="Z101" s="20">
        <v>326.73746667000023</v>
      </c>
      <c r="AA101" s="20">
        <v>0</v>
      </c>
      <c r="AB101" s="20">
        <v>0</v>
      </c>
      <c r="AC101" s="20">
        <v>326.73746667000023</v>
      </c>
      <c r="AD101" s="20">
        <v>0</v>
      </c>
      <c r="AE101" s="20">
        <v>0</v>
      </c>
      <c r="AF101" s="20">
        <v>326.73746667000023</v>
      </c>
      <c r="AG101" s="20">
        <v>0</v>
      </c>
      <c r="AH101" s="20">
        <v>0</v>
      </c>
      <c r="AI101" s="20">
        <v>0</v>
      </c>
      <c r="AJ101" s="20">
        <v>0</v>
      </c>
      <c r="AK101" s="20">
        <v>0</v>
      </c>
      <c r="AL101" s="20">
        <v>0</v>
      </c>
      <c r="AM101" s="21">
        <f t="shared" si="36"/>
        <v>326.73746667000023</v>
      </c>
      <c r="AN101" s="21">
        <f t="shared" si="36"/>
        <v>326.73746667000023</v>
      </c>
      <c r="AO101" s="22" t="s">
        <v>351</v>
      </c>
    </row>
    <row r="102" spans="1:41" s="8" customFormat="1" ht="63" x14ac:dyDescent="0.25">
      <c r="A102" s="15" t="s">
        <v>141</v>
      </c>
      <c r="B102" s="16" t="s">
        <v>354</v>
      </c>
      <c r="C102" s="17" t="s">
        <v>355</v>
      </c>
      <c r="D102" s="18" t="s">
        <v>564</v>
      </c>
      <c r="E102" s="19">
        <v>2019</v>
      </c>
      <c r="F102" s="19">
        <v>2023</v>
      </c>
      <c r="G102" s="19">
        <v>2025</v>
      </c>
      <c r="H102" s="20">
        <v>32.336958333333335</v>
      </c>
      <c r="I102" s="20">
        <v>32.336958333333335</v>
      </c>
      <c r="J102" s="20">
        <v>10.8308427397799</v>
      </c>
      <c r="K102" s="20">
        <v>224.94562606978013</v>
      </c>
      <c r="L102" s="20">
        <v>10.8308427397799</v>
      </c>
      <c r="M102" s="20">
        <v>40.651983333333334</v>
      </c>
      <c r="N102" s="20">
        <v>140.08053333333334</v>
      </c>
      <c r="O102" s="20">
        <v>33.382266663333567</v>
      </c>
      <c r="P102" s="20">
        <v>224.94562606978013</v>
      </c>
      <c r="Q102" s="20">
        <v>10.8308427397799</v>
      </c>
      <c r="R102" s="20">
        <v>40.651983333333334</v>
      </c>
      <c r="S102" s="20">
        <v>140.08053333333334</v>
      </c>
      <c r="T102" s="20">
        <v>33.382266663333567</v>
      </c>
      <c r="U102" s="20" t="s">
        <v>53</v>
      </c>
      <c r="V102" s="20" t="s">
        <v>53</v>
      </c>
      <c r="W102" s="20" t="s">
        <v>53</v>
      </c>
      <c r="X102" s="20">
        <v>214.11478333000022</v>
      </c>
      <c r="Y102" s="20" t="s">
        <v>53</v>
      </c>
      <c r="Z102" s="20">
        <v>214.11478333000022</v>
      </c>
      <c r="AA102" s="20">
        <v>0</v>
      </c>
      <c r="AB102" s="20">
        <v>0</v>
      </c>
      <c r="AC102" s="20">
        <v>214.11478333000022</v>
      </c>
      <c r="AD102" s="20">
        <v>0</v>
      </c>
      <c r="AE102" s="20">
        <v>0</v>
      </c>
      <c r="AF102" s="20">
        <v>0</v>
      </c>
      <c r="AG102" s="20">
        <v>0</v>
      </c>
      <c r="AH102" s="20">
        <v>214.11478333000022</v>
      </c>
      <c r="AI102" s="20">
        <v>0</v>
      </c>
      <c r="AJ102" s="20">
        <v>0</v>
      </c>
      <c r="AK102" s="20">
        <v>0</v>
      </c>
      <c r="AL102" s="20">
        <v>0</v>
      </c>
      <c r="AM102" s="21">
        <f t="shared" si="36"/>
        <v>214.11478333000022</v>
      </c>
      <c r="AN102" s="21">
        <f t="shared" si="36"/>
        <v>214.11478333000022</v>
      </c>
      <c r="AO102" s="22" t="s">
        <v>343</v>
      </c>
    </row>
    <row r="103" spans="1:41" s="8" customFormat="1" ht="63" x14ac:dyDescent="0.25">
      <c r="A103" s="15" t="s">
        <v>141</v>
      </c>
      <c r="B103" s="16" t="s">
        <v>356</v>
      </c>
      <c r="C103" s="17" t="s">
        <v>357</v>
      </c>
      <c r="D103" s="18" t="s">
        <v>564</v>
      </c>
      <c r="E103" s="19">
        <v>2019</v>
      </c>
      <c r="F103" s="19">
        <v>2023</v>
      </c>
      <c r="G103" s="19">
        <v>2024</v>
      </c>
      <c r="H103" s="20">
        <v>71.808941666666669</v>
      </c>
      <c r="I103" s="20">
        <v>71.808941666666669</v>
      </c>
      <c r="J103" s="20">
        <v>23.358340187225799</v>
      </c>
      <c r="K103" s="20">
        <v>496.6398818572261</v>
      </c>
      <c r="L103" s="20">
        <v>23.358340187225799</v>
      </c>
      <c r="M103" s="20">
        <v>89.816516666666672</v>
      </c>
      <c r="N103" s="20">
        <v>313.48901666666671</v>
      </c>
      <c r="O103" s="20">
        <v>69.976008336666922</v>
      </c>
      <c r="P103" s="20">
        <v>496.6398818572261</v>
      </c>
      <c r="Q103" s="20">
        <v>23.358340187225799</v>
      </c>
      <c r="R103" s="20">
        <v>89.816516666666701</v>
      </c>
      <c r="S103" s="20">
        <v>313.48901666666671</v>
      </c>
      <c r="T103" s="20">
        <v>69.976008336666894</v>
      </c>
      <c r="U103" s="20" t="s">
        <v>53</v>
      </c>
      <c r="V103" s="20" t="s">
        <v>53</v>
      </c>
      <c r="W103" s="20" t="s">
        <v>53</v>
      </c>
      <c r="X103" s="20">
        <v>473.28154167000031</v>
      </c>
      <c r="Y103" s="20" t="s">
        <v>53</v>
      </c>
      <c r="Z103" s="20">
        <v>473.28154167000031</v>
      </c>
      <c r="AA103" s="20">
        <v>0</v>
      </c>
      <c r="AB103" s="20">
        <v>0</v>
      </c>
      <c r="AC103" s="20">
        <v>473.28154167000031</v>
      </c>
      <c r="AD103" s="20">
        <v>0</v>
      </c>
      <c r="AE103" s="20">
        <v>0</v>
      </c>
      <c r="AF103" s="20">
        <v>473.28154167000031</v>
      </c>
      <c r="AG103" s="20">
        <v>0</v>
      </c>
      <c r="AH103" s="20">
        <v>0</v>
      </c>
      <c r="AI103" s="20">
        <v>0</v>
      </c>
      <c r="AJ103" s="20">
        <v>0</v>
      </c>
      <c r="AK103" s="20">
        <v>0</v>
      </c>
      <c r="AL103" s="20">
        <v>0</v>
      </c>
      <c r="AM103" s="21">
        <f t="shared" si="36"/>
        <v>473.28154167000031</v>
      </c>
      <c r="AN103" s="21">
        <f t="shared" si="36"/>
        <v>473.28154167000031</v>
      </c>
      <c r="AO103" s="22" t="s">
        <v>351</v>
      </c>
    </row>
    <row r="104" spans="1:41" s="8" customFormat="1" ht="63" x14ac:dyDescent="0.25">
      <c r="A104" s="15" t="s">
        <v>141</v>
      </c>
      <c r="B104" s="16" t="s">
        <v>358</v>
      </c>
      <c r="C104" s="17" t="s">
        <v>359</v>
      </c>
      <c r="D104" s="18" t="s">
        <v>564</v>
      </c>
      <c r="E104" s="19">
        <v>2019</v>
      </c>
      <c r="F104" s="19">
        <v>2023</v>
      </c>
      <c r="G104" s="19">
        <v>2024</v>
      </c>
      <c r="H104" s="20">
        <v>68.646908333333329</v>
      </c>
      <c r="I104" s="20">
        <v>68.646908333333329</v>
      </c>
      <c r="J104" s="20">
        <v>22.7363876606525</v>
      </c>
      <c r="K104" s="20">
        <v>475.70085433065231</v>
      </c>
      <c r="L104" s="20">
        <v>22.7363876606525</v>
      </c>
      <c r="M104" s="20">
        <v>87.157416666666663</v>
      </c>
      <c r="N104" s="20">
        <v>298.04686666666663</v>
      </c>
      <c r="O104" s="20">
        <v>67.760183336666515</v>
      </c>
      <c r="P104" s="20">
        <v>475.70085433065231</v>
      </c>
      <c r="Q104" s="20">
        <v>22.7363876606525</v>
      </c>
      <c r="R104" s="20">
        <v>87.157416666666663</v>
      </c>
      <c r="S104" s="20">
        <v>298.04686666666663</v>
      </c>
      <c r="T104" s="20">
        <v>67.760183336666515</v>
      </c>
      <c r="U104" s="20" t="s">
        <v>53</v>
      </c>
      <c r="V104" s="20" t="s">
        <v>53</v>
      </c>
      <c r="W104" s="20" t="s">
        <v>53</v>
      </c>
      <c r="X104" s="20">
        <v>452.96446666999981</v>
      </c>
      <c r="Y104" s="20" t="s">
        <v>53</v>
      </c>
      <c r="Z104" s="20">
        <v>452.96446666999981</v>
      </c>
      <c r="AA104" s="20">
        <v>0</v>
      </c>
      <c r="AB104" s="20">
        <v>0</v>
      </c>
      <c r="AC104" s="20">
        <v>452.96446666999981</v>
      </c>
      <c r="AD104" s="20">
        <v>0</v>
      </c>
      <c r="AE104" s="20">
        <v>0</v>
      </c>
      <c r="AF104" s="20">
        <v>452.96446666999981</v>
      </c>
      <c r="AG104" s="20">
        <v>0</v>
      </c>
      <c r="AH104" s="20">
        <v>0</v>
      </c>
      <c r="AI104" s="20">
        <v>0</v>
      </c>
      <c r="AJ104" s="20">
        <v>0</v>
      </c>
      <c r="AK104" s="20">
        <v>0</v>
      </c>
      <c r="AL104" s="20">
        <v>0</v>
      </c>
      <c r="AM104" s="21">
        <f t="shared" si="36"/>
        <v>452.96446666999981</v>
      </c>
      <c r="AN104" s="21">
        <f t="shared" si="36"/>
        <v>452.96446666999981</v>
      </c>
      <c r="AO104" s="22" t="s">
        <v>351</v>
      </c>
    </row>
    <row r="105" spans="1:41" s="8" customFormat="1" ht="63" x14ac:dyDescent="0.25">
      <c r="A105" s="15" t="s">
        <v>141</v>
      </c>
      <c r="B105" s="16" t="s">
        <v>360</v>
      </c>
      <c r="C105" s="17" t="s">
        <v>361</v>
      </c>
      <c r="D105" s="18" t="s">
        <v>564</v>
      </c>
      <c r="E105" s="19">
        <v>2019</v>
      </c>
      <c r="F105" s="19">
        <v>2023</v>
      </c>
      <c r="G105" s="19">
        <v>2025</v>
      </c>
      <c r="H105" s="20">
        <v>32.352416666666663</v>
      </c>
      <c r="I105" s="20">
        <v>32.352416666666663</v>
      </c>
      <c r="J105" s="20">
        <v>11.146259441012999</v>
      </c>
      <c r="K105" s="20">
        <v>225.57366777101259</v>
      </c>
      <c r="L105" s="20">
        <v>11.146259441012999</v>
      </c>
      <c r="M105" s="20">
        <v>41.666216666666671</v>
      </c>
      <c r="N105" s="20">
        <v>139.1071666666667</v>
      </c>
      <c r="O105" s="20">
        <v>33.654024996666223</v>
      </c>
      <c r="P105" s="20">
        <v>225.57366777101259</v>
      </c>
      <c r="Q105" s="20">
        <v>11.146259441012999</v>
      </c>
      <c r="R105" s="20">
        <v>41.666216666666671</v>
      </c>
      <c r="S105" s="20">
        <v>139.1071666666667</v>
      </c>
      <c r="T105" s="20">
        <v>33.654024996666223</v>
      </c>
      <c r="U105" s="20" t="s">
        <v>53</v>
      </c>
      <c r="V105" s="20" t="s">
        <v>53</v>
      </c>
      <c r="W105" s="20" t="s">
        <v>53</v>
      </c>
      <c r="X105" s="20">
        <v>214.42740832999959</v>
      </c>
      <c r="Y105" s="20" t="s">
        <v>53</v>
      </c>
      <c r="Z105" s="20">
        <v>214.42740832999959</v>
      </c>
      <c r="AA105" s="20">
        <v>0</v>
      </c>
      <c r="AB105" s="20">
        <v>0</v>
      </c>
      <c r="AC105" s="20">
        <v>214.42740832999959</v>
      </c>
      <c r="AD105" s="20">
        <v>0</v>
      </c>
      <c r="AE105" s="20">
        <v>0</v>
      </c>
      <c r="AF105" s="20">
        <v>0</v>
      </c>
      <c r="AG105" s="20">
        <v>0</v>
      </c>
      <c r="AH105" s="20">
        <v>214.42740832999959</v>
      </c>
      <c r="AI105" s="20">
        <v>0</v>
      </c>
      <c r="AJ105" s="20">
        <v>0</v>
      </c>
      <c r="AK105" s="20">
        <v>0</v>
      </c>
      <c r="AL105" s="20">
        <v>0</v>
      </c>
      <c r="AM105" s="21">
        <f t="shared" si="36"/>
        <v>214.42740832999959</v>
      </c>
      <c r="AN105" s="21">
        <f t="shared" si="36"/>
        <v>214.42740832999959</v>
      </c>
      <c r="AO105" s="22" t="s">
        <v>343</v>
      </c>
    </row>
    <row r="106" spans="1:41" s="8" customFormat="1" ht="63" x14ac:dyDescent="0.25">
      <c r="A106" s="15" t="s">
        <v>141</v>
      </c>
      <c r="B106" s="16" t="s">
        <v>362</v>
      </c>
      <c r="C106" s="17" t="s">
        <v>363</v>
      </c>
      <c r="D106" s="18" t="s">
        <v>564</v>
      </c>
      <c r="E106" s="19">
        <v>2019</v>
      </c>
      <c r="F106" s="19">
        <v>2024</v>
      </c>
      <c r="G106" s="19">
        <v>2025</v>
      </c>
      <c r="H106" s="20">
        <v>14.086191666666668</v>
      </c>
      <c r="I106" s="20">
        <v>14.086191666666668</v>
      </c>
      <c r="J106" s="20">
        <v>4.5637924694526699</v>
      </c>
      <c r="K106" s="20">
        <v>98.489509139452664</v>
      </c>
      <c r="L106" s="20">
        <v>4.5637924694526699</v>
      </c>
      <c r="M106" s="20">
        <v>17.244666666666667</v>
      </c>
      <c r="N106" s="20">
        <v>61.122041666666661</v>
      </c>
      <c r="O106" s="20">
        <v>15.559008336666666</v>
      </c>
      <c r="P106" s="20">
        <v>98.489509139452664</v>
      </c>
      <c r="Q106" s="20">
        <v>4.5637924694526699</v>
      </c>
      <c r="R106" s="20">
        <v>17.244666666666667</v>
      </c>
      <c r="S106" s="20">
        <v>61.122041666666661</v>
      </c>
      <c r="T106" s="20">
        <v>15.559008336666666</v>
      </c>
      <c r="U106" s="20" t="s">
        <v>53</v>
      </c>
      <c r="V106" s="20" t="s">
        <v>53</v>
      </c>
      <c r="W106" s="20" t="s">
        <v>53</v>
      </c>
      <c r="X106" s="20">
        <v>93.92571667</v>
      </c>
      <c r="Y106" s="20" t="s">
        <v>53</v>
      </c>
      <c r="Z106" s="20">
        <v>93.92571667</v>
      </c>
      <c r="AA106" s="20">
        <v>0</v>
      </c>
      <c r="AB106" s="20">
        <v>0</v>
      </c>
      <c r="AC106" s="20">
        <v>0</v>
      </c>
      <c r="AD106" s="20">
        <v>0</v>
      </c>
      <c r="AE106" s="20">
        <v>93.92571667</v>
      </c>
      <c r="AF106" s="20">
        <v>0</v>
      </c>
      <c r="AG106" s="20">
        <v>0</v>
      </c>
      <c r="AH106" s="20">
        <v>93.92571667</v>
      </c>
      <c r="AI106" s="20">
        <v>0</v>
      </c>
      <c r="AJ106" s="20">
        <v>0</v>
      </c>
      <c r="AK106" s="20">
        <v>0</v>
      </c>
      <c r="AL106" s="20">
        <v>0</v>
      </c>
      <c r="AM106" s="21">
        <f t="shared" si="36"/>
        <v>93.92571667</v>
      </c>
      <c r="AN106" s="21">
        <f t="shared" si="36"/>
        <v>93.92571667</v>
      </c>
      <c r="AO106" s="22" t="s">
        <v>343</v>
      </c>
    </row>
    <row r="107" spans="1:41" s="8" customFormat="1" ht="63" x14ac:dyDescent="0.25">
      <c r="A107" s="15" t="s">
        <v>141</v>
      </c>
      <c r="B107" s="16" t="s">
        <v>364</v>
      </c>
      <c r="C107" s="17" t="s">
        <v>365</v>
      </c>
      <c r="D107" s="18" t="s">
        <v>564</v>
      </c>
      <c r="E107" s="19">
        <v>2019</v>
      </c>
      <c r="F107" s="19">
        <v>2024</v>
      </c>
      <c r="G107" s="19">
        <v>2025</v>
      </c>
      <c r="H107" s="20">
        <v>4.1019166666666669</v>
      </c>
      <c r="I107" s="20">
        <v>4.1019166666666669</v>
      </c>
      <c r="J107" s="20">
        <v>1.09403408273317</v>
      </c>
      <c r="K107" s="20">
        <v>28.734442412733131</v>
      </c>
      <c r="L107" s="20">
        <v>1.09403408273317</v>
      </c>
      <c r="M107" s="20">
        <v>4.746033333333334</v>
      </c>
      <c r="N107" s="20">
        <v>18.163858333333334</v>
      </c>
      <c r="O107" s="20">
        <v>4.7305166633332929</v>
      </c>
      <c r="P107" s="20">
        <v>28.734442412733131</v>
      </c>
      <c r="Q107" s="20">
        <v>1.09403408273317</v>
      </c>
      <c r="R107" s="20">
        <v>4.746033333333334</v>
      </c>
      <c r="S107" s="20">
        <v>18.163858333333334</v>
      </c>
      <c r="T107" s="20">
        <v>4.7305166633332929</v>
      </c>
      <c r="U107" s="20" t="s">
        <v>53</v>
      </c>
      <c r="V107" s="20" t="s">
        <v>53</v>
      </c>
      <c r="W107" s="20" t="s">
        <v>53</v>
      </c>
      <c r="X107" s="20">
        <v>27.640408329999961</v>
      </c>
      <c r="Y107" s="20" t="s">
        <v>53</v>
      </c>
      <c r="Z107" s="20">
        <v>27.640408329999961</v>
      </c>
      <c r="AA107" s="20">
        <v>0</v>
      </c>
      <c r="AB107" s="20">
        <v>0</v>
      </c>
      <c r="AC107" s="20">
        <v>0</v>
      </c>
      <c r="AD107" s="20">
        <v>0</v>
      </c>
      <c r="AE107" s="20">
        <v>27.640408329999961</v>
      </c>
      <c r="AF107" s="20">
        <v>0</v>
      </c>
      <c r="AG107" s="20">
        <v>0</v>
      </c>
      <c r="AH107" s="20">
        <v>27.640408329999961</v>
      </c>
      <c r="AI107" s="20">
        <v>0</v>
      </c>
      <c r="AJ107" s="20">
        <v>0</v>
      </c>
      <c r="AK107" s="20">
        <v>0</v>
      </c>
      <c r="AL107" s="20">
        <v>0</v>
      </c>
      <c r="AM107" s="21">
        <f t="shared" si="36"/>
        <v>27.640408329999961</v>
      </c>
      <c r="AN107" s="21">
        <f t="shared" si="36"/>
        <v>27.640408329999961</v>
      </c>
      <c r="AO107" s="22" t="s">
        <v>343</v>
      </c>
    </row>
    <row r="108" spans="1:41" s="8" customFormat="1" ht="63" x14ac:dyDescent="0.25">
      <c r="A108" s="15" t="s">
        <v>141</v>
      </c>
      <c r="B108" s="16" t="s">
        <v>366</v>
      </c>
      <c r="C108" s="17" t="s">
        <v>367</v>
      </c>
      <c r="D108" s="18" t="s">
        <v>564</v>
      </c>
      <c r="E108" s="19">
        <v>2019</v>
      </c>
      <c r="F108" s="19">
        <v>2024</v>
      </c>
      <c r="G108" s="19">
        <v>2025</v>
      </c>
      <c r="H108" s="20">
        <v>5.562383333333333</v>
      </c>
      <c r="I108" s="20">
        <v>5.562383333333333</v>
      </c>
      <c r="J108" s="20">
        <v>1.6457958315197001</v>
      </c>
      <c r="K108" s="20">
        <v>39.148804161519671</v>
      </c>
      <c r="L108" s="20">
        <v>1.6457958315197001</v>
      </c>
      <c r="M108" s="20">
        <v>6.6223833333333335</v>
      </c>
      <c r="N108" s="20">
        <v>24.347016666666669</v>
      </c>
      <c r="O108" s="20">
        <v>6.5336083299999688</v>
      </c>
      <c r="P108" s="20">
        <v>39.148804161519671</v>
      </c>
      <c r="Q108" s="20">
        <v>1.6457958315197001</v>
      </c>
      <c r="R108" s="20">
        <v>6.6223833333333335</v>
      </c>
      <c r="S108" s="20">
        <v>24.347016666666669</v>
      </c>
      <c r="T108" s="20">
        <v>6.5336083299999688</v>
      </c>
      <c r="U108" s="20" t="s">
        <v>53</v>
      </c>
      <c r="V108" s="20" t="s">
        <v>53</v>
      </c>
      <c r="W108" s="20" t="s">
        <v>53</v>
      </c>
      <c r="X108" s="20">
        <v>37.503008329999972</v>
      </c>
      <c r="Y108" s="20" t="s">
        <v>53</v>
      </c>
      <c r="Z108" s="20">
        <v>37.503008329999972</v>
      </c>
      <c r="AA108" s="20">
        <v>0</v>
      </c>
      <c r="AB108" s="20">
        <v>0</v>
      </c>
      <c r="AC108" s="20">
        <v>0</v>
      </c>
      <c r="AD108" s="20">
        <v>0</v>
      </c>
      <c r="AE108" s="20">
        <v>37.503008329999972</v>
      </c>
      <c r="AF108" s="20">
        <v>0</v>
      </c>
      <c r="AG108" s="20">
        <v>0</v>
      </c>
      <c r="AH108" s="20">
        <v>37.503008329999972</v>
      </c>
      <c r="AI108" s="20">
        <v>0</v>
      </c>
      <c r="AJ108" s="20">
        <v>0</v>
      </c>
      <c r="AK108" s="20">
        <v>0</v>
      </c>
      <c r="AL108" s="20">
        <v>0</v>
      </c>
      <c r="AM108" s="21">
        <f t="shared" si="36"/>
        <v>37.503008329999972</v>
      </c>
      <c r="AN108" s="21">
        <f t="shared" si="36"/>
        <v>37.503008329999972</v>
      </c>
      <c r="AO108" s="22" t="s">
        <v>343</v>
      </c>
    </row>
    <row r="109" spans="1:41" s="63" customFormat="1" ht="31.5" x14ac:dyDescent="0.25">
      <c r="A109" s="68" t="s">
        <v>143</v>
      </c>
      <c r="B109" s="56" t="s">
        <v>144</v>
      </c>
      <c r="C109" s="62" t="s">
        <v>52</v>
      </c>
      <c r="D109" s="53" t="str">
        <f t="shared" ref="D109:AN109" si="37">IF((COUNTIF(D110:D111,"нд"))=(COUNTA(D110:D111)),"нд",SUMIF(D110:D111,"&lt;&gt;0",D110:D111))</f>
        <v>нд</v>
      </c>
      <c r="E109" s="53" t="str">
        <f t="shared" si="37"/>
        <v>нд</v>
      </c>
      <c r="F109" s="53" t="str">
        <f t="shared" si="37"/>
        <v>нд</v>
      </c>
      <c r="G109" s="53" t="str">
        <f t="shared" si="37"/>
        <v>нд</v>
      </c>
      <c r="H109" s="53">
        <f t="shared" si="37"/>
        <v>0</v>
      </c>
      <c r="I109" s="53">
        <f t="shared" si="37"/>
        <v>0</v>
      </c>
      <c r="J109" s="53">
        <f t="shared" si="37"/>
        <v>101.47100653</v>
      </c>
      <c r="K109" s="53">
        <f t="shared" si="37"/>
        <v>101.47100653</v>
      </c>
      <c r="L109" s="53">
        <f t="shared" si="37"/>
        <v>4.7910113724549852</v>
      </c>
      <c r="M109" s="53">
        <f t="shared" si="37"/>
        <v>72.867407610482047</v>
      </c>
      <c r="N109" s="53">
        <f t="shared" si="37"/>
        <v>12.901365216309546</v>
      </c>
      <c r="O109" s="53">
        <f t="shared" si="37"/>
        <v>10.911222330753418</v>
      </c>
      <c r="P109" s="53">
        <f t="shared" si="37"/>
        <v>101.47100653</v>
      </c>
      <c r="Q109" s="53">
        <f t="shared" si="37"/>
        <v>4.7910113724549852</v>
      </c>
      <c r="R109" s="53">
        <f t="shared" si="37"/>
        <v>72.867407610482047</v>
      </c>
      <c r="S109" s="53">
        <f t="shared" si="37"/>
        <v>12.901365216309546</v>
      </c>
      <c r="T109" s="53">
        <f t="shared" si="37"/>
        <v>10.911222330753418</v>
      </c>
      <c r="U109" s="53">
        <f t="shared" si="37"/>
        <v>0</v>
      </c>
      <c r="V109" s="53">
        <f t="shared" si="37"/>
        <v>0</v>
      </c>
      <c r="W109" s="53">
        <f t="shared" si="37"/>
        <v>0</v>
      </c>
      <c r="X109" s="53">
        <f t="shared" si="37"/>
        <v>0</v>
      </c>
      <c r="Y109" s="53">
        <f t="shared" si="37"/>
        <v>0</v>
      </c>
      <c r="Z109" s="53">
        <f t="shared" si="37"/>
        <v>0</v>
      </c>
      <c r="AA109" s="53">
        <f t="shared" si="37"/>
        <v>0</v>
      </c>
      <c r="AB109" s="53">
        <f t="shared" si="37"/>
        <v>0</v>
      </c>
      <c r="AC109" s="53">
        <f t="shared" si="37"/>
        <v>0</v>
      </c>
      <c r="AD109" s="53">
        <f t="shared" si="37"/>
        <v>0</v>
      </c>
      <c r="AE109" s="53">
        <f t="shared" si="37"/>
        <v>0</v>
      </c>
      <c r="AF109" s="53">
        <f t="shared" si="37"/>
        <v>0</v>
      </c>
      <c r="AG109" s="53">
        <f t="shared" si="37"/>
        <v>0</v>
      </c>
      <c r="AH109" s="53">
        <f t="shared" si="37"/>
        <v>0</v>
      </c>
      <c r="AI109" s="53">
        <f t="shared" si="37"/>
        <v>0</v>
      </c>
      <c r="AJ109" s="53">
        <f t="shared" si="37"/>
        <v>0</v>
      </c>
      <c r="AK109" s="53">
        <f t="shared" si="37"/>
        <v>0</v>
      </c>
      <c r="AL109" s="53">
        <f t="shared" si="37"/>
        <v>0</v>
      </c>
      <c r="AM109" s="53">
        <f t="shared" si="37"/>
        <v>0</v>
      </c>
      <c r="AN109" s="53">
        <f t="shared" si="37"/>
        <v>0</v>
      </c>
      <c r="AO109" s="66" t="s">
        <v>53</v>
      </c>
    </row>
    <row r="110" spans="1:41" s="63" customFormat="1" ht="31.5" x14ac:dyDescent="0.25">
      <c r="A110" s="68" t="s">
        <v>145</v>
      </c>
      <c r="B110" s="56" t="s">
        <v>146</v>
      </c>
      <c r="C110" s="62" t="s">
        <v>52</v>
      </c>
      <c r="D110" s="58" t="s">
        <v>53</v>
      </c>
      <c r="E110" s="58" t="s">
        <v>53</v>
      </c>
      <c r="F110" s="58" t="s">
        <v>53</v>
      </c>
      <c r="G110" s="58" t="s">
        <v>53</v>
      </c>
      <c r="H110" s="53">
        <v>0</v>
      </c>
      <c r="I110" s="53">
        <v>0</v>
      </c>
      <c r="J110" s="53">
        <v>0</v>
      </c>
      <c r="K110" s="53">
        <v>0</v>
      </c>
      <c r="L110" s="53">
        <v>0</v>
      </c>
      <c r="M110" s="53">
        <v>0</v>
      </c>
      <c r="N110" s="53">
        <v>0</v>
      </c>
      <c r="O110" s="53">
        <v>0</v>
      </c>
      <c r="P110" s="53">
        <v>0</v>
      </c>
      <c r="Q110" s="53">
        <v>0</v>
      </c>
      <c r="R110" s="53">
        <v>0</v>
      </c>
      <c r="S110" s="53">
        <v>0</v>
      </c>
      <c r="T110" s="53">
        <v>0</v>
      </c>
      <c r="U110" s="53">
        <v>0</v>
      </c>
      <c r="V110" s="53">
        <v>0</v>
      </c>
      <c r="W110" s="53">
        <v>0</v>
      </c>
      <c r="X110" s="53">
        <v>0</v>
      </c>
      <c r="Y110" s="53">
        <v>0</v>
      </c>
      <c r="Z110" s="53">
        <v>0</v>
      </c>
      <c r="AA110" s="53">
        <v>0</v>
      </c>
      <c r="AB110" s="53">
        <v>0</v>
      </c>
      <c r="AC110" s="53">
        <v>0</v>
      </c>
      <c r="AD110" s="53">
        <v>0</v>
      </c>
      <c r="AE110" s="53">
        <v>0</v>
      </c>
      <c r="AF110" s="53">
        <v>0</v>
      </c>
      <c r="AG110" s="53">
        <v>0</v>
      </c>
      <c r="AH110" s="53">
        <v>0</v>
      </c>
      <c r="AI110" s="53">
        <v>0</v>
      </c>
      <c r="AJ110" s="53">
        <v>0</v>
      </c>
      <c r="AK110" s="53">
        <v>0</v>
      </c>
      <c r="AL110" s="53">
        <v>0</v>
      </c>
      <c r="AM110" s="53">
        <v>0</v>
      </c>
      <c r="AN110" s="53">
        <v>0</v>
      </c>
      <c r="AO110" s="66" t="s">
        <v>53</v>
      </c>
    </row>
    <row r="111" spans="1:41" s="63" customFormat="1" ht="31.5" x14ac:dyDescent="0.25">
      <c r="A111" s="68" t="s">
        <v>147</v>
      </c>
      <c r="B111" s="56" t="s">
        <v>148</v>
      </c>
      <c r="C111" s="62" t="s">
        <v>52</v>
      </c>
      <c r="D111" s="58" t="s">
        <v>53</v>
      </c>
      <c r="E111" s="58" t="s">
        <v>53</v>
      </c>
      <c r="F111" s="58" t="s">
        <v>53</v>
      </c>
      <c r="G111" s="58" t="s">
        <v>53</v>
      </c>
      <c r="H111" s="53" t="str">
        <f t="shared" ref="H111:T111" si="38">IF((COUNTIF(H112:H113,"нд"))=(COUNTA(H112:H113)),"нд",SUMIF(H112:H113,"&lt;&gt;0",H112:H113))</f>
        <v>нд</v>
      </c>
      <c r="I111" s="53" t="str">
        <f t="shared" si="38"/>
        <v>нд</v>
      </c>
      <c r="J111" s="53">
        <f t="shared" si="38"/>
        <v>101.47100653</v>
      </c>
      <c r="K111" s="53">
        <f t="shared" si="38"/>
        <v>101.47100653</v>
      </c>
      <c r="L111" s="53">
        <f t="shared" si="38"/>
        <v>4.7910113724549852</v>
      </c>
      <c r="M111" s="53">
        <f t="shared" si="38"/>
        <v>72.867407610482047</v>
      </c>
      <c r="N111" s="53">
        <f t="shared" si="38"/>
        <v>12.901365216309546</v>
      </c>
      <c r="O111" s="53">
        <f t="shared" si="38"/>
        <v>10.911222330753418</v>
      </c>
      <c r="P111" s="53">
        <f t="shared" si="38"/>
        <v>101.47100653</v>
      </c>
      <c r="Q111" s="53">
        <f t="shared" si="38"/>
        <v>4.7910113724549852</v>
      </c>
      <c r="R111" s="53">
        <f t="shared" si="38"/>
        <v>72.867407610482047</v>
      </c>
      <c r="S111" s="53">
        <f t="shared" si="38"/>
        <v>12.901365216309546</v>
      </c>
      <c r="T111" s="53">
        <f t="shared" si="38"/>
        <v>10.911222330753418</v>
      </c>
      <c r="U111" s="53">
        <v>0</v>
      </c>
      <c r="V111" s="53">
        <f>IF((COUNTIF(V112:V113,"нд"))=(COUNTA(V112:V113)),"нд",SUMIF(V112:V113,"&lt;&gt;0",V112:V113))</f>
        <v>0</v>
      </c>
      <c r="W111" s="53">
        <v>0</v>
      </c>
      <c r="X111" s="53">
        <f>IF((COUNTIF(X112:X113,"нд"))=(COUNTA(X112:X113)),"нд",SUMIF(X112:X113,"&lt;&gt;0",X112:X113))</f>
        <v>0</v>
      </c>
      <c r="Y111" s="53">
        <v>0</v>
      </c>
      <c r="Z111" s="53">
        <f>IF((COUNTIF(Z112:Z113,"нд"))=(COUNTA(Z112:Z113)),"нд",SUMIF(Z112:Z113,"&lt;&gt;0",Z112:Z113))</f>
        <v>0</v>
      </c>
      <c r="AA111" s="53">
        <f>IF((COUNTIF(AA112:AA113,"нд"))=(COUNTA(AA112:AA113)),"нд",SUMIF(AA112:AA113,"&lt;&gt;0",AA112:AA113))</f>
        <v>0</v>
      </c>
      <c r="AB111" s="53">
        <f>IF((COUNTIF(AB112:AB113,"нд"))=(COUNTA(AB112:AB113)),"нд",SUMIF(AB112:AB113,"&lt;&gt;0",AB112:AB113))</f>
        <v>0</v>
      </c>
      <c r="AC111" s="53">
        <f>IF((COUNTIF(AC112:AC113,"нд"))=(COUNTA(AC112:AC113)),"нд",SUMIF(AC112:AC113,"&lt;&gt;0",AC112:AC113))</f>
        <v>0</v>
      </c>
      <c r="AD111" s="53">
        <f t="shared" ref="AD111:AN111" si="39">IF((COUNTIF(AD112:AD113,"нд"))=(COUNTA(AD112:AD113)),"нд",SUMIF(AD112:AD113,"&lt;&gt;0",AD112:AD113))</f>
        <v>0</v>
      </c>
      <c r="AE111" s="53">
        <f t="shared" si="39"/>
        <v>0</v>
      </c>
      <c r="AF111" s="53">
        <f t="shared" si="39"/>
        <v>0</v>
      </c>
      <c r="AG111" s="53">
        <f t="shared" si="39"/>
        <v>0</v>
      </c>
      <c r="AH111" s="53">
        <f t="shared" si="39"/>
        <v>0</v>
      </c>
      <c r="AI111" s="53">
        <f t="shared" si="39"/>
        <v>0</v>
      </c>
      <c r="AJ111" s="53">
        <f t="shared" si="39"/>
        <v>0</v>
      </c>
      <c r="AK111" s="53">
        <f t="shared" si="39"/>
        <v>0</v>
      </c>
      <c r="AL111" s="53">
        <f t="shared" si="39"/>
        <v>0</v>
      </c>
      <c r="AM111" s="53">
        <f t="shared" si="39"/>
        <v>0</v>
      </c>
      <c r="AN111" s="53">
        <f t="shared" si="39"/>
        <v>0</v>
      </c>
      <c r="AO111" s="66" t="s">
        <v>53</v>
      </c>
    </row>
    <row r="112" spans="1:41" s="8" customFormat="1" ht="63" x14ac:dyDescent="0.25">
      <c r="A112" s="15" t="s">
        <v>147</v>
      </c>
      <c r="B112" s="16" t="s">
        <v>369</v>
      </c>
      <c r="C112" s="17" t="s">
        <v>370</v>
      </c>
      <c r="D112" s="18" t="s">
        <v>565</v>
      </c>
      <c r="E112" s="19">
        <v>2021</v>
      </c>
      <c r="F112" s="19">
        <v>2022</v>
      </c>
      <c r="G112" s="19">
        <v>2022</v>
      </c>
      <c r="H112" s="20" t="s">
        <v>53</v>
      </c>
      <c r="I112" s="20" t="s">
        <v>53</v>
      </c>
      <c r="J112" s="20">
        <v>62.207863209999999</v>
      </c>
      <c r="K112" s="20">
        <v>62.207863209999999</v>
      </c>
      <c r="L112" s="20">
        <v>2.8326548015733728</v>
      </c>
      <c r="M112" s="20">
        <v>48.002034873986922</v>
      </c>
      <c r="N112" s="20">
        <v>4.8380119561160804</v>
      </c>
      <c r="O112" s="20">
        <v>6.5351615783236277</v>
      </c>
      <c r="P112" s="20">
        <v>62.207863209999999</v>
      </c>
      <c r="Q112" s="20">
        <v>2.8326548015733728</v>
      </c>
      <c r="R112" s="20">
        <v>48.002034873986922</v>
      </c>
      <c r="S112" s="20">
        <v>4.8380119561160804</v>
      </c>
      <c r="T112" s="20">
        <v>6.5351615783236277</v>
      </c>
      <c r="U112" s="20" t="s">
        <v>53</v>
      </c>
      <c r="V112" s="20">
        <v>0</v>
      </c>
      <c r="W112" s="20" t="s">
        <v>53</v>
      </c>
      <c r="X112" s="20">
        <v>0</v>
      </c>
      <c r="Y112" s="20" t="s">
        <v>53</v>
      </c>
      <c r="Z112" s="20">
        <v>0</v>
      </c>
      <c r="AA112" s="20">
        <v>0</v>
      </c>
      <c r="AB112" s="20">
        <v>0</v>
      </c>
      <c r="AC112" s="20">
        <v>0</v>
      </c>
      <c r="AD112" s="20">
        <v>0</v>
      </c>
      <c r="AE112" s="20">
        <v>0</v>
      </c>
      <c r="AF112" s="20">
        <v>0</v>
      </c>
      <c r="AG112" s="20">
        <v>0</v>
      </c>
      <c r="AH112" s="20">
        <v>0</v>
      </c>
      <c r="AI112" s="20">
        <v>0</v>
      </c>
      <c r="AJ112" s="20">
        <v>0</v>
      </c>
      <c r="AK112" s="20">
        <v>0</v>
      </c>
      <c r="AL112" s="20">
        <v>0</v>
      </c>
      <c r="AM112" s="21">
        <f>AC112+AE112+AG112+AI112+AK112</f>
        <v>0</v>
      </c>
      <c r="AN112" s="21">
        <f>AD112+AF112+AH112+AJ112+AL112</f>
        <v>0</v>
      </c>
      <c r="AO112" s="22" t="s">
        <v>368</v>
      </c>
    </row>
    <row r="113" spans="1:41" s="8" customFormat="1" ht="47.25" x14ac:dyDescent="0.25">
      <c r="A113" s="15" t="s">
        <v>147</v>
      </c>
      <c r="B113" s="16" t="s">
        <v>371</v>
      </c>
      <c r="C113" s="17" t="s">
        <v>372</v>
      </c>
      <c r="D113" s="18" t="s">
        <v>565</v>
      </c>
      <c r="E113" s="19">
        <v>2021</v>
      </c>
      <c r="F113" s="19">
        <v>2022</v>
      </c>
      <c r="G113" s="19">
        <v>2022</v>
      </c>
      <c r="H113" s="20" t="s">
        <v>53</v>
      </c>
      <c r="I113" s="20" t="s">
        <v>53</v>
      </c>
      <c r="J113" s="20">
        <v>39.263143319999998</v>
      </c>
      <c r="K113" s="20">
        <v>39.263143319999998</v>
      </c>
      <c r="L113" s="20">
        <v>1.958356570881612</v>
      </c>
      <c r="M113" s="20">
        <v>24.865372736495129</v>
      </c>
      <c r="N113" s="20">
        <v>8.0633532601934661</v>
      </c>
      <c r="O113" s="20">
        <v>4.3760607524297903</v>
      </c>
      <c r="P113" s="20">
        <v>39.263143319999998</v>
      </c>
      <c r="Q113" s="20">
        <v>1.958356570881612</v>
      </c>
      <c r="R113" s="20">
        <v>24.865372736495129</v>
      </c>
      <c r="S113" s="20">
        <v>8.0633532601934661</v>
      </c>
      <c r="T113" s="20">
        <v>4.3760607524297903</v>
      </c>
      <c r="U113" s="20" t="s">
        <v>53</v>
      </c>
      <c r="V113" s="20">
        <v>0</v>
      </c>
      <c r="W113" s="20" t="s">
        <v>53</v>
      </c>
      <c r="X113" s="20">
        <v>0</v>
      </c>
      <c r="Y113" s="20" t="s">
        <v>53</v>
      </c>
      <c r="Z113" s="20">
        <v>0</v>
      </c>
      <c r="AA113" s="20">
        <v>0</v>
      </c>
      <c r="AB113" s="20">
        <v>0</v>
      </c>
      <c r="AC113" s="20">
        <v>0</v>
      </c>
      <c r="AD113" s="20">
        <v>0</v>
      </c>
      <c r="AE113" s="20">
        <v>0</v>
      </c>
      <c r="AF113" s="20">
        <v>0</v>
      </c>
      <c r="AG113" s="20">
        <v>0</v>
      </c>
      <c r="AH113" s="20">
        <v>0</v>
      </c>
      <c r="AI113" s="20">
        <v>0</v>
      </c>
      <c r="AJ113" s="20">
        <v>0</v>
      </c>
      <c r="AK113" s="20">
        <v>0</v>
      </c>
      <c r="AL113" s="20">
        <v>0</v>
      </c>
      <c r="AM113" s="21">
        <f>AC113+AE113+AG113+AI113+AK113</f>
        <v>0</v>
      </c>
      <c r="AN113" s="21">
        <f>AD113+AF113+AH113+AJ113+AL113</f>
        <v>0</v>
      </c>
      <c r="AO113" s="22" t="s">
        <v>368</v>
      </c>
    </row>
    <row r="114" spans="1:41" s="63" customFormat="1" ht="47.25" x14ac:dyDescent="0.25">
      <c r="A114" s="68" t="s">
        <v>149</v>
      </c>
      <c r="B114" s="56" t="s">
        <v>150</v>
      </c>
      <c r="C114" s="62" t="s">
        <v>52</v>
      </c>
      <c r="D114" s="53" t="str">
        <f t="shared" ref="D114:AN114" si="40">IF((COUNTIF(D115:D116,"нд"))=(COUNTA(D115:D116)),"нд",SUMIF(D115:D116,"&lt;&gt;0",D115:D116))</f>
        <v>нд</v>
      </c>
      <c r="E114" s="53" t="str">
        <f t="shared" si="40"/>
        <v>нд</v>
      </c>
      <c r="F114" s="53" t="str">
        <f t="shared" si="40"/>
        <v>нд</v>
      </c>
      <c r="G114" s="53" t="str">
        <f t="shared" si="40"/>
        <v>нд</v>
      </c>
      <c r="H114" s="53">
        <f t="shared" si="40"/>
        <v>0</v>
      </c>
      <c r="I114" s="53">
        <f t="shared" si="40"/>
        <v>0</v>
      </c>
      <c r="J114" s="53">
        <f t="shared" si="40"/>
        <v>0</v>
      </c>
      <c r="K114" s="53">
        <f t="shared" si="40"/>
        <v>0</v>
      </c>
      <c r="L114" s="53">
        <f t="shared" si="40"/>
        <v>0</v>
      </c>
      <c r="M114" s="53">
        <f t="shared" si="40"/>
        <v>0</v>
      </c>
      <c r="N114" s="53">
        <f t="shared" si="40"/>
        <v>0</v>
      </c>
      <c r="O114" s="53">
        <f t="shared" si="40"/>
        <v>0</v>
      </c>
      <c r="P114" s="53">
        <f t="shared" si="40"/>
        <v>0</v>
      </c>
      <c r="Q114" s="53">
        <f t="shared" si="40"/>
        <v>0</v>
      </c>
      <c r="R114" s="53">
        <f t="shared" si="40"/>
        <v>0</v>
      </c>
      <c r="S114" s="53">
        <f t="shared" si="40"/>
        <v>0</v>
      </c>
      <c r="T114" s="53">
        <f t="shared" si="40"/>
        <v>0</v>
      </c>
      <c r="U114" s="53">
        <f t="shared" si="40"/>
        <v>0</v>
      </c>
      <c r="V114" s="53">
        <f t="shared" si="40"/>
        <v>0</v>
      </c>
      <c r="W114" s="53">
        <f t="shared" si="40"/>
        <v>0</v>
      </c>
      <c r="X114" s="53">
        <f t="shared" si="40"/>
        <v>0</v>
      </c>
      <c r="Y114" s="53">
        <f t="shared" si="40"/>
        <v>0</v>
      </c>
      <c r="Z114" s="53">
        <f t="shared" si="40"/>
        <v>0</v>
      </c>
      <c r="AA114" s="53">
        <f t="shared" si="40"/>
        <v>0</v>
      </c>
      <c r="AB114" s="53">
        <f t="shared" si="40"/>
        <v>0</v>
      </c>
      <c r="AC114" s="53">
        <f t="shared" si="40"/>
        <v>0</v>
      </c>
      <c r="AD114" s="53">
        <f t="shared" si="40"/>
        <v>0</v>
      </c>
      <c r="AE114" s="53">
        <f t="shared" si="40"/>
        <v>0</v>
      </c>
      <c r="AF114" s="53">
        <f t="shared" si="40"/>
        <v>0</v>
      </c>
      <c r="AG114" s="53">
        <f t="shared" si="40"/>
        <v>0</v>
      </c>
      <c r="AH114" s="53">
        <f t="shared" si="40"/>
        <v>0</v>
      </c>
      <c r="AI114" s="53">
        <f t="shared" si="40"/>
        <v>0</v>
      </c>
      <c r="AJ114" s="53">
        <f t="shared" si="40"/>
        <v>0</v>
      </c>
      <c r="AK114" s="53">
        <f t="shared" si="40"/>
        <v>0</v>
      </c>
      <c r="AL114" s="53">
        <f t="shared" si="40"/>
        <v>0</v>
      </c>
      <c r="AM114" s="53">
        <f t="shared" si="40"/>
        <v>0</v>
      </c>
      <c r="AN114" s="53">
        <f t="shared" si="40"/>
        <v>0</v>
      </c>
      <c r="AO114" s="67" t="s">
        <v>53</v>
      </c>
    </row>
    <row r="115" spans="1:41" s="63" customFormat="1" ht="47.25" x14ac:dyDescent="0.25">
      <c r="A115" s="68" t="s">
        <v>151</v>
      </c>
      <c r="B115" s="56" t="s">
        <v>152</v>
      </c>
      <c r="C115" s="62" t="s">
        <v>52</v>
      </c>
      <c r="D115" s="58" t="s">
        <v>53</v>
      </c>
      <c r="E115" s="58" t="s">
        <v>53</v>
      </c>
      <c r="F115" s="58" t="s">
        <v>53</v>
      </c>
      <c r="G115" s="58" t="s">
        <v>53</v>
      </c>
      <c r="H115" s="53">
        <v>0</v>
      </c>
      <c r="I115" s="53">
        <v>0</v>
      </c>
      <c r="J115" s="53">
        <v>0</v>
      </c>
      <c r="K115" s="53">
        <v>0</v>
      </c>
      <c r="L115" s="53">
        <v>0</v>
      </c>
      <c r="M115" s="53">
        <v>0</v>
      </c>
      <c r="N115" s="53">
        <v>0</v>
      </c>
      <c r="O115" s="53">
        <v>0</v>
      </c>
      <c r="P115" s="53">
        <v>0</v>
      </c>
      <c r="Q115" s="53">
        <v>0</v>
      </c>
      <c r="R115" s="53">
        <v>0</v>
      </c>
      <c r="S115" s="53">
        <v>0</v>
      </c>
      <c r="T115" s="53">
        <v>0</v>
      </c>
      <c r="U115" s="53">
        <v>0</v>
      </c>
      <c r="V115" s="53">
        <v>0</v>
      </c>
      <c r="W115" s="53">
        <v>0</v>
      </c>
      <c r="X115" s="53">
        <v>0</v>
      </c>
      <c r="Y115" s="53">
        <v>0</v>
      </c>
      <c r="Z115" s="53">
        <v>0</v>
      </c>
      <c r="AA115" s="53">
        <v>0</v>
      </c>
      <c r="AB115" s="53">
        <v>0</v>
      </c>
      <c r="AC115" s="53">
        <v>0</v>
      </c>
      <c r="AD115" s="53">
        <v>0</v>
      </c>
      <c r="AE115" s="53">
        <v>0</v>
      </c>
      <c r="AF115" s="53">
        <v>0</v>
      </c>
      <c r="AG115" s="53">
        <v>0</v>
      </c>
      <c r="AH115" s="53">
        <v>0</v>
      </c>
      <c r="AI115" s="53">
        <v>0</v>
      </c>
      <c r="AJ115" s="53">
        <v>0</v>
      </c>
      <c r="AK115" s="53">
        <v>0</v>
      </c>
      <c r="AL115" s="53">
        <v>0</v>
      </c>
      <c r="AM115" s="53">
        <v>0</v>
      </c>
      <c r="AN115" s="53">
        <v>0</v>
      </c>
      <c r="AO115" s="67" t="s">
        <v>53</v>
      </c>
    </row>
    <row r="116" spans="1:41" s="63" customFormat="1" ht="47.25" x14ac:dyDescent="0.25">
      <c r="A116" s="68" t="s">
        <v>153</v>
      </c>
      <c r="B116" s="56" t="s">
        <v>154</v>
      </c>
      <c r="C116" s="62" t="s">
        <v>52</v>
      </c>
      <c r="D116" s="58" t="s">
        <v>53</v>
      </c>
      <c r="E116" s="58" t="s">
        <v>53</v>
      </c>
      <c r="F116" s="58" t="s">
        <v>53</v>
      </c>
      <c r="G116" s="58" t="s">
        <v>53</v>
      </c>
      <c r="H116" s="53">
        <v>0</v>
      </c>
      <c r="I116" s="53">
        <v>0</v>
      </c>
      <c r="J116" s="53">
        <v>0</v>
      </c>
      <c r="K116" s="53">
        <v>0</v>
      </c>
      <c r="L116" s="53">
        <v>0</v>
      </c>
      <c r="M116" s="53">
        <v>0</v>
      </c>
      <c r="N116" s="53">
        <v>0</v>
      </c>
      <c r="O116" s="53">
        <v>0</v>
      </c>
      <c r="P116" s="53">
        <v>0</v>
      </c>
      <c r="Q116" s="53">
        <v>0</v>
      </c>
      <c r="R116" s="53">
        <v>0</v>
      </c>
      <c r="S116" s="53">
        <v>0</v>
      </c>
      <c r="T116" s="53">
        <v>0</v>
      </c>
      <c r="U116" s="53">
        <v>0</v>
      </c>
      <c r="V116" s="53">
        <v>0</v>
      </c>
      <c r="W116" s="53">
        <v>0</v>
      </c>
      <c r="X116" s="53">
        <v>0</v>
      </c>
      <c r="Y116" s="53">
        <v>0</v>
      </c>
      <c r="Z116" s="53">
        <v>0</v>
      </c>
      <c r="AA116" s="53">
        <v>0</v>
      </c>
      <c r="AB116" s="53">
        <v>0</v>
      </c>
      <c r="AC116" s="53">
        <v>0</v>
      </c>
      <c r="AD116" s="53">
        <v>0</v>
      </c>
      <c r="AE116" s="53">
        <v>0</v>
      </c>
      <c r="AF116" s="53">
        <v>0</v>
      </c>
      <c r="AG116" s="53">
        <v>0</v>
      </c>
      <c r="AH116" s="53">
        <v>0</v>
      </c>
      <c r="AI116" s="53">
        <v>0</v>
      </c>
      <c r="AJ116" s="53">
        <v>0</v>
      </c>
      <c r="AK116" s="53">
        <v>0</v>
      </c>
      <c r="AL116" s="53">
        <v>0</v>
      </c>
      <c r="AM116" s="53">
        <v>0</v>
      </c>
      <c r="AN116" s="53">
        <v>0</v>
      </c>
      <c r="AO116" s="67" t="s">
        <v>53</v>
      </c>
    </row>
    <row r="117" spans="1:41" s="63" customFormat="1" ht="31.5" x14ac:dyDescent="0.25">
      <c r="A117" s="51" t="s">
        <v>155</v>
      </c>
      <c r="B117" s="56" t="s">
        <v>156</v>
      </c>
      <c r="C117" s="62" t="s">
        <v>52</v>
      </c>
      <c r="D117" s="58" t="s">
        <v>53</v>
      </c>
      <c r="E117" s="58" t="s">
        <v>53</v>
      </c>
      <c r="F117" s="58" t="s">
        <v>53</v>
      </c>
      <c r="G117" s="58" t="s">
        <v>53</v>
      </c>
      <c r="H117" s="53">
        <f t="shared" ref="H117:T117" si="41">IF((COUNTIF(H118:H133,"нд"))=(COUNTA(H118:H133)),"нд",SUMIF(H118:H133,"&lt;&gt;0",H118:H133))</f>
        <v>279.23620833333331</v>
      </c>
      <c r="I117" s="53">
        <f t="shared" si="41"/>
        <v>279.23620833333331</v>
      </c>
      <c r="J117" s="53">
        <f t="shared" si="41"/>
        <v>757.15810937000015</v>
      </c>
      <c r="K117" s="53">
        <f t="shared" si="41"/>
        <v>2321.3528838568668</v>
      </c>
      <c r="L117" s="53">
        <f t="shared" si="41"/>
        <v>119.94958474833334</v>
      </c>
      <c r="M117" s="53">
        <f t="shared" si="41"/>
        <v>1746.6044999000003</v>
      </c>
      <c r="N117" s="53">
        <f t="shared" si="41"/>
        <v>284.33096510000007</v>
      </c>
      <c r="O117" s="53">
        <f t="shared" si="41"/>
        <v>170.46783410853288</v>
      </c>
      <c r="P117" s="53">
        <f t="shared" si="41"/>
        <v>2205.6725877273029</v>
      </c>
      <c r="Q117" s="53">
        <f t="shared" si="41"/>
        <v>119.95329778833334</v>
      </c>
      <c r="R117" s="53">
        <f t="shared" si="41"/>
        <v>1614.16563845</v>
      </c>
      <c r="S117" s="53">
        <f t="shared" si="41"/>
        <v>299.73426404000008</v>
      </c>
      <c r="T117" s="53">
        <f t="shared" si="41"/>
        <v>171.81938744896937</v>
      </c>
      <c r="U117" s="53">
        <v>0</v>
      </c>
      <c r="V117" s="53">
        <f>IF((COUNTIF(V118:V133,"нд"))=(COUNTA(V118:V133)),"нд",SUMIF(V118:V133,"&lt;&gt;0",V118:V133))</f>
        <v>1388.755093436866</v>
      </c>
      <c r="W117" s="53">
        <v>0</v>
      </c>
      <c r="X117" s="53">
        <f>IF((COUNTIF(X118:X133,"нд"))=(COUNTA(X118:X133)),"нд",SUMIF(X118:X133,"&lt;&gt;0",X118:X133))</f>
        <v>984.66199999999992</v>
      </c>
      <c r="Y117" s="53">
        <v>0</v>
      </c>
      <c r="Z117" s="53">
        <f>IF((COUNTIF(Z118:Z133,"нд"))=(COUNTA(Z118:Z133)),"нд",SUMIF(Z118:Z133,"&lt;&gt;0",Z118:Z133))</f>
        <v>982.31428792730276</v>
      </c>
      <c r="AA117" s="53">
        <f>IF((COUNTIF(AA118:AA133,"нд"))=(COUNTA(AA118:AA133)),"нд",SUMIF(AA118:AA133,"&lt;&gt;0",AA118:AA133))</f>
        <v>579.5327744868664</v>
      </c>
      <c r="AB117" s="53">
        <f>IF((COUNTIF(AB118:AB133,"нд"))=(COUNTA(AB118:AB133)),"нд",SUMIF(AB118:AB133,"&lt;&gt;0",AB118:AB133))</f>
        <v>466.20019043000002</v>
      </c>
      <c r="AC117" s="53">
        <f>IF((COUNTIF(AC118:AC133,"нд"))=(COUNTA(AC118:AC133)),"нд",SUMIF(AC118:AC133,"&lt;&gt;0",AC118:AC133))</f>
        <v>984.66199999999992</v>
      </c>
      <c r="AD117" s="53">
        <f t="shared" ref="AD117:AN117" si="42">IF((COUNTIF(AD118:AD133,"нд"))=(COUNTA(AD118:AD133)),"нд",SUMIF(AD118:AD133,"&lt;&gt;0",AD118:AD133))</f>
        <v>237.49999999999997</v>
      </c>
      <c r="AE117" s="53">
        <f t="shared" si="42"/>
        <v>0</v>
      </c>
      <c r="AF117" s="53">
        <f t="shared" si="42"/>
        <v>744.81428792730264</v>
      </c>
      <c r="AG117" s="53">
        <f t="shared" si="42"/>
        <v>0</v>
      </c>
      <c r="AH117" s="53">
        <f t="shared" si="42"/>
        <v>0</v>
      </c>
      <c r="AI117" s="53">
        <f t="shared" si="42"/>
        <v>0</v>
      </c>
      <c r="AJ117" s="53">
        <f t="shared" si="42"/>
        <v>0</v>
      </c>
      <c r="AK117" s="53">
        <f t="shared" si="42"/>
        <v>0</v>
      </c>
      <c r="AL117" s="53">
        <f t="shared" si="42"/>
        <v>0</v>
      </c>
      <c r="AM117" s="53">
        <f t="shared" si="42"/>
        <v>984.66199999999992</v>
      </c>
      <c r="AN117" s="53">
        <f t="shared" si="42"/>
        <v>982.31428792730276</v>
      </c>
      <c r="AO117" s="67" t="s">
        <v>53</v>
      </c>
    </row>
    <row r="118" spans="1:41" s="8" customFormat="1" ht="78.75" x14ac:dyDescent="0.25">
      <c r="A118" s="15" t="s">
        <v>155</v>
      </c>
      <c r="B118" s="16" t="s">
        <v>373</v>
      </c>
      <c r="C118" s="17" t="s">
        <v>374</v>
      </c>
      <c r="D118" s="18" t="s">
        <v>565</v>
      </c>
      <c r="E118" s="19">
        <v>2019</v>
      </c>
      <c r="F118" s="19">
        <v>2022</v>
      </c>
      <c r="G118" s="19">
        <v>2023</v>
      </c>
      <c r="H118" s="20">
        <v>3.5886000000000005</v>
      </c>
      <c r="I118" s="20">
        <v>3.5886000000000005</v>
      </c>
      <c r="J118" s="20">
        <v>29.46158192</v>
      </c>
      <c r="K118" s="20">
        <v>31.889344139999999</v>
      </c>
      <c r="L118" s="20">
        <v>2.3181405000000002</v>
      </c>
      <c r="M118" s="20">
        <v>22.299748400000002</v>
      </c>
      <c r="N118" s="20">
        <v>3.6301916000000007</v>
      </c>
      <c r="O118" s="20">
        <v>3.6412636399999965</v>
      </c>
      <c r="P118" s="20">
        <v>29.46158192</v>
      </c>
      <c r="Q118" s="20">
        <v>2.3181405000000002</v>
      </c>
      <c r="R118" s="20">
        <v>21.36708295</v>
      </c>
      <c r="S118" s="20">
        <v>2.2110490299999999</v>
      </c>
      <c r="T118" s="20">
        <v>3.5653094400000018</v>
      </c>
      <c r="U118" s="20" t="s">
        <v>53</v>
      </c>
      <c r="V118" s="20">
        <v>0</v>
      </c>
      <c r="W118" s="20" t="s">
        <v>53</v>
      </c>
      <c r="X118" s="20">
        <v>0</v>
      </c>
      <c r="Y118" s="20" t="s">
        <v>53</v>
      </c>
      <c r="Z118" s="20">
        <v>0</v>
      </c>
      <c r="AA118" s="20">
        <v>2.4277622200000017</v>
      </c>
      <c r="AB118" s="20">
        <v>0</v>
      </c>
      <c r="AC118" s="20">
        <v>0</v>
      </c>
      <c r="AD118" s="20">
        <v>0</v>
      </c>
      <c r="AE118" s="20">
        <v>0</v>
      </c>
      <c r="AF118" s="20">
        <v>0</v>
      </c>
      <c r="AG118" s="20">
        <v>0</v>
      </c>
      <c r="AH118" s="20">
        <v>0</v>
      </c>
      <c r="AI118" s="20">
        <v>0</v>
      </c>
      <c r="AJ118" s="20">
        <v>0</v>
      </c>
      <c r="AK118" s="20">
        <v>0</v>
      </c>
      <c r="AL118" s="20">
        <v>0</v>
      </c>
      <c r="AM118" s="21">
        <f t="shared" ref="AM118:AN132" si="43">AC118+AE118+AG118+AI118+AK118</f>
        <v>0</v>
      </c>
      <c r="AN118" s="21">
        <f>AD118+AF118+AH118+AJ118+AL118</f>
        <v>0</v>
      </c>
      <c r="AO118" s="22" t="s">
        <v>280</v>
      </c>
    </row>
    <row r="119" spans="1:41" s="8" customFormat="1" ht="78.75" x14ac:dyDescent="0.25">
      <c r="A119" s="15" t="s">
        <v>155</v>
      </c>
      <c r="B119" s="16" t="s">
        <v>376</v>
      </c>
      <c r="C119" s="17" t="s">
        <v>377</v>
      </c>
      <c r="D119" s="18" t="s">
        <v>564</v>
      </c>
      <c r="E119" s="19">
        <v>2019</v>
      </c>
      <c r="F119" s="19">
        <v>2023</v>
      </c>
      <c r="G119" s="19">
        <v>2024</v>
      </c>
      <c r="H119" s="20">
        <v>14.580549999999999</v>
      </c>
      <c r="I119" s="20">
        <v>14.580549999999999</v>
      </c>
      <c r="J119" s="20">
        <v>18.315416679999998</v>
      </c>
      <c r="K119" s="20">
        <v>112.046985936792</v>
      </c>
      <c r="L119" s="20">
        <v>8.0798650583333345</v>
      </c>
      <c r="M119" s="20">
        <v>82.110813400000012</v>
      </c>
      <c r="N119" s="20">
        <v>13.366876600000003</v>
      </c>
      <c r="O119" s="20">
        <v>8.4894308784586539</v>
      </c>
      <c r="P119" s="20">
        <v>112.046985936792</v>
      </c>
      <c r="Q119" s="20">
        <v>8.0798650583333345</v>
      </c>
      <c r="R119" s="20">
        <v>82.110813400000012</v>
      </c>
      <c r="S119" s="20">
        <v>13.366876600000003</v>
      </c>
      <c r="T119" s="20">
        <v>8.4894308784586539</v>
      </c>
      <c r="U119" s="20" t="s">
        <v>53</v>
      </c>
      <c r="V119" s="20">
        <v>103.96712087679199</v>
      </c>
      <c r="W119" s="20" t="s">
        <v>53</v>
      </c>
      <c r="X119" s="20">
        <v>47.865000000000002</v>
      </c>
      <c r="Y119" s="20" t="s">
        <v>53</v>
      </c>
      <c r="Z119" s="20">
        <v>54.794155666792001</v>
      </c>
      <c r="AA119" s="20">
        <v>45.866569256791998</v>
      </c>
      <c r="AB119" s="20">
        <v>38.937413589999998</v>
      </c>
      <c r="AC119" s="20">
        <v>47.865000000000002</v>
      </c>
      <c r="AD119" s="20">
        <v>8.3333333333333339</v>
      </c>
      <c r="AE119" s="20">
        <v>0</v>
      </c>
      <c r="AF119" s="20">
        <v>46.460822333458665</v>
      </c>
      <c r="AG119" s="20">
        <v>0</v>
      </c>
      <c r="AH119" s="20">
        <v>0</v>
      </c>
      <c r="AI119" s="20">
        <v>0</v>
      </c>
      <c r="AJ119" s="20">
        <v>0</v>
      </c>
      <c r="AK119" s="20">
        <v>0</v>
      </c>
      <c r="AL119" s="20">
        <v>0</v>
      </c>
      <c r="AM119" s="21">
        <f t="shared" si="43"/>
        <v>47.865000000000002</v>
      </c>
      <c r="AN119" s="21">
        <f t="shared" si="43"/>
        <v>54.794155666792001</v>
      </c>
      <c r="AO119" s="22" t="s">
        <v>375</v>
      </c>
    </row>
    <row r="120" spans="1:41" s="8" customFormat="1" ht="78.75" x14ac:dyDescent="0.25">
      <c r="A120" s="15" t="s">
        <v>155</v>
      </c>
      <c r="B120" s="16" t="s">
        <v>378</v>
      </c>
      <c r="C120" s="17" t="s">
        <v>379</v>
      </c>
      <c r="D120" s="18" t="s">
        <v>564</v>
      </c>
      <c r="E120" s="19">
        <v>2019</v>
      </c>
      <c r="F120" s="19">
        <v>2023</v>
      </c>
      <c r="G120" s="19">
        <v>2024</v>
      </c>
      <c r="H120" s="20">
        <v>9.1499500000000005</v>
      </c>
      <c r="I120" s="20">
        <v>9.1499500000000005</v>
      </c>
      <c r="J120" s="20">
        <v>8.7917768299999999</v>
      </c>
      <c r="K120" s="20">
        <v>75.724334728723989</v>
      </c>
      <c r="L120" s="20">
        <v>4.4702491800000006</v>
      </c>
      <c r="M120" s="20">
        <v>56.191290600000002</v>
      </c>
      <c r="N120" s="20">
        <v>9.1474194000000022</v>
      </c>
      <c r="O120" s="20">
        <v>5.9153755487239819</v>
      </c>
      <c r="P120" s="20">
        <v>75.724334728724003</v>
      </c>
      <c r="Q120" s="20">
        <v>4.4702491800000006</v>
      </c>
      <c r="R120" s="20">
        <v>56.191290600000002</v>
      </c>
      <c r="S120" s="20">
        <v>9.1474194000000022</v>
      </c>
      <c r="T120" s="20">
        <v>5.9153755487239961</v>
      </c>
      <c r="U120" s="20" t="s">
        <v>53</v>
      </c>
      <c r="V120" s="20">
        <v>71.254085548724007</v>
      </c>
      <c r="W120" s="20" t="s">
        <v>53</v>
      </c>
      <c r="X120" s="20">
        <v>57.179999999999986</v>
      </c>
      <c r="Y120" s="20" t="s">
        <v>53</v>
      </c>
      <c r="Z120" s="20">
        <v>61.746828428724001</v>
      </c>
      <c r="AA120" s="20">
        <v>9.7525578987240138</v>
      </c>
      <c r="AB120" s="20">
        <v>5.1857294700000001</v>
      </c>
      <c r="AC120" s="20">
        <v>57.179999999999986</v>
      </c>
      <c r="AD120" s="20">
        <v>10</v>
      </c>
      <c r="AE120" s="20">
        <v>0</v>
      </c>
      <c r="AF120" s="20">
        <v>51.746828428724001</v>
      </c>
      <c r="AG120" s="20">
        <v>0</v>
      </c>
      <c r="AH120" s="20">
        <v>0</v>
      </c>
      <c r="AI120" s="20">
        <v>0</v>
      </c>
      <c r="AJ120" s="20">
        <v>0</v>
      </c>
      <c r="AK120" s="20">
        <v>0</v>
      </c>
      <c r="AL120" s="20">
        <v>0</v>
      </c>
      <c r="AM120" s="21">
        <f t="shared" si="43"/>
        <v>57.179999999999986</v>
      </c>
      <c r="AN120" s="21">
        <f t="shared" si="43"/>
        <v>61.746828428724001</v>
      </c>
      <c r="AO120" s="22" t="s">
        <v>375</v>
      </c>
    </row>
    <row r="121" spans="1:41" s="8" customFormat="1" ht="94.5" x14ac:dyDescent="0.25">
      <c r="A121" s="15" t="s">
        <v>155</v>
      </c>
      <c r="B121" s="16" t="s">
        <v>380</v>
      </c>
      <c r="C121" s="17" t="s">
        <v>381</v>
      </c>
      <c r="D121" s="18" t="s">
        <v>564</v>
      </c>
      <c r="E121" s="19">
        <v>2019</v>
      </c>
      <c r="F121" s="19">
        <v>2023</v>
      </c>
      <c r="G121" s="19">
        <v>2024</v>
      </c>
      <c r="H121" s="20">
        <v>53.292158333333333</v>
      </c>
      <c r="I121" s="20">
        <v>53.292158333333333</v>
      </c>
      <c r="J121" s="20">
        <v>128.86840108000001</v>
      </c>
      <c r="K121" s="20">
        <v>373.96030491167602</v>
      </c>
      <c r="L121" s="20">
        <v>10.33075217</v>
      </c>
      <c r="M121" s="20">
        <v>289.11510100000004</v>
      </c>
      <c r="N121" s="20">
        <v>47.065249000000009</v>
      </c>
      <c r="O121" s="20">
        <v>27.449202741675986</v>
      </c>
      <c r="P121" s="20">
        <v>373.96030491167608</v>
      </c>
      <c r="Q121" s="20">
        <v>10.33075217</v>
      </c>
      <c r="R121" s="20">
        <v>289.11510100000004</v>
      </c>
      <c r="S121" s="20">
        <v>47.065249000000009</v>
      </c>
      <c r="T121" s="20">
        <v>27.449202741676043</v>
      </c>
      <c r="U121" s="20" t="s">
        <v>53</v>
      </c>
      <c r="V121" s="20">
        <v>212.25128267834265</v>
      </c>
      <c r="W121" s="20" t="s">
        <v>53</v>
      </c>
      <c r="X121" s="20">
        <v>190.37500000000003</v>
      </c>
      <c r="Y121" s="20" t="s">
        <v>53</v>
      </c>
      <c r="Z121" s="20">
        <v>224.05981485167601</v>
      </c>
      <c r="AA121" s="20">
        <v>54.716903831675978</v>
      </c>
      <c r="AB121" s="20">
        <v>21.032088979999997</v>
      </c>
      <c r="AC121" s="20">
        <v>190.37500000000003</v>
      </c>
      <c r="AD121" s="20">
        <v>126.66666666666667</v>
      </c>
      <c r="AE121" s="20">
        <v>0</v>
      </c>
      <c r="AF121" s="20">
        <v>97.393148185009338</v>
      </c>
      <c r="AG121" s="20">
        <v>0</v>
      </c>
      <c r="AH121" s="20">
        <v>0</v>
      </c>
      <c r="AI121" s="20">
        <v>0</v>
      </c>
      <c r="AJ121" s="20">
        <v>0</v>
      </c>
      <c r="AK121" s="20">
        <v>0</v>
      </c>
      <c r="AL121" s="20">
        <v>0</v>
      </c>
      <c r="AM121" s="21">
        <f t="shared" si="43"/>
        <v>190.37500000000003</v>
      </c>
      <c r="AN121" s="21">
        <f t="shared" si="43"/>
        <v>224.05981485167601</v>
      </c>
      <c r="AO121" s="22" t="s">
        <v>375</v>
      </c>
    </row>
    <row r="122" spans="1:41" s="8" customFormat="1" ht="78.75" x14ac:dyDescent="0.25">
      <c r="A122" s="15" t="s">
        <v>155</v>
      </c>
      <c r="B122" s="16" t="s">
        <v>382</v>
      </c>
      <c r="C122" s="17" t="s">
        <v>383</v>
      </c>
      <c r="D122" s="18" t="s">
        <v>564</v>
      </c>
      <c r="E122" s="19">
        <v>2019</v>
      </c>
      <c r="F122" s="19">
        <v>2023</v>
      </c>
      <c r="G122" s="19">
        <v>2024</v>
      </c>
      <c r="H122" s="20">
        <v>40.335266666666669</v>
      </c>
      <c r="I122" s="20">
        <v>40.335266666666669</v>
      </c>
      <c r="J122" s="20">
        <v>57.64579002</v>
      </c>
      <c r="K122" s="20">
        <v>344.161916879812</v>
      </c>
      <c r="L122" s="20">
        <v>12.218050610000001</v>
      </c>
      <c r="M122" s="20">
        <v>262.82513664000004</v>
      </c>
      <c r="N122" s="20">
        <v>42.785487360000005</v>
      </c>
      <c r="O122" s="20">
        <v>26.333242269811969</v>
      </c>
      <c r="P122" s="20">
        <v>344.161916879812</v>
      </c>
      <c r="Q122" s="20">
        <v>12.218050610000001</v>
      </c>
      <c r="R122" s="20">
        <v>262.82513664000004</v>
      </c>
      <c r="S122" s="20">
        <v>42.785487360000005</v>
      </c>
      <c r="T122" s="20">
        <v>26.333242269811969</v>
      </c>
      <c r="U122" s="20" t="s">
        <v>53</v>
      </c>
      <c r="V122" s="20">
        <v>245.14496553647865</v>
      </c>
      <c r="W122" s="20" t="s">
        <v>53</v>
      </c>
      <c r="X122" s="20">
        <v>232.56</v>
      </c>
      <c r="Y122" s="20" t="s">
        <v>53</v>
      </c>
      <c r="Z122" s="20">
        <v>240.36191414981201</v>
      </c>
      <c r="AA122" s="20">
        <v>53.956126859812002</v>
      </c>
      <c r="AB122" s="20">
        <v>46.154212709999996</v>
      </c>
      <c r="AC122" s="20">
        <v>232.56</v>
      </c>
      <c r="AD122" s="20">
        <v>70.833333333333343</v>
      </c>
      <c r="AE122" s="20">
        <v>0</v>
      </c>
      <c r="AF122" s="20">
        <v>169.52858081647867</v>
      </c>
      <c r="AG122" s="20">
        <v>0</v>
      </c>
      <c r="AH122" s="20">
        <v>0</v>
      </c>
      <c r="AI122" s="20">
        <v>0</v>
      </c>
      <c r="AJ122" s="20">
        <v>0</v>
      </c>
      <c r="AK122" s="20">
        <v>0</v>
      </c>
      <c r="AL122" s="20">
        <v>0</v>
      </c>
      <c r="AM122" s="21">
        <f t="shared" si="43"/>
        <v>232.56</v>
      </c>
      <c r="AN122" s="21">
        <f t="shared" si="43"/>
        <v>240.36191414981201</v>
      </c>
      <c r="AO122" s="22" t="s">
        <v>375</v>
      </c>
    </row>
    <row r="123" spans="1:41" s="8" customFormat="1" ht="78.75" x14ac:dyDescent="0.25">
      <c r="A123" s="15" t="s">
        <v>155</v>
      </c>
      <c r="B123" s="16" t="s">
        <v>385</v>
      </c>
      <c r="C123" s="17" t="s">
        <v>386</v>
      </c>
      <c r="D123" s="18" t="s">
        <v>565</v>
      </c>
      <c r="E123" s="19">
        <v>2019</v>
      </c>
      <c r="F123" s="19">
        <v>2022</v>
      </c>
      <c r="G123" s="19">
        <v>2023</v>
      </c>
      <c r="H123" s="20">
        <v>22.340008333333333</v>
      </c>
      <c r="I123" s="20">
        <v>22.340008333333333</v>
      </c>
      <c r="J123" s="20">
        <v>128.35695618000003</v>
      </c>
      <c r="K123" s="20">
        <v>173.977035062</v>
      </c>
      <c r="L123" s="20">
        <v>8.3940645200000006</v>
      </c>
      <c r="M123" s="20">
        <v>134.42119919999999</v>
      </c>
      <c r="N123" s="20">
        <v>21.882520800000002</v>
      </c>
      <c r="O123" s="20">
        <v>9.2792505419999998</v>
      </c>
      <c r="P123" s="20">
        <v>145.32196514000003</v>
      </c>
      <c r="Q123" s="20">
        <v>8.3940645200000006</v>
      </c>
      <c r="R123" s="20">
        <v>97.410533549999997</v>
      </c>
      <c r="S123" s="20">
        <v>31.754467009999999</v>
      </c>
      <c r="T123" s="20">
        <v>7.7629000600000353</v>
      </c>
      <c r="U123" s="20" t="s">
        <v>53</v>
      </c>
      <c r="V123" s="20">
        <v>39.026980461999983</v>
      </c>
      <c r="W123" s="20" t="s">
        <v>53</v>
      </c>
      <c r="X123" s="20">
        <v>0</v>
      </c>
      <c r="Y123" s="20" t="s">
        <v>53</v>
      </c>
      <c r="Z123" s="20">
        <v>0</v>
      </c>
      <c r="AA123" s="20">
        <v>45.620078881999973</v>
      </c>
      <c r="AB123" s="20">
        <v>16.965008959999999</v>
      </c>
      <c r="AC123" s="20">
        <v>0</v>
      </c>
      <c r="AD123" s="20">
        <v>0</v>
      </c>
      <c r="AE123" s="20">
        <v>0</v>
      </c>
      <c r="AF123" s="20">
        <v>0</v>
      </c>
      <c r="AG123" s="20">
        <v>0</v>
      </c>
      <c r="AH123" s="20">
        <v>0</v>
      </c>
      <c r="AI123" s="20">
        <v>0</v>
      </c>
      <c r="AJ123" s="20">
        <v>0</v>
      </c>
      <c r="AK123" s="20">
        <v>0</v>
      </c>
      <c r="AL123" s="20">
        <v>0</v>
      </c>
      <c r="AM123" s="21">
        <f t="shared" si="43"/>
        <v>0</v>
      </c>
      <c r="AN123" s="21">
        <f t="shared" si="43"/>
        <v>0</v>
      </c>
      <c r="AO123" s="22" t="s">
        <v>384</v>
      </c>
    </row>
    <row r="124" spans="1:41" s="8" customFormat="1" ht="78.75" x14ac:dyDescent="0.25">
      <c r="A124" s="15" t="s">
        <v>155</v>
      </c>
      <c r="B124" s="16" t="s">
        <v>387</v>
      </c>
      <c r="C124" s="17" t="s">
        <v>388</v>
      </c>
      <c r="D124" s="18" t="s">
        <v>565</v>
      </c>
      <c r="E124" s="19">
        <v>2019</v>
      </c>
      <c r="F124" s="19">
        <v>2022</v>
      </c>
      <c r="G124" s="19">
        <v>2023</v>
      </c>
      <c r="H124" s="20">
        <v>14.942516666666668</v>
      </c>
      <c r="I124" s="20">
        <v>14.942516666666668</v>
      </c>
      <c r="J124" s="20">
        <v>69.500617169999998</v>
      </c>
      <c r="K124" s="20">
        <v>118.03855618558001</v>
      </c>
      <c r="L124" s="20">
        <v>5.8773163300000002</v>
      </c>
      <c r="M124" s="20">
        <v>88.611960180000011</v>
      </c>
      <c r="N124" s="20">
        <v>14.425202820000003</v>
      </c>
      <c r="O124" s="20">
        <v>9.124076855579986</v>
      </c>
      <c r="P124" s="20">
        <v>87.019950129999998</v>
      </c>
      <c r="Q124" s="20">
        <v>5.8773163300000002</v>
      </c>
      <c r="R124" s="20">
        <v>55.564926579999998</v>
      </c>
      <c r="S124" s="20">
        <v>16.047726699999998</v>
      </c>
      <c r="T124" s="20">
        <v>9.5299805200000023</v>
      </c>
      <c r="U124" s="20" t="s">
        <v>53</v>
      </c>
      <c r="V124" s="20">
        <v>28.576450835580005</v>
      </c>
      <c r="W124" s="20" t="s">
        <v>53</v>
      </c>
      <c r="X124" s="20">
        <v>0</v>
      </c>
      <c r="Y124" s="20" t="s">
        <v>53</v>
      </c>
      <c r="Z124" s="20">
        <v>0</v>
      </c>
      <c r="AA124" s="20">
        <v>48.537939015580008</v>
      </c>
      <c r="AB124" s="20">
        <v>17.519332959999996</v>
      </c>
      <c r="AC124" s="20">
        <v>0</v>
      </c>
      <c r="AD124" s="20">
        <v>0</v>
      </c>
      <c r="AE124" s="20">
        <v>0</v>
      </c>
      <c r="AF124" s="20">
        <v>0</v>
      </c>
      <c r="AG124" s="20">
        <v>0</v>
      </c>
      <c r="AH124" s="20">
        <v>0</v>
      </c>
      <c r="AI124" s="20">
        <v>0</v>
      </c>
      <c r="AJ124" s="20">
        <v>0</v>
      </c>
      <c r="AK124" s="20">
        <v>0</v>
      </c>
      <c r="AL124" s="20">
        <v>0</v>
      </c>
      <c r="AM124" s="21">
        <f t="shared" si="43"/>
        <v>0</v>
      </c>
      <c r="AN124" s="21">
        <f t="shared" si="43"/>
        <v>0</v>
      </c>
      <c r="AO124" s="22" t="s">
        <v>384</v>
      </c>
    </row>
    <row r="125" spans="1:41" s="8" customFormat="1" ht="78.75" x14ac:dyDescent="0.25">
      <c r="A125" s="15" t="s">
        <v>155</v>
      </c>
      <c r="B125" s="16" t="s">
        <v>389</v>
      </c>
      <c r="C125" s="17" t="s">
        <v>390</v>
      </c>
      <c r="D125" s="18" t="s">
        <v>564</v>
      </c>
      <c r="E125" s="19">
        <v>2019</v>
      </c>
      <c r="F125" s="19">
        <v>2023</v>
      </c>
      <c r="G125" s="19">
        <v>2024</v>
      </c>
      <c r="H125" s="20">
        <v>9.1306250000000002</v>
      </c>
      <c r="I125" s="20">
        <v>9.1306250000000002</v>
      </c>
      <c r="J125" s="20">
        <v>10.876628970000001</v>
      </c>
      <c r="K125" s="20">
        <v>74.950110315868002</v>
      </c>
      <c r="L125" s="20">
        <v>1.57309897</v>
      </c>
      <c r="M125" s="20">
        <v>57.891347199999991</v>
      </c>
      <c r="N125" s="20">
        <v>9.4241727999999991</v>
      </c>
      <c r="O125" s="20">
        <v>6.0614913458680171</v>
      </c>
      <c r="P125" s="20">
        <v>74.950110315868002</v>
      </c>
      <c r="Q125" s="20">
        <v>1.57309897</v>
      </c>
      <c r="R125" s="20">
        <v>57.891347199999991</v>
      </c>
      <c r="S125" s="20">
        <v>9.4241727999999991</v>
      </c>
      <c r="T125" s="20">
        <v>6.0614913458680171</v>
      </c>
      <c r="U125" s="20" t="s">
        <v>53</v>
      </c>
      <c r="V125" s="20">
        <v>73.377011345867999</v>
      </c>
      <c r="W125" s="20" t="s">
        <v>53</v>
      </c>
      <c r="X125" s="20">
        <v>54.235999999999997</v>
      </c>
      <c r="Y125" s="20" t="s">
        <v>53</v>
      </c>
      <c r="Z125" s="20">
        <v>55.110569175868008</v>
      </c>
      <c r="AA125" s="20">
        <v>9.8374813458680066</v>
      </c>
      <c r="AB125" s="20">
        <v>8.962912170000001</v>
      </c>
      <c r="AC125" s="20">
        <v>54.235999999999997</v>
      </c>
      <c r="AD125" s="20">
        <v>9.1666666666666679</v>
      </c>
      <c r="AE125" s="20">
        <v>0</v>
      </c>
      <c r="AF125" s="20">
        <v>45.943902509201337</v>
      </c>
      <c r="AG125" s="20">
        <v>0</v>
      </c>
      <c r="AH125" s="20">
        <v>0</v>
      </c>
      <c r="AI125" s="20">
        <v>0</v>
      </c>
      <c r="AJ125" s="20">
        <v>0</v>
      </c>
      <c r="AK125" s="20">
        <v>0</v>
      </c>
      <c r="AL125" s="20">
        <v>0</v>
      </c>
      <c r="AM125" s="21">
        <f t="shared" si="43"/>
        <v>54.235999999999997</v>
      </c>
      <c r="AN125" s="21">
        <f t="shared" si="43"/>
        <v>55.110569175868008</v>
      </c>
      <c r="AO125" s="22" t="s">
        <v>375</v>
      </c>
    </row>
    <row r="126" spans="1:41" s="8" customFormat="1" ht="78.75" x14ac:dyDescent="0.25">
      <c r="A126" s="15" t="s">
        <v>155</v>
      </c>
      <c r="B126" s="16" t="s">
        <v>391</v>
      </c>
      <c r="C126" s="17" t="s">
        <v>392</v>
      </c>
      <c r="D126" s="18" t="s">
        <v>564</v>
      </c>
      <c r="E126" s="19">
        <v>2019</v>
      </c>
      <c r="F126" s="19">
        <v>2023</v>
      </c>
      <c r="G126" s="19">
        <v>2024</v>
      </c>
      <c r="H126" s="20">
        <v>22.093741666666666</v>
      </c>
      <c r="I126" s="20">
        <v>22.093741666666666</v>
      </c>
      <c r="J126" s="20">
        <v>57.663161079999995</v>
      </c>
      <c r="K126" s="20">
        <v>174.08446530367598</v>
      </c>
      <c r="L126" s="20">
        <v>8.9730742200000009</v>
      </c>
      <c r="M126" s="20">
        <v>130.48619180000003</v>
      </c>
      <c r="N126" s="20">
        <v>21.241938200000003</v>
      </c>
      <c r="O126" s="20">
        <v>13.383261083675961</v>
      </c>
      <c r="P126" s="20">
        <v>174.08446530367598</v>
      </c>
      <c r="Q126" s="20">
        <v>8.9730742200000009</v>
      </c>
      <c r="R126" s="20">
        <v>130.48619180000003</v>
      </c>
      <c r="S126" s="20">
        <v>21.241938200000003</v>
      </c>
      <c r="T126" s="20">
        <v>13.383261083675961</v>
      </c>
      <c r="U126" s="20" t="s">
        <v>53</v>
      </c>
      <c r="V126" s="20">
        <v>111.67639890367602</v>
      </c>
      <c r="W126" s="20" t="s">
        <v>53</v>
      </c>
      <c r="X126" s="20">
        <v>92.833999999999989</v>
      </c>
      <c r="Y126" s="20" t="s">
        <v>53</v>
      </c>
      <c r="Z126" s="20">
        <v>86.326773953675996</v>
      </c>
      <c r="AA126" s="20">
        <v>23.587304223676014</v>
      </c>
      <c r="AB126" s="20">
        <v>30.09453027</v>
      </c>
      <c r="AC126" s="20">
        <v>92.833999999999989</v>
      </c>
      <c r="AD126" s="20">
        <v>6.666666666666667</v>
      </c>
      <c r="AE126" s="20">
        <v>0</v>
      </c>
      <c r="AF126" s="20">
        <v>79.660107287009325</v>
      </c>
      <c r="AG126" s="20">
        <v>0</v>
      </c>
      <c r="AH126" s="20">
        <v>0</v>
      </c>
      <c r="AI126" s="20">
        <v>0</v>
      </c>
      <c r="AJ126" s="20">
        <v>0</v>
      </c>
      <c r="AK126" s="20">
        <v>0</v>
      </c>
      <c r="AL126" s="20">
        <v>0</v>
      </c>
      <c r="AM126" s="21">
        <f t="shared" si="43"/>
        <v>92.833999999999989</v>
      </c>
      <c r="AN126" s="21">
        <f t="shared" si="43"/>
        <v>86.326773953675996</v>
      </c>
      <c r="AO126" s="22" t="s">
        <v>375</v>
      </c>
    </row>
    <row r="127" spans="1:41" s="8" customFormat="1" ht="78.75" x14ac:dyDescent="0.25">
      <c r="A127" s="15" t="s">
        <v>155</v>
      </c>
      <c r="B127" s="16" t="s">
        <v>393</v>
      </c>
      <c r="C127" s="17" t="s">
        <v>394</v>
      </c>
      <c r="D127" s="18" t="s">
        <v>565</v>
      </c>
      <c r="E127" s="19">
        <v>2019</v>
      </c>
      <c r="F127" s="19">
        <v>2022</v>
      </c>
      <c r="G127" s="19">
        <v>2023</v>
      </c>
      <c r="H127" s="20">
        <v>16.661916666666666</v>
      </c>
      <c r="I127" s="20">
        <v>16.661916666666666</v>
      </c>
      <c r="J127" s="20">
        <v>105.12675732</v>
      </c>
      <c r="K127" s="20">
        <v>140.310172309872</v>
      </c>
      <c r="L127" s="20">
        <v>10.2151604</v>
      </c>
      <c r="M127" s="20">
        <v>105.92954368000002</v>
      </c>
      <c r="N127" s="20">
        <v>17.244344320000003</v>
      </c>
      <c r="O127" s="20">
        <v>6.9211239098719677</v>
      </c>
      <c r="P127" s="20">
        <v>122.39547764999999</v>
      </c>
      <c r="Q127" s="20">
        <v>10.2151604</v>
      </c>
      <c r="R127" s="20">
        <v>86.554071519999994</v>
      </c>
      <c r="S127" s="20">
        <v>15.5257047</v>
      </c>
      <c r="T127" s="20">
        <v>10.10054102999999</v>
      </c>
      <c r="U127" s="20" t="s">
        <v>53</v>
      </c>
      <c r="V127" s="20">
        <v>22.385150203205001</v>
      </c>
      <c r="W127" s="20" t="s">
        <v>53</v>
      </c>
      <c r="X127" s="20">
        <v>0</v>
      </c>
      <c r="Y127" s="20" t="s">
        <v>53</v>
      </c>
      <c r="Z127" s="20">
        <v>0</v>
      </c>
      <c r="AA127" s="20">
        <v>35.183414989872006</v>
      </c>
      <c r="AB127" s="20">
        <v>17.268720329999997</v>
      </c>
      <c r="AC127" s="20">
        <v>0</v>
      </c>
      <c r="AD127" s="20">
        <v>0</v>
      </c>
      <c r="AE127" s="20">
        <v>0</v>
      </c>
      <c r="AF127" s="20">
        <v>0</v>
      </c>
      <c r="AG127" s="20">
        <v>0</v>
      </c>
      <c r="AH127" s="20">
        <v>0</v>
      </c>
      <c r="AI127" s="20">
        <v>0</v>
      </c>
      <c r="AJ127" s="20">
        <v>0</v>
      </c>
      <c r="AK127" s="20">
        <v>0</v>
      </c>
      <c r="AL127" s="20">
        <v>0</v>
      </c>
      <c r="AM127" s="21">
        <f t="shared" si="43"/>
        <v>0</v>
      </c>
      <c r="AN127" s="21">
        <f t="shared" si="43"/>
        <v>0</v>
      </c>
      <c r="AO127" s="22" t="s">
        <v>384</v>
      </c>
    </row>
    <row r="128" spans="1:41" s="8" customFormat="1" ht="78.75" x14ac:dyDescent="0.25">
      <c r="A128" s="15" t="s">
        <v>155</v>
      </c>
      <c r="B128" s="16" t="s">
        <v>395</v>
      </c>
      <c r="C128" s="17" t="s">
        <v>396</v>
      </c>
      <c r="D128" s="18" t="s">
        <v>565</v>
      </c>
      <c r="E128" s="19">
        <v>2019</v>
      </c>
      <c r="F128" s="19">
        <v>2022</v>
      </c>
      <c r="G128" s="19">
        <v>2023</v>
      </c>
      <c r="H128" s="20">
        <v>14.224483333333334</v>
      </c>
      <c r="I128" s="20">
        <v>14.224483333333334</v>
      </c>
      <c r="J128" s="20">
        <v>10.62034806</v>
      </c>
      <c r="K128" s="20">
        <v>111.74187720514399</v>
      </c>
      <c r="L128" s="20">
        <v>7.4998045199999996</v>
      </c>
      <c r="M128" s="20">
        <v>82.240613200000013</v>
      </c>
      <c r="N128" s="20">
        <v>13.388006800000003</v>
      </c>
      <c r="O128" s="20">
        <v>8.6134526851439812</v>
      </c>
      <c r="P128" s="20">
        <v>89.718109170000005</v>
      </c>
      <c r="Q128" s="20">
        <v>7.5035175599999997</v>
      </c>
      <c r="R128" s="20">
        <v>55.972642299999997</v>
      </c>
      <c r="S128" s="20">
        <v>18.300285250000002</v>
      </c>
      <c r="T128" s="20">
        <v>7.941664060000007</v>
      </c>
      <c r="U128" s="20" t="s">
        <v>53</v>
      </c>
      <c r="V128" s="20">
        <v>81.825406018477295</v>
      </c>
      <c r="W128" s="20" t="s">
        <v>53</v>
      </c>
      <c r="X128" s="20">
        <v>0</v>
      </c>
      <c r="Y128" s="20" t="s">
        <v>53</v>
      </c>
      <c r="Z128" s="20">
        <v>0</v>
      </c>
      <c r="AA128" s="20">
        <v>101.121529145144</v>
      </c>
      <c r="AB128" s="20">
        <v>79.097761110000008</v>
      </c>
      <c r="AC128" s="20">
        <v>0</v>
      </c>
      <c r="AD128" s="20">
        <v>0</v>
      </c>
      <c r="AE128" s="20">
        <v>0</v>
      </c>
      <c r="AF128" s="20">
        <v>0</v>
      </c>
      <c r="AG128" s="20">
        <v>0</v>
      </c>
      <c r="AH128" s="20">
        <v>0</v>
      </c>
      <c r="AI128" s="20">
        <v>0</v>
      </c>
      <c r="AJ128" s="20">
        <v>0</v>
      </c>
      <c r="AK128" s="20">
        <v>0</v>
      </c>
      <c r="AL128" s="20">
        <v>0</v>
      </c>
      <c r="AM128" s="21">
        <f t="shared" si="43"/>
        <v>0</v>
      </c>
      <c r="AN128" s="21">
        <f t="shared" si="43"/>
        <v>0</v>
      </c>
      <c r="AO128" s="22" t="s">
        <v>384</v>
      </c>
    </row>
    <row r="129" spans="1:41" s="8" customFormat="1" ht="78.75" x14ac:dyDescent="0.25">
      <c r="A129" s="15" t="s">
        <v>155</v>
      </c>
      <c r="B129" s="16" t="s">
        <v>397</v>
      </c>
      <c r="C129" s="17" t="s">
        <v>398</v>
      </c>
      <c r="D129" s="18" t="s">
        <v>564</v>
      </c>
      <c r="E129" s="19">
        <v>2019</v>
      </c>
      <c r="F129" s="19">
        <v>2023</v>
      </c>
      <c r="G129" s="19">
        <v>2024</v>
      </c>
      <c r="H129" s="20">
        <v>15.795383333333335</v>
      </c>
      <c r="I129" s="20">
        <v>15.795383333333335</v>
      </c>
      <c r="J129" s="20">
        <v>24.610888559999999</v>
      </c>
      <c r="K129" s="20">
        <v>129.06457411881999</v>
      </c>
      <c r="L129" s="20">
        <v>8.1954568299999995</v>
      </c>
      <c r="M129" s="20">
        <v>95.326794599999985</v>
      </c>
      <c r="N129" s="20">
        <v>15.518315400000001</v>
      </c>
      <c r="O129" s="20">
        <v>10.02400728882</v>
      </c>
      <c r="P129" s="20">
        <v>129.06457411882002</v>
      </c>
      <c r="Q129" s="20">
        <v>8.1954568299999995</v>
      </c>
      <c r="R129" s="20">
        <v>95.326794599999985</v>
      </c>
      <c r="S129" s="20">
        <v>15.518315400000001</v>
      </c>
      <c r="T129" s="20">
        <v>10.024007288820028</v>
      </c>
      <c r="U129" s="20" t="s">
        <v>53</v>
      </c>
      <c r="V129" s="20">
        <v>65.921255908820001</v>
      </c>
      <c r="W129" s="20" t="s">
        <v>53</v>
      </c>
      <c r="X129" s="20">
        <v>85.949999999999989</v>
      </c>
      <c r="Y129" s="20" t="s">
        <v>53</v>
      </c>
      <c r="Z129" s="20">
        <v>75.960179578820004</v>
      </c>
      <c r="AA129" s="20">
        <v>18.50368555882001</v>
      </c>
      <c r="AB129" s="20">
        <v>28.493505980000002</v>
      </c>
      <c r="AC129" s="20">
        <v>85.949999999999989</v>
      </c>
      <c r="AD129" s="20">
        <v>1.6666666666666667</v>
      </c>
      <c r="AE129" s="20">
        <v>0</v>
      </c>
      <c r="AF129" s="20">
        <v>74.293512912153332</v>
      </c>
      <c r="AG129" s="20">
        <v>0</v>
      </c>
      <c r="AH129" s="20">
        <v>0</v>
      </c>
      <c r="AI129" s="20">
        <v>0</v>
      </c>
      <c r="AJ129" s="20">
        <v>0</v>
      </c>
      <c r="AK129" s="20">
        <v>0</v>
      </c>
      <c r="AL129" s="20">
        <v>0</v>
      </c>
      <c r="AM129" s="21">
        <f t="shared" si="43"/>
        <v>85.949999999999989</v>
      </c>
      <c r="AN129" s="21">
        <f t="shared" si="43"/>
        <v>75.960179578820004</v>
      </c>
      <c r="AO129" s="22" t="s">
        <v>375</v>
      </c>
    </row>
    <row r="130" spans="1:41" s="8" customFormat="1" ht="78.75" x14ac:dyDescent="0.25">
      <c r="A130" s="15" t="s">
        <v>155</v>
      </c>
      <c r="B130" s="16" t="s">
        <v>399</v>
      </c>
      <c r="C130" s="17" t="s">
        <v>400</v>
      </c>
      <c r="D130" s="18" t="s">
        <v>564</v>
      </c>
      <c r="E130" s="19">
        <v>2019</v>
      </c>
      <c r="F130" s="19">
        <v>2023</v>
      </c>
      <c r="G130" s="19">
        <v>2024</v>
      </c>
      <c r="H130" s="20">
        <v>17.656216666666669</v>
      </c>
      <c r="I130" s="20">
        <v>17.656216666666669</v>
      </c>
      <c r="J130" s="20">
        <v>24.880129149999998</v>
      </c>
      <c r="K130" s="20">
        <v>141.634687839376</v>
      </c>
      <c r="L130" s="20">
        <v>9.0729034899999998</v>
      </c>
      <c r="M130" s="20">
        <v>104.67261240000001</v>
      </c>
      <c r="N130" s="20">
        <v>17.039727600000003</v>
      </c>
      <c r="O130" s="20">
        <v>10.849444349375988</v>
      </c>
      <c r="P130" s="20">
        <v>141.634687839376</v>
      </c>
      <c r="Q130" s="20">
        <v>9.0729034899999998</v>
      </c>
      <c r="R130" s="20">
        <v>104.67261240000001</v>
      </c>
      <c r="S130" s="20">
        <v>17.039727600000003</v>
      </c>
      <c r="T130" s="20">
        <v>10.849444349375988</v>
      </c>
      <c r="U130" s="20" t="s">
        <v>53</v>
      </c>
      <c r="V130" s="20">
        <v>126.35126139937601</v>
      </c>
      <c r="W130" s="20" t="s">
        <v>53</v>
      </c>
      <c r="X130" s="20">
        <v>87.579999999999984</v>
      </c>
      <c r="Y130" s="20" t="s">
        <v>53</v>
      </c>
      <c r="Z130" s="20">
        <v>63.579307789375996</v>
      </c>
      <c r="AA130" s="20">
        <v>29.174558689376013</v>
      </c>
      <c r="AB130" s="20">
        <v>53.175250900000002</v>
      </c>
      <c r="AC130" s="20">
        <v>87.579999999999984</v>
      </c>
      <c r="AD130" s="20">
        <v>1.6666666666666667</v>
      </c>
      <c r="AE130" s="20">
        <v>0</v>
      </c>
      <c r="AF130" s="20">
        <v>61.912641122709331</v>
      </c>
      <c r="AG130" s="20">
        <v>0</v>
      </c>
      <c r="AH130" s="20">
        <v>0</v>
      </c>
      <c r="AI130" s="20">
        <v>0</v>
      </c>
      <c r="AJ130" s="20">
        <v>0</v>
      </c>
      <c r="AK130" s="20">
        <v>0</v>
      </c>
      <c r="AL130" s="20">
        <v>0</v>
      </c>
      <c r="AM130" s="21">
        <f t="shared" si="43"/>
        <v>87.579999999999984</v>
      </c>
      <c r="AN130" s="21">
        <f t="shared" si="43"/>
        <v>63.579307789375996</v>
      </c>
      <c r="AO130" s="22" t="s">
        <v>375</v>
      </c>
    </row>
    <row r="131" spans="1:41" s="8" customFormat="1" ht="78.75" x14ac:dyDescent="0.25">
      <c r="A131" s="15" t="s">
        <v>155</v>
      </c>
      <c r="B131" s="16" t="s">
        <v>401</v>
      </c>
      <c r="C131" s="17" t="s">
        <v>402</v>
      </c>
      <c r="D131" s="18" t="s">
        <v>564</v>
      </c>
      <c r="E131" s="19">
        <v>2019</v>
      </c>
      <c r="F131" s="19">
        <v>2023</v>
      </c>
      <c r="G131" s="19">
        <v>2024</v>
      </c>
      <c r="H131" s="20">
        <v>12.337766666666667</v>
      </c>
      <c r="I131" s="20">
        <v>12.337766666666667</v>
      </c>
      <c r="J131" s="20">
        <v>45.215202909999988</v>
      </c>
      <c r="K131" s="20">
        <v>171.98192827012397</v>
      </c>
      <c r="L131" s="20">
        <v>10.877186010000001</v>
      </c>
      <c r="M131" s="20">
        <v>127.2782972</v>
      </c>
      <c r="N131" s="20">
        <v>20.719722800000003</v>
      </c>
      <c r="O131" s="20">
        <v>13.106722260123975</v>
      </c>
      <c r="P131" s="20">
        <v>171.98192827012397</v>
      </c>
      <c r="Q131" s="20">
        <v>10.877186010000001</v>
      </c>
      <c r="R131" s="20">
        <v>127.2782972</v>
      </c>
      <c r="S131" s="20">
        <v>20.719722800000003</v>
      </c>
      <c r="T131" s="20">
        <v>13.106722260123975</v>
      </c>
      <c r="U131" s="20" t="s">
        <v>53</v>
      </c>
      <c r="V131" s="20">
        <v>107.315595010124</v>
      </c>
      <c r="W131" s="20" t="s">
        <v>53</v>
      </c>
      <c r="X131" s="20">
        <v>91.331999999999979</v>
      </c>
      <c r="Y131" s="20" t="s">
        <v>53</v>
      </c>
      <c r="Z131" s="20">
        <v>74.167111730123992</v>
      </c>
      <c r="AA131" s="20">
        <v>35.43472536012402</v>
      </c>
      <c r="AB131" s="20">
        <v>52.59961363</v>
      </c>
      <c r="AC131" s="20">
        <v>91.331999999999979</v>
      </c>
      <c r="AD131" s="20">
        <v>1.6666666666666667</v>
      </c>
      <c r="AE131" s="20">
        <v>0</v>
      </c>
      <c r="AF131" s="20">
        <v>72.50044506345732</v>
      </c>
      <c r="AG131" s="20">
        <v>0</v>
      </c>
      <c r="AH131" s="20">
        <v>0</v>
      </c>
      <c r="AI131" s="20">
        <v>0</v>
      </c>
      <c r="AJ131" s="20">
        <v>0</v>
      </c>
      <c r="AK131" s="20">
        <v>0</v>
      </c>
      <c r="AL131" s="20">
        <v>0</v>
      </c>
      <c r="AM131" s="21">
        <f t="shared" si="43"/>
        <v>91.331999999999979</v>
      </c>
      <c r="AN131" s="21">
        <f t="shared" si="43"/>
        <v>74.167111730123992</v>
      </c>
      <c r="AO131" s="22" t="s">
        <v>375</v>
      </c>
    </row>
    <row r="132" spans="1:41" s="8" customFormat="1" ht="78.75" x14ac:dyDescent="0.25">
      <c r="A132" s="15" t="s">
        <v>155</v>
      </c>
      <c r="B132" s="16" t="s">
        <v>403</v>
      </c>
      <c r="C132" s="17" t="s">
        <v>404</v>
      </c>
      <c r="D132" s="18" t="s">
        <v>564</v>
      </c>
      <c r="E132" s="19">
        <v>2019</v>
      </c>
      <c r="F132" s="19">
        <v>2023</v>
      </c>
      <c r="G132" s="19">
        <v>2024</v>
      </c>
      <c r="H132" s="20">
        <v>6.6822583333333343</v>
      </c>
      <c r="I132" s="20">
        <v>6.6822583333333343</v>
      </c>
      <c r="J132" s="20">
        <v>2.3843430699999999</v>
      </c>
      <c r="K132" s="20">
        <v>55.8063796524347</v>
      </c>
      <c r="L132" s="20">
        <v>2.3843430699999999</v>
      </c>
      <c r="M132" s="20">
        <v>42.091487400000005</v>
      </c>
      <c r="N132" s="20">
        <v>6.852102600000002</v>
      </c>
      <c r="O132" s="20">
        <v>4.4784465824346924</v>
      </c>
      <c r="P132" s="20">
        <v>55.8063796524347</v>
      </c>
      <c r="Q132" s="20">
        <v>2.3843430699999999</v>
      </c>
      <c r="R132" s="20">
        <v>42.091487400000005</v>
      </c>
      <c r="S132" s="20">
        <v>6.852102600000002</v>
      </c>
      <c r="T132" s="20">
        <v>4.4784465824346924</v>
      </c>
      <c r="U132" s="20" t="s">
        <v>53</v>
      </c>
      <c r="V132" s="20">
        <v>53.4220365824347</v>
      </c>
      <c r="W132" s="20" t="s">
        <v>53</v>
      </c>
      <c r="X132" s="20">
        <v>44.75</v>
      </c>
      <c r="Y132" s="20" t="s">
        <v>53</v>
      </c>
      <c r="Z132" s="20">
        <v>46.2076326024347</v>
      </c>
      <c r="AA132" s="20">
        <v>8.6720365824346999</v>
      </c>
      <c r="AB132" s="20">
        <v>7.2144039800000002</v>
      </c>
      <c r="AC132" s="20">
        <v>44.75</v>
      </c>
      <c r="AD132" s="20">
        <v>0.83333333333333337</v>
      </c>
      <c r="AE132" s="20">
        <v>0</v>
      </c>
      <c r="AF132" s="20">
        <v>45.374299269101364</v>
      </c>
      <c r="AG132" s="20">
        <v>0</v>
      </c>
      <c r="AH132" s="20">
        <v>0</v>
      </c>
      <c r="AI132" s="20">
        <v>0</v>
      </c>
      <c r="AJ132" s="20">
        <v>0</v>
      </c>
      <c r="AK132" s="20">
        <v>0</v>
      </c>
      <c r="AL132" s="20">
        <v>0</v>
      </c>
      <c r="AM132" s="21">
        <f t="shared" si="43"/>
        <v>44.75</v>
      </c>
      <c r="AN132" s="21">
        <f t="shared" si="43"/>
        <v>46.2076326024347</v>
      </c>
      <c r="AO132" s="22" t="s">
        <v>375</v>
      </c>
    </row>
    <row r="133" spans="1:41" s="8" customFormat="1" ht="78.75" x14ac:dyDescent="0.25">
      <c r="A133" s="15" t="s">
        <v>155</v>
      </c>
      <c r="B133" s="16" t="s">
        <v>405</v>
      </c>
      <c r="C133" s="17" t="s">
        <v>406</v>
      </c>
      <c r="D133" s="18" t="s">
        <v>565</v>
      </c>
      <c r="E133" s="19">
        <v>2019</v>
      </c>
      <c r="F133" s="19">
        <v>2022</v>
      </c>
      <c r="G133" s="19">
        <v>2023</v>
      </c>
      <c r="H133" s="20">
        <v>6.4247666666666667</v>
      </c>
      <c r="I133" s="20">
        <v>6.4247666666666667</v>
      </c>
      <c r="J133" s="20">
        <v>34.840110370000005</v>
      </c>
      <c r="K133" s="20">
        <v>91.980210996967713</v>
      </c>
      <c r="L133" s="20">
        <v>9.4701188700000003</v>
      </c>
      <c r="M133" s="20">
        <v>65.112363000000002</v>
      </c>
      <c r="N133" s="20">
        <v>10.599687000000001</v>
      </c>
      <c r="O133" s="20">
        <v>6.798042126967708</v>
      </c>
      <c r="P133" s="20">
        <v>78.339815760000008</v>
      </c>
      <c r="Q133" s="20">
        <v>9.4701188700000003</v>
      </c>
      <c r="R133" s="20">
        <v>49.307309310000001</v>
      </c>
      <c r="S133" s="20">
        <v>12.734019590000001</v>
      </c>
      <c r="T133" s="20">
        <v>6.8283679900000038</v>
      </c>
      <c r="U133" s="20" t="s">
        <v>53</v>
      </c>
      <c r="V133" s="20">
        <v>46.260092126967734</v>
      </c>
      <c r="W133" s="20" t="s">
        <v>53</v>
      </c>
      <c r="X133" s="20">
        <v>0</v>
      </c>
      <c r="Y133" s="20" t="s">
        <v>53</v>
      </c>
      <c r="Z133" s="20">
        <v>0</v>
      </c>
      <c r="AA133" s="20">
        <v>57.140100626967708</v>
      </c>
      <c r="AB133" s="20">
        <v>43.499705390000003</v>
      </c>
      <c r="AC133" s="20">
        <v>0</v>
      </c>
      <c r="AD133" s="20">
        <v>0</v>
      </c>
      <c r="AE133" s="20">
        <v>0</v>
      </c>
      <c r="AF133" s="20">
        <v>0</v>
      </c>
      <c r="AG133" s="20">
        <v>0</v>
      </c>
      <c r="AH133" s="20">
        <v>0</v>
      </c>
      <c r="AI133" s="20">
        <v>0</v>
      </c>
      <c r="AJ133" s="20">
        <v>0</v>
      </c>
      <c r="AK133" s="20">
        <v>0</v>
      </c>
      <c r="AL133" s="20">
        <v>0</v>
      </c>
      <c r="AM133" s="21">
        <f>AC133+AE133+AG133+AI133+AK133</f>
        <v>0</v>
      </c>
      <c r="AN133" s="21">
        <f>AD133+AF133+AH133+AJ133+AL133</f>
        <v>0</v>
      </c>
      <c r="AO133" s="22" t="s">
        <v>384</v>
      </c>
    </row>
    <row r="134" spans="1:41" s="63" customFormat="1" ht="31.5" x14ac:dyDescent="0.25">
      <c r="A134" s="51" t="s">
        <v>157</v>
      </c>
      <c r="B134" s="56" t="s">
        <v>158</v>
      </c>
      <c r="C134" s="62" t="s">
        <v>52</v>
      </c>
      <c r="D134" s="58" t="s">
        <v>53</v>
      </c>
      <c r="E134" s="58" t="s">
        <v>53</v>
      </c>
      <c r="F134" s="58" t="s">
        <v>53</v>
      </c>
      <c r="G134" s="58" t="s">
        <v>53</v>
      </c>
      <c r="H134" s="53">
        <v>0</v>
      </c>
      <c r="I134" s="53">
        <v>0</v>
      </c>
      <c r="J134" s="53">
        <v>0</v>
      </c>
      <c r="K134" s="53">
        <v>0</v>
      </c>
      <c r="L134" s="53">
        <v>0</v>
      </c>
      <c r="M134" s="53">
        <v>0</v>
      </c>
      <c r="N134" s="53">
        <v>0</v>
      </c>
      <c r="O134" s="53">
        <v>0</v>
      </c>
      <c r="P134" s="53">
        <v>0</v>
      </c>
      <c r="Q134" s="53">
        <v>0</v>
      </c>
      <c r="R134" s="53">
        <v>0</v>
      </c>
      <c r="S134" s="53">
        <v>0</v>
      </c>
      <c r="T134" s="53">
        <v>0</v>
      </c>
      <c r="U134" s="53">
        <v>0</v>
      </c>
      <c r="V134" s="53">
        <v>0</v>
      </c>
      <c r="W134" s="53">
        <v>0</v>
      </c>
      <c r="X134" s="53">
        <v>0</v>
      </c>
      <c r="Y134" s="53">
        <v>0</v>
      </c>
      <c r="Z134" s="53">
        <v>0</v>
      </c>
      <c r="AA134" s="53">
        <v>0</v>
      </c>
      <c r="AB134" s="53">
        <v>0</v>
      </c>
      <c r="AC134" s="53">
        <v>0</v>
      </c>
      <c r="AD134" s="53">
        <v>0</v>
      </c>
      <c r="AE134" s="53">
        <v>0</v>
      </c>
      <c r="AF134" s="53">
        <v>0</v>
      </c>
      <c r="AG134" s="53">
        <v>0</v>
      </c>
      <c r="AH134" s="53">
        <v>0</v>
      </c>
      <c r="AI134" s="53">
        <v>0</v>
      </c>
      <c r="AJ134" s="53">
        <v>0</v>
      </c>
      <c r="AK134" s="53">
        <v>0</v>
      </c>
      <c r="AL134" s="53">
        <v>0</v>
      </c>
      <c r="AM134" s="53">
        <v>0</v>
      </c>
      <c r="AN134" s="53">
        <v>0</v>
      </c>
      <c r="AO134" s="67" t="s">
        <v>53</v>
      </c>
    </row>
    <row r="135" spans="1:41" s="63" customFormat="1" x14ac:dyDescent="0.25">
      <c r="A135" s="51" t="s">
        <v>159</v>
      </c>
      <c r="B135" s="56" t="s">
        <v>160</v>
      </c>
      <c r="C135" s="62" t="s">
        <v>52</v>
      </c>
      <c r="D135" s="58" t="s">
        <v>53</v>
      </c>
      <c r="E135" s="59" t="s">
        <v>53</v>
      </c>
      <c r="F135" s="59" t="s">
        <v>53</v>
      </c>
      <c r="G135" s="59" t="s">
        <v>53</v>
      </c>
      <c r="H135" s="53">
        <f t="shared" ref="H135:T135" si="44">IF((COUNTIF(H136:H206,"нд"))=(COUNTA(H136:H206)),"нд",SUMIF(H136:H206,"&lt;&gt;0",H136:H206))</f>
        <v>71.13327118644068</v>
      </c>
      <c r="I135" s="53">
        <f t="shared" si="44"/>
        <v>71.13327118644068</v>
      </c>
      <c r="J135" s="53">
        <f t="shared" si="44"/>
        <v>976.09536325999989</v>
      </c>
      <c r="K135" s="53">
        <f t="shared" si="44"/>
        <v>3811.1101043432582</v>
      </c>
      <c r="L135" s="53">
        <f t="shared" si="44"/>
        <v>1516.5789398415991</v>
      </c>
      <c r="M135" s="53">
        <f t="shared" si="44"/>
        <v>1729.1207487924603</v>
      </c>
      <c r="N135" s="53">
        <f t="shared" si="44"/>
        <v>378.89448054999991</v>
      </c>
      <c r="O135" s="53">
        <f t="shared" si="44"/>
        <v>186.51593515920024</v>
      </c>
      <c r="P135" s="53">
        <f t="shared" si="44"/>
        <v>1783.7385766163331</v>
      </c>
      <c r="Q135" s="53">
        <f t="shared" si="44"/>
        <v>1538.6201413860381</v>
      </c>
      <c r="R135" s="53">
        <f t="shared" si="44"/>
        <v>218.129772</v>
      </c>
      <c r="S135" s="53">
        <f t="shared" si="44"/>
        <v>13.38151</v>
      </c>
      <c r="T135" s="53">
        <f t="shared" si="44"/>
        <v>13.607153230294983</v>
      </c>
      <c r="U135" s="53">
        <v>0</v>
      </c>
      <c r="V135" s="53">
        <f>IF((COUNTIF(V136:V206,"нд"))=(COUNTA(V136:V206)),"нд",SUMIF(V136:V206,"&lt;&gt;0",V136:V206))</f>
        <v>0</v>
      </c>
      <c r="W135" s="53">
        <v>0</v>
      </c>
      <c r="X135" s="53">
        <f>IF((COUNTIF(X136:X206,"нд"))=(COUNTA(X136:X206)),"нд",SUMIF(X136:X206,"&lt;&gt;0",X136:X206))</f>
        <v>2050.0186626046984</v>
      </c>
      <c r="Y135" s="53">
        <v>0</v>
      </c>
      <c r="Z135" s="53">
        <f t="shared" ref="Z135:AN135" si="45">IF((COUNTIF(Z136:Z206,"нд"))=(COUNTA(Z136:Z206)),"нд",SUMIF(Z136:Z206,"&lt;&gt;0",Z136:Z206))</f>
        <v>227.29392455633337</v>
      </c>
      <c r="AA135" s="53">
        <f t="shared" si="45"/>
        <v>784.99607847856112</v>
      </c>
      <c r="AB135" s="53">
        <f t="shared" si="45"/>
        <v>580.34928879999995</v>
      </c>
      <c r="AC135" s="53">
        <f t="shared" si="45"/>
        <v>2050.0186626046984</v>
      </c>
      <c r="AD135" s="53">
        <f t="shared" si="45"/>
        <v>227.29392455633337</v>
      </c>
      <c r="AE135" s="53">
        <f t="shared" si="45"/>
        <v>0</v>
      </c>
      <c r="AF135" s="53">
        <f t="shared" si="45"/>
        <v>0</v>
      </c>
      <c r="AG135" s="53">
        <f t="shared" si="45"/>
        <v>0</v>
      </c>
      <c r="AH135" s="53">
        <f t="shared" si="45"/>
        <v>0</v>
      </c>
      <c r="AI135" s="53">
        <f t="shared" si="45"/>
        <v>0</v>
      </c>
      <c r="AJ135" s="53">
        <f t="shared" si="45"/>
        <v>0</v>
      </c>
      <c r="AK135" s="53">
        <f t="shared" si="45"/>
        <v>0</v>
      </c>
      <c r="AL135" s="53">
        <f t="shared" si="45"/>
        <v>0</v>
      </c>
      <c r="AM135" s="53">
        <f t="shared" si="45"/>
        <v>2050.0186626046984</v>
      </c>
      <c r="AN135" s="53">
        <f t="shared" si="45"/>
        <v>227.29392455633337</v>
      </c>
      <c r="AO135" s="67" t="s">
        <v>53</v>
      </c>
    </row>
    <row r="136" spans="1:41" s="8" customFormat="1" ht="94.5" x14ac:dyDescent="0.25">
      <c r="A136" s="15" t="s">
        <v>159</v>
      </c>
      <c r="B136" s="16" t="s">
        <v>407</v>
      </c>
      <c r="C136" s="17" t="s">
        <v>408</v>
      </c>
      <c r="D136" s="18" t="s">
        <v>567</v>
      </c>
      <c r="E136" s="19">
        <v>2013</v>
      </c>
      <c r="F136" s="19">
        <v>2023</v>
      </c>
      <c r="G136" s="19">
        <v>2023</v>
      </c>
      <c r="H136" s="20">
        <v>71.13327118644068</v>
      </c>
      <c r="I136" s="20">
        <v>71.13327118644068</v>
      </c>
      <c r="J136" s="20">
        <v>282.79933352</v>
      </c>
      <c r="K136" s="20">
        <v>300.17794601999998</v>
      </c>
      <c r="L136" s="20">
        <v>55.059510789705001</v>
      </c>
      <c r="M136" s="20">
        <v>218.129772</v>
      </c>
      <c r="N136" s="20">
        <v>13.38151</v>
      </c>
      <c r="O136" s="20">
        <v>13.607153230294983</v>
      </c>
      <c r="P136" s="20">
        <v>300.17794601999998</v>
      </c>
      <c r="Q136" s="20">
        <v>55.059510789705001</v>
      </c>
      <c r="R136" s="20">
        <v>218.129772</v>
      </c>
      <c r="S136" s="20">
        <v>13.38151</v>
      </c>
      <c r="T136" s="20">
        <v>13.607153230294983</v>
      </c>
      <c r="U136" s="20" t="s">
        <v>53</v>
      </c>
      <c r="V136" s="20">
        <v>0</v>
      </c>
      <c r="W136" s="20" t="s">
        <v>53</v>
      </c>
      <c r="X136" s="20">
        <v>0</v>
      </c>
      <c r="Y136" s="20" t="s">
        <v>53</v>
      </c>
      <c r="Z136" s="20">
        <v>0</v>
      </c>
      <c r="AA136" s="20">
        <v>17.378612499999999</v>
      </c>
      <c r="AB136" s="20">
        <v>17.378612499999999</v>
      </c>
      <c r="AC136" s="20">
        <v>0</v>
      </c>
      <c r="AD136" s="20">
        <v>0</v>
      </c>
      <c r="AE136" s="20">
        <v>0</v>
      </c>
      <c r="AF136" s="20">
        <v>0</v>
      </c>
      <c r="AG136" s="20">
        <v>0</v>
      </c>
      <c r="AH136" s="20">
        <v>0</v>
      </c>
      <c r="AI136" s="20">
        <v>0</v>
      </c>
      <c r="AJ136" s="20">
        <v>0</v>
      </c>
      <c r="AK136" s="20">
        <v>0</v>
      </c>
      <c r="AL136" s="20">
        <v>0</v>
      </c>
      <c r="AM136" s="21">
        <f t="shared" ref="AM136:AN197" si="46">AC136+AE136+AG136+AI136+AK136</f>
        <v>0</v>
      </c>
      <c r="AN136" s="21">
        <f t="shared" si="46"/>
        <v>0</v>
      </c>
      <c r="AO136" s="22" t="s">
        <v>289</v>
      </c>
    </row>
    <row r="137" spans="1:41" s="8" customFormat="1" ht="63" x14ac:dyDescent="0.25">
      <c r="A137" s="15" t="s">
        <v>159</v>
      </c>
      <c r="B137" s="16" t="s">
        <v>409</v>
      </c>
      <c r="C137" s="17" t="s">
        <v>410</v>
      </c>
      <c r="D137" s="18" t="s">
        <v>566</v>
      </c>
      <c r="E137" s="19">
        <v>2022</v>
      </c>
      <c r="F137" s="19">
        <v>2022</v>
      </c>
      <c r="G137" s="19">
        <v>2022</v>
      </c>
      <c r="H137" s="20" t="s">
        <v>53</v>
      </c>
      <c r="I137" s="20" t="s">
        <v>53</v>
      </c>
      <c r="J137" s="20">
        <v>0</v>
      </c>
      <c r="K137" s="20">
        <v>4.1244033333333334</v>
      </c>
      <c r="L137" s="20">
        <v>4.1244033333333334</v>
      </c>
      <c r="M137" s="20">
        <v>0</v>
      </c>
      <c r="N137" s="20">
        <v>0</v>
      </c>
      <c r="O137" s="20">
        <v>0</v>
      </c>
      <c r="P137" s="20">
        <v>4.1244034799999998</v>
      </c>
      <c r="Q137" s="20">
        <v>4.1244034799999998</v>
      </c>
      <c r="R137" s="20">
        <v>0</v>
      </c>
      <c r="S137" s="20">
        <v>0</v>
      </c>
      <c r="T137" s="20">
        <v>0</v>
      </c>
      <c r="U137" s="20" t="s">
        <v>53</v>
      </c>
      <c r="V137" s="20">
        <v>0</v>
      </c>
      <c r="W137" s="20" t="s">
        <v>53</v>
      </c>
      <c r="X137" s="20">
        <v>0</v>
      </c>
      <c r="Y137" s="20" t="s">
        <v>53</v>
      </c>
      <c r="Z137" s="20">
        <v>0</v>
      </c>
      <c r="AA137" s="20">
        <v>4.1244033333333334</v>
      </c>
      <c r="AB137" s="20">
        <v>4.1244034799999998</v>
      </c>
      <c r="AC137" s="20">
        <v>0</v>
      </c>
      <c r="AD137" s="20">
        <v>0</v>
      </c>
      <c r="AE137" s="20">
        <v>0</v>
      </c>
      <c r="AF137" s="20">
        <v>0</v>
      </c>
      <c r="AG137" s="20">
        <v>0</v>
      </c>
      <c r="AH137" s="20">
        <v>0</v>
      </c>
      <c r="AI137" s="20">
        <v>0</v>
      </c>
      <c r="AJ137" s="20">
        <v>0</v>
      </c>
      <c r="AK137" s="20">
        <v>0</v>
      </c>
      <c r="AL137" s="20">
        <v>0</v>
      </c>
      <c r="AM137" s="21">
        <f>AC137+AE137+AG137+AI137+AK137</f>
        <v>0</v>
      </c>
      <c r="AN137" s="21">
        <f>AD137+AF137+AH137+AJ137+AL137</f>
        <v>0</v>
      </c>
      <c r="AO137" s="22" t="s">
        <v>289</v>
      </c>
    </row>
    <row r="138" spans="1:41" s="8" customFormat="1" ht="122.25" customHeight="1" x14ac:dyDescent="0.25">
      <c r="A138" s="15" t="s">
        <v>159</v>
      </c>
      <c r="B138" s="16" t="s">
        <v>412</v>
      </c>
      <c r="C138" s="17" t="s">
        <v>413</v>
      </c>
      <c r="D138" s="18" t="s">
        <v>566</v>
      </c>
      <c r="E138" s="19">
        <v>2022</v>
      </c>
      <c r="F138" s="19">
        <v>2023</v>
      </c>
      <c r="G138" s="19">
        <v>2023</v>
      </c>
      <c r="H138" s="20" t="s">
        <v>53</v>
      </c>
      <c r="I138" s="20" t="s">
        <v>53</v>
      </c>
      <c r="J138" s="20">
        <v>0</v>
      </c>
      <c r="K138" s="20">
        <v>1721.87271065</v>
      </c>
      <c r="L138" s="20">
        <v>113.47399995939999</v>
      </c>
      <c r="M138" s="20">
        <v>1229.5977720399999</v>
      </c>
      <c r="N138" s="20">
        <v>268.84315999999995</v>
      </c>
      <c r="O138" s="20">
        <v>109.95777865060028</v>
      </c>
      <c r="P138" s="20">
        <v>116.81243429999999</v>
      </c>
      <c r="Q138" s="20">
        <v>116.81243429999999</v>
      </c>
      <c r="R138" s="20">
        <v>0</v>
      </c>
      <c r="S138" s="20">
        <v>0</v>
      </c>
      <c r="T138" s="20">
        <v>0</v>
      </c>
      <c r="U138" s="20" t="s">
        <v>53</v>
      </c>
      <c r="V138" s="20" t="s">
        <v>53</v>
      </c>
      <c r="W138" s="20" t="s">
        <v>53</v>
      </c>
      <c r="X138" s="20">
        <v>1608.3987106906</v>
      </c>
      <c r="Y138" s="20" t="s">
        <v>53</v>
      </c>
      <c r="Z138" s="20">
        <v>15.6107</v>
      </c>
      <c r="AA138" s="20">
        <v>113.47399995939999</v>
      </c>
      <c r="AB138" s="20">
        <v>101.2017343</v>
      </c>
      <c r="AC138" s="20">
        <v>1608.3987106906</v>
      </c>
      <c r="AD138" s="20">
        <v>15.6107</v>
      </c>
      <c r="AE138" s="20">
        <v>0</v>
      </c>
      <c r="AF138" s="20">
        <v>0</v>
      </c>
      <c r="AG138" s="20">
        <v>0</v>
      </c>
      <c r="AH138" s="20">
        <v>0</v>
      </c>
      <c r="AI138" s="20">
        <v>0</v>
      </c>
      <c r="AJ138" s="20">
        <v>0</v>
      </c>
      <c r="AK138" s="20">
        <v>0</v>
      </c>
      <c r="AL138" s="20">
        <v>0</v>
      </c>
      <c r="AM138" s="21">
        <f t="shared" ref="AM138:AN139" si="47">AC138+AE138+AG138+AI138+AK138</f>
        <v>1608.3987106906</v>
      </c>
      <c r="AN138" s="21">
        <f t="shared" si="47"/>
        <v>15.6107</v>
      </c>
      <c r="AO138" s="22" t="s">
        <v>411</v>
      </c>
    </row>
    <row r="139" spans="1:41" s="8" customFormat="1" ht="139.5" customHeight="1" x14ac:dyDescent="0.25">
      <c r="A139" s="15" t="s">
        <v>159</v>
      </c>
      <c r="B139" s="16" t="s">
        <v>415</v>
      </c>
      <c r="C139" s="17" t="s">
        <v>416</v>
      </c>
      <c r="D139" s="18" t="s">
        <v>566</v>
      </c>
      <c r="E139" s="19">
        <v>2022</v>
      </c>
      <c r="F139" s="19">
        <v>2023</v>
      </c>
      <c r="G139" s="19">
        <v>2023</v>
      </c>
      <c r="H139" s="20" t="s">
        <v>53</v>
      </c>
      <c r="I139" s="20" t="s">
        <v>53</v>
      </c>
      <c r="J139" s="20">
        <v>0</v>
      </c>
      <c r="K139" s="20">
        <v>456.314762013593</v>
      </c>
      <c r="L139" s="20">
        <v>15.300743432827684</v>
      </c>
      <c r="M139" s="20">
        <v>281.39320475246029</v>
      </c>
      <c r="N139" s="20">
        <v>96.669810549999994</v>
      </c>
      <c r="O139" s="20">
        <v>62.951003278304995</v>
      </c>
      <c r="P139" s="20">
        <v>31.458339840000001</v>
      </c>
      <c r="Q139" s="20">
        <v>31.458339840000001</v>
      </c>
      <c r="R139" s="20">
        <v>0</v>
      </c>
      <c r="S139" s="20">
        <v>0</v>
      </c>
      <c r="T139" s="20">
        <v>0</v>
      </c>
      <c r="U139" s="20" t="s">
        <v>53</v>
      </c>
      <c r="V139" s="20" t="s">
        <v>53</v>
      </c>
      <c r="W139" s="20" t="s">
        <v>53</v>
      </c>
      <c r="X139" s="20">
        <v>441.01401858076531</v>
      </c>
      <c r="Y139" s="20" t="s">
        <v>53</v>
      </c>
      <c r="Z139" s="20">
        <v>0</v>
      </c>
      <c r="AA139" s="20">
        <v>15.300743432827684</v>
      </c>
      <c r="AB139" s="20">
        <v>31.458339840000001</v>
      </c>
      <c r="AC139" s="20">
        <v>441.01401858076531</v>
      </c>
      <c r="AD139" s="20">
        <v>0</v>
      </c>
      <c r="AE139" s="20">
        <v>0</v>
      </c>
      <c r="AF139" s="20">
        <v>0</v>
      </c>
      <c r="AG139" s="20">
        <v>0</v>
      </c>
      <c r="AH139" s="20">
        <v>0</v>
      </c>
      <c r="AI139" s="20">
        <v>0</v>
      </c>
      <c r="AJ139" s="20">
        <v>0</v>
      </c>
      <c r="AK139" s="20">
        <v>0</v>
      </c>
      <c r="AL139" s="20">
        <v>0</v>
      </c>
      <c r="AM139" s="21">
        <f t="shared" si="47"/>
        <v>441.01401858076531</v>
      </c>
      <c r="AN139" s="21">
        <f t="shared" si="47"/>
        <v>0</v>
      </c>
      <c r="AO139" s="22" t="s">
        <v>414</v>
      </c>
    </row>
    <row r="140" spans="1:41" s="8" customFormat="1" ht="78.75" x14ac:dyDescent="0.25">
      <c r="A140" s="15" t="s">
        <v>159</v>
      </c>
      <c r="B140" s="16" t="s">
        <v>418</v>
      </c>
      <c r="C140" s="17" t="s">
        <v>419</v>
      </c>
      <c r="D140" s="18" t="s">
        <v>566</v>
      </c>
      <c r="E140" s="19">
        <v>2023</v>
      </c>
      <c r="F140" s="19" t="s">
        <v>53</v>
      </c>
      <c r="G140" s="19">
        <v>2023</v>
      </c>
      <c r="H140" s="20" t="s">
        <v>53</v>
      </c>
      <c r="I140" s="20" t="s">
        <v>53</v>
      </c>
      <c r="J140" s="20">
        <v>0</v>
      </c>
      <c r="K140" s="20" t="s">
        <v>53</v>
      </c>
      <c r="L140" s="20" t="s">
        <v>53</v>
      </c>
      <c r="M140" s="20" t="s">
        <v>53</v>
      </c>
      <c r="N140" s="20" t="s">
        <v>53</v>
      </c>
      <c r="O140" s="20" t="s">
        <v>53</v>
      </c>
      <c r="P140" s="20">
        <v>2.54517075</v>
      </c>
      <c r="Q140" s="20">
        <v>2.54517075</v>
      </c>
      <c r="R140" s="20">
        <v>0</v>
      </c>
      <c r="S140" s="20">
        <v>0</v>
      </c>
      <c r="T140" s="20">
        <v>0</v>
      </c>
      <c r="U140" s="20" t="s">
        <v>53</v>
      </c>
      <c r="V140" s="20" t="s">
        <v>53</v>
      </c>
      <c r="W140" s="20" t="s">
        <v>53</v>
      </c>
      <c r="X140" s="20" t="s">
        <v>53</v>
      </c>
      <c r="Y140" s="20" t="s">
        <v>53</v>
      </c>
      <c r="Z140" s="20">
        <v>2.54517075</v>
      </c>
      <c r="AA140" s="20" t="s">
        <v>53</v>
      </c>
      <c r="AB140" s="20">
        <v>0</v>
      </c>
      <c r="AC140" s="20" t="s">
        <v>53</v>
      </c>
      <c r="AD140" s="20">
        <v>2.54517075</v>
      </c>
      <c r="AE140" s="20" t="s">
        <v>53</v>
      </c>
      <c r="AF140" s="20">
        <v>0</v>
      </c>
      <c r="AG140" s="20" t="s">
        <v>53</v>
      </c>
      <c r="AH140" s="20">
        <v>0</v>
      </c>
      <c r="AI140" s="20" t="s">
        <v>53</v>
      </c>
      <c r="AJ140" s="20">
        <v>0</v>
      </c>
      <c r="AK140" s="20" t="s">
        <v>53</v>
      </c>
      <c r="AL140" s="20">
        <v>0</v>
      </c>
      <c r="AM140" s="21" t="s">
        <v>53</v>
      </c>
      <c r="AN140" s="21">
        <f>AD140+AF140+AH140+AJ140+AL140</f>
        <v>2.54517075</v>
      </c>
      <c r="AO140" s="22" t="s">
        <v>417</v>
      </c>
    </row>
    <row r="141" spans="1:41" s="8" customFormat="1" ht="78.75" x14ac:dyDescent="0.25">
      <c r="A141" s="15" t="s">
        <v>159</v>
      </c>
      <c r="B141" s="16" t="s">
        <v>421</v>
      </c>
      <c r="C141" s="17" t="s">
        <v>422</v>
      </c>
      <c r="D141" s="18" t="s">
        <v>566</v>
      </c>
      <c r="E141" s="19">
        <v>2020</v>
      </c>
      <c r="F141" s="19">
        <v>2023</v>
      </c>
      <c r="G141" s="19">
        <v>2023</v>
      </c>
      <c r="H141" s="20" t="s">
        <v>53</v>
      </c>
      <c r="I141" s="20" t="s">
        <v>53</v>
      </c>
      <c r="J141" s="20">
        <v>8.3015598100000005</v>
      </c>
      <c r="K141" s="20">
        <v>25.202999999999999</v>
      </c>
      <c r="L141" s="20">
        <v>25.202999999999999</v>
      </c>
      <c r="M141" s="20">
        <v>0</v>
      </c>
      <c r="N141" s="20">
        <v>0</v>
      </c>
      <c r="O141" s="20">
        <v>0</v>
      </c>
      <c r="P141" s="20">
        <v>25.202999999999999</v>
      </c>
      <c r="Q141" s="20">
        <v>25.202999999999999</v>
      </c>
      <c r="R141" s="20">
        <v>0</v>
      </c>
      <c r="S141" s="20">
        <v>0</v>
      </c>
      <c r="T141" s="20">
        <v>0</v>
      </c>
      <c r="U141" s="20" t="s">
        <v>53</v>
      </c>
      <c r="V141" s="20">
        <v>0</v>
      </c>
      <c r="W141" s="20" t="s">
        <v>53</v>
      </c>
      <c r="X141" s="20">
        <v>0</v>
      </c>
      <c r="Y141" s="20" t="s">
        <v>53</v>
      </c>
      <c r="Z141" s="20">
        <v>16.901440189999999</v>
      </c>
      <c r="AA141" s="20">
        <v>16.901440189999999</v>
      </c>
      <c r="AB141" s="20">
        <v>0</v>
      </c>
      <c r="AC141" s="20">
        <v>0</v>
      </c>
      <c r="AD141" s="20">
        <v>16.901440189999999</v>
      </c>
      <c r="AE141" s="20">
        <v>0</v>
      </c>
      <c r="AF141" s="20">
        <v>0</v>
      </c>
      <c r="AG141" s="20">
        <v>0</v>
      </c>
      <c r="AH141" s="20">
        <v>0</v>
      </c>
      <c r="AI141" s="20">
        <v>0</v>
      </c>
      <c r="AJ141" s="20">
        <v>0</v>
      </c>
      <c r="AK141" s="20">
        <v>0</v>
      </c>
      <c r="AL141" s="20">
        <v>0</v>
      </c>
      <c r="AM141" s="21">
        <f t="shared" si="46"/>
        <v>0</v>
      </c>
      <c r="AN141" s="21">
        <f t="shared" si="46"/>
        <v>16.901440189999999</v>
      </c>
      <c r="AO141" s="22" t="s">
        <v>420</v>
      </c>
    </row>
    <row r="142" spans="1:41" s="8" customFormat="1" ht="78.75" x14ac:dyDescent="0.25">
      <c r="A142" s="15" t="s">
        <v>159</v>
      </c>
      <c r="B142" s="16" t="s">
        <v>423</v>
      </c>
      <c r="C142" s="17" t="s">
        <v>424</v>
      </c>
      <c r="D142" s="18" t="s">
        <v>566</v>
      </c>
      <c r="E142" s="19">
        <v>2020</v>
      </c>
      <c r="F142" s="19">
        <v>2023</v>
      </c>
      <c r="G142" s="19">
        <v>2023</v>
      </c>
      <c r="H142" s="20" t="s">
        <v>53</v>
      </c>
      <c r="I142" s="20" t="s">
        <v>53</v>
      </c>
      <c r="J142" s="20">
        <v>7.3663826199999995</v>
      </c>
      <c r="K142" s="20">
        <v>13.408329999999999</v>
      </c>
      <c r="L142" s="20">
        <v>13.408329999999999</v>
      </c>
      <c r="M142" s="20">
        <v>0</v>
      </c>
      <c r="N142" s="20">
        <v>0</v>
      </c>
      <c r="O142" s="20">
        <v>0</v>
      </c>
      <c r="P142" s="20">
        <v>13.408329999999999</v>
      </c>
      <c r="Q142" s="20">
        <v>13.408329999999999</v>
      </c>
      <c r="R142" s="20">
        <v>0</v>
      </c>
      <c r="S142" s="20">
        <v>0</v>
      </c>
      <c r="T142" s="20">
        <v>0</v>
      </c>
      <c r="U142" s="20" t="s">
        <v>53</v>
      </c>
      <c r="V142" s="20">
        <v>0</v>
      </c>
      <c r="W142" s="20" t="s">
        <v>53</v>
      </c>
      <c r="X142" s="20">
        <v>0</v>
      </c>
      <c r="Y142" s="20" t="s">
        <v>53</v>
      </c>
      <c r="Z142" s="20">
        <v>6.0419473800000008</v>
      </c>
      <c r="AA142" s="20">
        <v>6.0419473800000008</v>
      </c>
      <c r="AB142" s="20">
        <v>0</v>
      </c>
      <c r="AC142" s="20">
        <v>0</v>
      </c>
      <c r="AD142" s="20">
        <v>6.0419473800000008</v>
      </c>
      <c r="AE142" s="20">
        <v>0</v>
      </c>
      <c r="AF142" s="20">
        <v>0</v>
      </c>
      <c r="AG142" s="20">
        <v>0</v>
      </c>
      <c r="AH142" s="20">
        <v>0</v>
      </c>
      <c r="AI142" s="20">
        <v>0</v>
      </c>
      <c r="AJ142" s="20">
        <v>0</v>
      </c>
      <c r="AK142" s="20">
        <v>0</v>
      </c>
      <c r="AL142" s="20">
        <v>0</v>
      </c>
      <c r="AM142" s="21">
        <f t="shared" si="46"/>
        <v>0</v>
      </c>
      <c r="AN142" s="21">
        <f t="shared" si="46"/>
        <v>6.0419473800000008</v>
      </c>
      <c r="AO142" s="22" t="s">
        <v>420</v>
      </c>
    </row>
    <row r="143" spans="1:41" s="8" customFormat="1" ht="78.75" x14ac:dyDescent="0.25">
      <c r="A143" s="15" t="s">
        <v>159</v>
      </c>
      <c r="B143" s="16" t="s">
        <v>425</v>
      </c>
      <c r="C143" s="17" t="s">
        <v>426</v>
      </c>
      <c r="D143" s="18" t="s">
        <v>566</v>
      </c>
      <c r="E143" s="19">
        <v>2020</v>
      </c>
      <c r="F143" s="19">
        <v>2022</v>
      </c>
      <c r="G143" s="19">
        <v>2023</v>
      </c>
      <c r="H143" s="20" t="s">
        <v>53</v>
      </c>
      <c r="I143" s="20" t="s">
        <v>53</v>
      </c>
      <c r="J143" s="20">
        <v>1.4653956100000001</v>
      </c>
      <c r="K143" s="20">
        <v>2.8666700000000001</v>
      </c>
      <c r="L143" s="20">
        <v>2.8666700000000001</v>
      </c>
      <c r="M143" s="20">
        <v>0</v>
      </c>
      <c r="N143" s="20">
        <v>0</v>
      </c>
      <c r="O143" s="20">
        <v>0</v>
      </c>
      <c r="P143" s="20">
        <v>2.8666700000000001</v>
      </c>
      <c r="Q143" s="20">
        <v>2.8666700000000001</v>
      </c>
      <c r="R143" s="20">
        <v>0</v>
      </c>
      <c r="S143" s="20">
        <v>0</v>
      </c>
      <c r="T143" s="20">
        <v>0</v>
      </c>
      <c r="U143" s="20" t="s">
        <v>53</v>
      </c>
      <c r="V143" s="20">
        <v>0</v>
      </c>
      <c r="W143" s="20" t="s">
        <v>53</v>
      </c>
      <c r="X143" s="20">
        <v>0</v>
      </c>
      <c r="Y143" s="20" t="s">
        <v>53</v>
      </c>
      <c r="Z143" s="20">
        <v>1.4012743900000002</v>
      </c>
      <c r="AA143" s="20">
        <v>1.4012743900000002</v>
      </c>
      <c r="AB143" s="20">
        <v>0</v>
      </c>
      <c r="AC143" s="20">
        <v>0</v>
      </c>
      <c r="AD143" s="20">
        <v>1.4012743900000002</v>
      </c>
      <c r="AE143" s="20">
        <v>0</v>
      </c>
      <c r="AF143" s="20">
        <v>0</v>
      </c>
      <c r="AG143" s="20">
        <v>0</v>
      </c>
      <c r="AH143" s="20">
        <v>0</v>
      </c>
      <c r="AI143" s="20">
        <v>0</v>
      </c>
      <c r="AJ143" s="20">
        <v>0</v>
      </c>
      <c r="AK143" s="20">
        <v>0</v>
      </c>
      <c r="AL143" s="20">
        <v>0</v>
      </c>
      <c r="AM143" s="21">
        <f t="shared" si="46"/>
        <v>0</v>
      </c>
      <c r="AN143" s="21">
        <f t="shared" si="46"/>
        <v>1.4012743900000002</v>
      </c>
      <c r="AO143" s="22" t="s">
        <v>420</v>
      </c>
    </row>
    <row r="144" spans="1:41" s="8" customFormat="1" ht="78.75" x14ac:dyDescent="0.25">
      <c r="A144" s="15" t="s">
        <v>159</v>
      </c>
      <c r="B144" s="16" t="s">
        <v>427</v>
      </c>
      <c r="C144" s="17" t="s">
        <v>428</v>
      </c>
      <c r="D144" s="18" t="s">
        <v>566</v>
      </c>
      <c r="E144" s="19">
        <v>2020</v>
      </c>
      <c r="F144" s="19">
        <v>2023</v>
      </c>
      <c r="G144" s="19">
        <v>2023</v>
      </c>
      <c r="H144" s="20" t="s">
        <v>53</v>
      </c>
      <c r="I144" s="20" t="s">
        <v>53</v>
      </c>
      <c r="J144" s="20">
        <v>8.8123940399999992</v>
      </c>
      <c r="K144" s="20">
        <v>28.035002519999999</v>
      </c>
      <c r="L144" s="20">
        <v>28.035002519999999</v>
      </c>
      <c r="M144" s="20">
        <v>0</v>
      </c>
      <c r="N144" s="20">
        <v>0</v>
      </c>
      <c r="O144" s="20">
        <v>0</v>
      </c>
      <c r="P144" s="20">
        <v>28.035002519999999</v>
      </c>
      <c r="Q144" s="20">
        <v>28.035002519999999</v>
      </c>
      <c r="R144" s="20">
        <v>0</v>
      </c>
      <c r="S144" s="20">
        <v>0</v>
      </c>
      <c r="T144" s="20">
        <v>0</v>
      </c>
      <c r="U144" s="20" t="s">
        <v>53</v>
      </c>
      <c r="V144" s="20">
        <v>0</v>
      </c>
      <c r="W144" s="20" t="s">
        <v>53</v>
      </c>
      <c r="X144" s="20">
        <v>0</v>
      </c>
      <c r="Y144" s="20" t="s">
        <v>53</v>
      </c>
      <c r="Z144" s="20">
        <v>19.222608480000002</v>
      </c>
      <c r="AA144" s="20">
        <v>19.222608480000002</v>
      </c>
      <c r="AB144" s="20">
        <v>0</v>
      </c>
      <c r="AC144" s="20">
        <v>0</v>
      </c>
      <c r="AD144" s="20">
        <v>19.222608480000002</v>
      </c>
      <c r="AE144" s="20">
        <v>0</v>
      </c>
      <c r="AF144" s="20">
        <v>0</v>
      </c>
      <c r="AG144" s="20">
        <v>0</v>
      </c>
      <c r="AH144" s="20">
        <v>0</v>
      </c>
      <c r="AI144" s="20">
        <v>0</v>
      </c>
      <c r="AJ144" s="20">
        <v>0</v>
      </c>
      <c r="AK144" s="20">
        <v>0</v>
      </c>
      <c r="AL144" s="20">
        <v>0</v>
      </c>
      <c r="AM144" s="21">
        <f t="shared" si="46"/>
        <v>0</v>
      </c>
      <c r="AN144" s="21">
        <f t="shared" si="46"/>
        <v>19.222608480000002</v>
      </c>
      <c r="AO144" s="22" t="s">
        <v>420</v>
      </c>
    </row>
    <row r="145" spans="1:41" s="8" customFormat="1" ht="78.75" x14ac:dyDescent="0.25">
      <c r="A145" s="15" t="s">
        <v>159</v>
      </c>
      <c r="B145" s="16" t="s">
        <v>430</v>
      </c>
      <c r="C145" s="17" t="s">
        <v>431</v>
      </c>
      <c r="D145" s="18" t="s">
        <v>566</v>
      </c>
      <c r="E145" s="19">
        <v>2020</v>
      </c>
      <c r="F145" s="19">
        <v>2023</v>
      </c>
      <c r="G145" s="19">
        <v>2023</v>
      </c>
      <c r="H145" s="20" t="s">
        <v>53</v>
      </c>
      <c r="I145" s="20" t="s">
        <v>53</v>
      </c>
      <c r="J145" s="20">
        <v>7.5928005600000006</v>
      </c>
      <c r="K145" s="20">
        <v>15.616670000000003</v>
      </c>
      <c r="L145" s="20">
        <v>15.616670000000003</v>
      </c>
      <c r="M145" s="20">
        <v>0</v>
      </c>
      <c r="N145" s="20">
        <v>0</v>
      </c>
      <c r="O145" s="20">
        <v>0</v>
      </c>
      <c r="P145" s="20">
        <v>15.616669990000002</v>
      </c>
      <c r="Q145" s="20">
        <v>15.616669990000002</v>
      </c>
      <c r="R145" s="20">
        <v>0</v>
      </c>
      <c r="S145" s="20">
        <v>0</v>
      </c>
      <c r="T145" s="20">
        <v>0</v>
      </c>
      <c r="U145" s="20" t="s">
        <v>53</v>
      </c>
      <c r="V145" s="20">
        <v>0</v>
      </c>
      <c r="W145" s="20" t="s">
        <v>53</v>
      </c>
      <c r="X145" s="20">
        <v>0</v>
      </c>
      <c r="Y145" s="20" t="s">
        <v>53</v>
      </c>
      <c r="Z145" s="20">
        <v>0</v>
      </c>
      <c r="AA145" s="20">
        <v>8.0238694400000021</v>
      </c>
      <c r="AB145" s="20">
        <v>8.0238694300000013</v>
      </c>
      <c r="AC145" s="20">
        <v>0</v>
      </c>
      <c r="AD145" s="20">
        <v>0</v>
      </c>
      <c r="AE145" s="20">
        <v>0</v>
      </c>
      <c r="AF145" s="20">
        <v>0</v>
      </c>
      <c r="AG145" s="20">
        <v>0</v>
      </c>
      <c r="AH145" s="20">
        <v>0</v>
      </c>
      <c r="AI145" s="20">
        <v>0</v>
      </c>
      <c r="AJ145" s="20">
        <v>0</v>
      </c>
      <c r="AK145" s="20">
        <v>0</v>
      </c>
      <c r="AL145" s="20">
        <v>0</v>
      </c>
      <c r="AM145" s="21">
        <f t="shared" si="46"/>
        <v>0</v>
      </c>
      <c r="AN145" s="21">
        <f t="shared" si="46"/>
        <v>0</v>
      </c>
      <c r="AO145" s="22" t="s">
        <v>429</v>
      </c>
    </row>
    <row r="146" spans="1:41" s="8" customFormat="1" ht="78.75" x14ac:dyDescent="0.25">
      <c r="A146" s="15" t="s">
        <v>159</v>
      </c>
      <c r="B146" s="16" t="s">
        <v>432</v>
      </c>
      <c r="C146" s="17" t="s">
        <v>433</v>
      </c>
      <c r="D146" s="18" t="s">
        <v>566</v>
      </c>
      <c r="E146" s="19">
        <v>2020</v>
      </c>
      <c r="F146" s="19">
        <v>2023</v>
      </c>
      <c r="G146" s="19">
        <v>2023</v>
      </c>
      <c r="H146" s="20" t="s">
        <v>53</v>
      </c>
      <c r="I146" s="20" t="s">
        <v>53</v>
      </c>
      <c r="J146" s="20">
        <v>19.474731159999997</v>
      </c>
      <c r="K146" s="20">
        <v>43.024393919999994</v>
      </c>
      <c r="L146" s="20">
        <v>43.024393919999994</v>
      </c>
      <c r="M146" s="20">
        <v>0</v>
      </c>
      <c r="N146" s="20">
        <v>0</v>
      </c>
      <c r="O146" s="20">
        <v>0</v>
      </c>
      <c r="P146" s="20">
        <v>43.024393919999994</v>
      </c>
      <c r="Q146" s="20">
        <v>43.024393919999994</v>
      </c>
      <c r="R146" s="20">
        <v>0</v>
      </c>
      <c r="S146" s="20">
        <v>0</v>
      </c>
      <c r="T146" s="20">
        <v>0</v>
      </c>
      <c r="U146" s="20" t="s">
        <v>53</v>
      </c>
      <c r="V146" s="20">
        <v>0</v>
      </c>
      <c r="W146" s="20" t="s">
        <v>53</v>
      </c>
      <c r="X146" s="20">
        <v>0</v>
      </c>
      <c r="Y146" s="20" t="s">
        <v>53</v>
      </c>
      <c r="Z146" s="20">
        <v>23.54966276</v>
      </c>
      <c r="AA146" s="20">
        <v>23.54966276</v>
      </c>
      <c r="AB146" s="20">
        <v>0</v>
      </c>
      <c r="AC146" s="20">
        <v>0</v>
      </c>
      <c r="AD146" s="20">
        <v>23.54966276</v>
      </c>
      <c r="AE146" s="20">
        <v>0</v>
      </c>
      <c r="AF146" s="20">
        <v>0</v>
      </c>
      <c r="AG146" s="20">
        <v>0</v>
      </c>
      <c r="AH146" s="20">
        <v>0</v>
      </c>
      <c r="AI146" s="20">
        <v>0</v>
      </c>
      <c r="AJ146" s="20">
        <v>0</v>
      </c>
      <c r="AK146" s="20">
        <v>0</v>
      </c>
      <c r="AL146" s="20">
        <v>0</v>
      </c>
      <c r="AM146" s="21">
        <f t="shared" si="46"/>
        <v>0</v>
      </c>
      <c r="AN146" s="21">
        <f t="shared" si="46"/>
        <v>23.54966276</v>
      </c>
      <c r="AO146" s="22" t="s">
        <v>420</v>
      </c>
    </row>
    <row r="147" spans="1:41" s="8" customFormat="1" ht="94.5" x14ac:dyDescent="0.25">
      <c r="A147" s="15" t="s">
        <v>159</v>
      </c>
      <c r="B147" s="16" t="s">
        <v>435</v>
      </c>
      <c r="C147" s="17" t="s">
        <v>436</v>
      </c>
      <c r="D147" s="18" t="s">
        <v>566</v>
      </c>
      <c r="E147" s="19">
        <v>2020</v>
      </c>
      <c r="F147" s="19">
        <v>2023</v>
      </c>
      <c r="G147" s="19">
        <v>2023</v>
      </c>
      <c r="H147" s="20" t="s">
        <v>53</v>
      </c>
      <c r="I147" s="20" t="s">
        <v>53</v>
      </c>
      <c r="J147" s="20">
        <v>1.7983919299999997</v>
      </c>
      <c r="K147" s="20">
        <v>3.1083299999999996</v>
      </c>
      <c r="L147" s="20">
        <v>3.1083299999999996</v>
      </c>
      <c r="M147" s="20">
        <v>0</v>
      </c>
      <c r="N147" s="20">
        <v>0</v>
      </c>
      <c r="O147" s="20">
        <v>0</v>
      </c>
      <c r="P147" s="20">
        <v>3.1083299899999997</v>
      </c>
      <c r="Q147" s="20">
        <v>3.1083299899999997</v>
      </c>
      <c r="R147" s="20">
        <v>0</v>
      </c>
      <c r="S147" s="20">
        <v>0</v>
      </c>
      <c r="T147" s="20">
        <v>0</v>
      </c>
      <c r="U147" s="20" t="s">
        <v>53</v>
      </c>
      <c r="V147" s="20">
        <v>0</v>
      </c>
      <c r="W147" s="20" t="s">
        <v>53</v>
      </c>
      <c r="X147" s="20">
        <v>0</v>
      </c>
      <c r="Y147" s="20" t="s">
        <v>53</v>
      </c>
      <c r="Z147" s="20">
        <v>0</v>
      </c>
      <c r="AA147" s="20">
        <v>1.3099380700000001</v>
      </c>
      <c r="AB147" s="20">
        <v>1.3099380599999999</v>
      </c>
      <c r="AC147" s="20">
        <v>0</v>
      </c>
      <c r="AD147" s="20">
        <v>0</v>
      </c>
      <c r="AE147" s="20">
        <v>0</v>
      </c>
      <c r="AF147" s="20">
        <v>0</v>
      </c>
      <c r="AG147" s="20">
        <v>0</v>
      </c>
      <c r="AH147" s="20">
        <v>0</v>
      </c>
      <c r="AI147" s="20">
        <v>0</v>
      </c>
      <c r="AJ147" s="20">
        <v>0</v>
      </c>
      <c r="AK147" s="20">
        <v>0</v>
      </c>
      <c r="AL147" s="20">
        <v>0</v>
      </c>
      <c r="AM147" s="21">
        <f t="shared" si="46"/>
        <v>0</v>
      </c>
      <c r="AN147" s="21">
        <f t="shared" si="46"/>
        <v>0</v>
      </c>
      <c r="AO147" s="22" t="s">
        <v>434</v>
      </c>
    </row>
    <row r="148" spans="1:41" s="8" customFormat="1" ht="94.5" x14ac:dyDescent="0.25">
      <c r="A148" s="15" t="s">
        <v>159</v>
      </c>
      <c r="B148" s="16" t="s">
        <v>437</v>
      </c>
      <c r="C148" s="17" t="s">
        <v>438</v>
      </c>
      <c r="D148" s="18" t="s">
        <v>566</v>
      </c>
      <c r="E148" s="19">
        <v>2020</v>
      </c>
      <c r="F148" s="19">
        <v>2023</v>
      </c>
      <c r="G148" s="19">
        <v>2023</v>
      </c>
      <c r="H148" s="20" t="s">
        <v>53</v>
      </c>
      <c r="I148" s="20" t="s">
        <v>53</v>
      </c>
      <c r="J148" s="20">
        <v>6.06404721</v>
      </c>
      <c r="K148" s="20">
        <v>12.533329999999999</v>
      </c>
      <c r="L148" s="20">
        <v>12.533329999999999</v>
      </c>
      <c r="M148" s="20">
        <v>0</v>
      </c>
      <c r="N148" s="20">
        <v>0</v>
      </c>
      <c r="O148" s="20">
        <v>0</v>
      </c>
      <c r="P148" s="20">
        <v>12.533330000000001</v>
      </c>
      <c r="Q148" s="20">
        <v>12.533330000000001</v>
      </c>
      <c r="R148" s="20">
        <v>0</v>
      </c>
      <c r="S148" s="20">
        <v>0</v>
      </c>
      <c r="T148" s="20">
        <v>0</v>
      </c>
      <c r="U148" s="20" t="s">
        <v>53</v>
      </c>
      <c r="V148" s="20">
        <v>0</v>
      </c>
      <c r="W148" s="20" t="s">
        <v>53</v>
      </c>
      <c r="X148" s="20">
        <v>0</v>
      </c>
      <c r="Y148" s="20" t="s">
        <v>53</v>
      </c>
      <c r="Z148" s="20">
        <v>0</v>
      </c>
      <c r="AA148" s="20">
        <v>6.4692827899999994</v>
      </c>
      <c r="AB148" s="20">
        <v>6.4692827900000012</v>
      </c>
      <c r="AC148" s="20">
        <v>0</v>
      </c>
      <c r="AD148" s="20">
        <v>0</v>
      </c>
      <c r="AE148" s="20">
        <v>0</v>
      </c>
      <c r="AF148" s="20">
        <v>0</v>
      </c>
      <c r="AG148" s="20">
        <v>0</v>
      </c>
      <c r="AH148" s="20">
        <v>0</v>
      </c>
      <c r="AI148" s="20">
        <v>0</v>
      </c>
      <c r="AJ148" s="20">
        <v>0</v>
      </c>
      <c r="AK148" s="20">
        <v>0</v>
      </c>
      <c r="AL148" s="20">
        <v>0</v>
      </c>
      <c r="AM148" s="21">
        <f t="shared" si="46"/>
        <v>0</v>
      </c>
      <c r="AN148" s="21">
        <f t="shared" si="46"/>
        <v>0</v>
      </c>
      <c r="AO148" s="22" t="s">
        <v>434</v>
      </c>
    </row>
    <row r="149" spans="1:41" s="8" customFormat="1" ht="94.5" x14ac:dyDescent="0.25">
      <c r="A149" s="15" t="s">
        <v>159</v>
      </c>
      <c r="B149" s="16" t="s">
        <v>439</v>
      </c>
      <c r="C149" s="17" t="s">
        <v>440</v>
      </c>
      <c r="D149" s="18" t="s">
        <v>566</v>
      </c>
      <c r="E149" s="19">
        <v>2020</v>
      </c>
      <c r="F149" s="19">
        <v>2023</v>
      </c>
      <c r="G149" s="19">
        <v>2023</v>
      </c>
      <c r="H149" s="20" t="s">
        <v>53</v>
      </c>
      <c r="I149" s="20" t="s">
        <v>53</v>
      </c>
      <c r="J149" s="20">
        <v>3.63996282</v>
      </c>
      <c r="K149" s="20">
        <v>6.5916699999999997</v>
      </c>
      <c r="L149" s="20">
        <v>6.5916699999999997</v>
      </c>
      <c r="M149" s="20">
        <v>0</v>
      </c>
      <c r="N149" s="20">
        <v>0</v>
      </c>
      <c r="O149" s="20">
        <v>0</v>
      </c>
      <c r="P149" s="20">
        <v>6.5916699999999997</v>
      </c>
      <c r="Q149" s="20">
        <v>6.5916699999999997</v>
      </c>
      <c r="R149" s="20">
        <v>0</v>
      </c>
      <c r="S149" s="20">
        <v>0</v>
      </c>
      <c r="T149" s="20">
        <v>0</v>
      </c>
      <c r="U149" s="20" t="s">
        <v>53</v>
      </c>
      <c r="V149" s="20">
        <v>0</v>
      </c>
      <c r="W149" s="20" t="s">
        <v>53</v>
      </c>
      <c r="X149" s="20">
        <v>0</v>
      </c>
      <c r="Y149" s="20" t="s">
        <v>53</v>
      </c>
      <c r="Z149" s="20">
        <v>0</v>
      </c>
      <c r="AA149" s="20">
        <v>2.9517071799999997</v>
      </c>
      <c r="AB149" s="20">
        <v>2.9517071799999997</v>
      </c>
      <c r="AC149" s="20">
        <v>0</v>
      </c>
      <c r="AD149" s="20">
        <v>0</v>
      </c>
      <c r="AE149" s="20">
        <v>0</v>
      </c>
      <c r="AF149" s="20">
        <v>0</v>
      </c>
      <c r="AG149" s="20">
        <v>0</v>
      </c>
      <c r="AH149" s="20">
        <v>0</v>
      </c>
      <c r="AI149" s="20">
        <v>0</v>
      </c>
      <c r="AJ149" s="20">
        <v>0</v>
      </c>
      <c r="AK149" s="20">
        <v>0</v>
      </c>
      <c r="AL149" s="20">
        <v>0</v>
      </c>
      <c r="AM149" s="21">
        <f t="shared" si="46"/>
        <v>0</v>
      </c>
      <c r="AN149" s="21">
        <f t="shared" si="46"/>
        <v>0</v>
      </c>
      <c r="AO149" s="22" t="s">
        <v>434</v>
      </c>
    </row>
    <row r="150" spans="1:41" s="8" customFormat="1" ht="94.5" x14ac:dyDescent="0.25">
      <c r="A150" s="15" t="s">
        <v>159</v>
      </c>
      <c r="B150" s="16" t="s">
        <v>441</v>
      </c>
      <c r="C150" s="17" t="s">
        <v>442</v>
      </c>
      <c r="D150" s="18" t="s">
        <v>566</v>
      </c>
      <c r="E150" s="19">
        <v>2020</v>
      </c>
      <c r="F150" s="19">
        <v>2022</v>
      </c>
      <c r="G150" s="19">
        <v>2023</v>
      </c>
      <c r="H150" s="20" t="s">
        <v>53</v>
      </c>
      <c r="I150" s="20" t="s">
        <v>53</v>
      </c>
      <c r="J150" s="20">
        <v>4.7991065699999993</v>
      </c>
      <c r="K150" s="20">
        <v>10.41886</v>
      </c>
      <c r="L150" s="20">
        <v>10.41886</v>
      </c>
      <c r="M150" s="20">
        <v>0</v>
      </c>
      <c r="N150" s="20">
        <v>0</v>
      </c>
      <c r="O150" s="20">
        <v>0</v>
      </c>
      <c r="P150" s="20">
        <v>10.418859999999999</v>
      </c>
      <c r="Q150" s="20">
        <v>10.418859999999999</v>
      </c>
      <c r="R150" s="20">
        <v>0</v>
      </c>
      <c r="S150" s="20">
        <v>0</v>
      </c>
      <c r="T150" s="20">
        <v>0</v>
      </c>
      <c r="U150" s="20" t="s">
        <v>53</v>
      </c>
      <c r="V150" s="20">
        <v>0</v>
      </c>
      <c r="W150" s="20" t="s">
        <v>53</v>
      </c>
      <c r="X150" s="20">
        <v>0</v>
      </c>
      <c r="Y150" s="20" t="s">
        <v>53</v>
      </c>
      <c r="Z150" s="20">
        <v>0</v>
      </c>
      <c r="AA150" s="20">
        <v>5.6197534300000012</v>
      </c>
      <c r="AB150" s="20">
        <v>5.6197534300000003</v>
      </c>
      <c r="AC150" s="20">
        <v>0</v>
      </c>
      <c r="AD150" s="20">
        <v>0</v>
      </c>
      <c r="AE150" s="20">
        <v>0</v>
      </c>
      <c r="AF150" s="20">
        <v>0</v>
      </c>
      <c r="AG150" s="20">
        <v>0</v>
      </c>
      <c r="AH150" s="20">
        <v>0</v>
      </c>
      <c r="AI150" s="20">
        <v>0</v>
      </c>
      <c r="AJ150" s="20">
        <v>0</v>
      </c>
      <c r="AK150" s="20">
        <v>0</v>
      </c>
      <c r="AL150" s="20">
        <v>0</v>
      </c>
      <c r="AM150" s="21">
        <f t="shared" si="46"/>
        <v>0</v>
      </c>
      <c r="AN150" s="21">
        <f t="shared" si="46"/>
        <v>0</v>
      </c>
      <c r="AO150" s="22" t="s">
        <v>434</v>
      </c>
    </row>
    <row r="151" spans="1:41" s="8" customFormat="1" ht="78.75" x14ac:dyDescent="0.25">
      <c r="A151" s="15" t="s">
        <v>159</v>
      </c>
      <c r="B151" s="16" t="s">
        <v>443</v>
      </c>
      <c r="C151" s="17" t="s">
        <v>444</v>
      </c>
      <c r="D151" s="18" t="s">
        <v>566</v>
      </c>
      <c r="E151" s="19">
        <v>2021</v>
      </c>
      <c r="F151" s="19">
        <v>2023</v>
      </c>
      <c r="G151" s="19">
        <v>2023</v>
      </c>
      <c r="H151" s="20" t="s">
        <v>53</v>
      </c>
      <c r="I151" s="20" t="s">
        <v>53</v>
      </c>
      <c r="J151" s="20">
        <v>0.38371289000000003</v>
      </c>
      <c r="K151" s="20">
        <v>0.89166999999999996</v>
      </c>
      <c r="L151" s="20">
        <v>0.89166999999999996</v>
      </c>
      <c r="M151" s="20">
        <v>0</v>
      </c>
      <c r="N151" s="20">
        <v>0</v>
      </c>
      <c r="O151" s="20">
        <v>0</v>
      </c>
      <c r="P151" s="20">
        <v>0.89166999999999996</v>
      </c>
      <c r="Q151" s="20">
        <v>0.89166999999999996</v>
      </c>
      <c r="R151" s="20">
        <v>0</v>
      </c>
      <c r="S151" s="20">
        <v>0</v>
      </c>
      <c r="T151" s="20">
        <v>0</v>
      </c>
      <c r="U151" s="20" t="s">
        <v>53</v>
      </c>
      <c r="V151" s="20">
        <v>0</v>
      </c>
      <c r="W151" s="20" t="s">
        <v>53</v>
      </c>
      <c r="X151" s="20">
        <v>0</v>
      </c>
      <c r="Y151" s="20" t="s">
        <v>53</v>
      </c>
      <c r="Z151" s="20">
        <v>0.42262716</v>
      </c>
      <c r="AA151" s="20">
        <v>0.50795710999999999</v>
      </c>
      <c r="AB151" s="20">
        <v>8.5329950000000002E-2</v>
      </c>
      <c r="AC151" s="20">
        <v>0</v>
      </c>
      <c r="AD151" s="20">
        <v>0.42262716</v>
      </c>
      <c r="AE151" s="20">
        <v>0</v>
      </c>
      <c r="AF151" s="20">
        <v>0</v>
      </c>
      <c r="AG151" s="20">
        <v>0</v>
      </c>
      <c r="AH151" s="20">
        <v>0</v>
      </c>
      <c r="AI151" s="20">
        <v>0</v>
      </c>
      <c r="AJ151" s="20">
        <v>0</v>
      </c>
      <c r="AK151" s="20">
        <v>0</v>
      </c>
      <c r="AL151" s="20">
        <v>0</v>
      </c>
      <c r="AM151" s="21">
        <f t="shared" si="46"/>
        <v>0</v>
      </c>
      <c r="AN151" s="21">
        <f t="shared" si="46"/>
        <v>0.42262716</v>
      </c>
      <c r="AO151" s="22" t="s">
        <v>420</v>
      </c>
    </row>
    <row r="152" spans="1:41" s="8" customFormat="1" ht="94.5" x14ac:dyDescent="0.25">
      <c r="A152" s="15" t="s">
        <v>159</v>
      </c>
      <c r="B152" s="16" t="s">
        <v>445</v>
      </c>
      <c r="C152" s="17" t="s">
        <v>446</v>
      </c>
      <c r="D152" s="18" t="s">
        <v>566</v>
      </c>
      <c r="E152" s="19">
        <v>2020</v>
      </c>
      <c r="F152" s="19">
        <v>2023</v>
      </c>
      <c r="G152" s="19">
        <v>2023</v>
      </c>
      <c r="H152" s="20" t="s">
        <v>53</v>
      </c>
      <c r="I152" s="20" t="s">
        <v>53</v>
      </c>
      <c r="J152" s="20">
        <v>3.7217603500000003</v>
      </c>
      <c r="K152" s="20">
        <v>7.2209700000000003</v>
      </c>
      <c r="L152" s="20">
        <v>7.2209700000000003</v>
      </c>
      <c r="M152" s="20">
        <v>0</v>
      </c>
      <c r="N152" s="20">
        <v>0</v>
      </c>
      <c r="O152" s="20">
        <v>0</v>
      </c>
      <c r="P152" s="20">
        <v>7.2209699900000004</v>
      </c>
      <c r="Q152" s="20">
        <v>7.2209699900000004</v>
      </c>
      <c r="R152" s="20">
        <v>0</v>
      </c>
      <c r="S152" s="20">
        <v>0</v>
      </c>
      <c r="T152" s="20">
        <v>0</v>
      </c>
      <c r="U152" s="20" t="s">
        <v>53</v>
      </c>
      <c r="V152" s="20">
        <v>0</v>
      </c>
      <c r="W152" s="20" t="s">
        <v>53</v>
      </c>
      <c r="X152" s="20">
        <v>0</v>
      </c>
      <c r="Y152" s="20" t="s">
        <v>53</v>
      </c>
      <c r="Z152" s="20">
        <v>0</v>
      </c>
      <c r="AA152" s="20">
        <v>3.4992096500000001</v>
      </c>
      <c r="AB152" s="20">
        <v>3.4992096400000001</v>
      </c>
      <c r="AC152" s="20">
        <v>0</v>
      </c>
      <c r="AD152" s="20">
        <v>0</v>
      </c>
      <c r="AE152" s="20">
        <v>0</v>
      </c>
      <c r="AF152" s="20">
        <v>0</v>
      </c>
      <c r="AG152" s="20">
        <v>0</v>
      </c>
      <c r="AH152" s="20">
        <v>0</v>
      </c>
      <c r="AI152" s="20">
        <v>0</v>
      </c>
      <c r="AJ152" s="20">
        <v>0</v>
      </c>
      <c r="AK152" s="20">
        <v>0</v>
      </c>
      <c r="AL152" s="20">
        <v>0</v>
      </c>
      <c r="AM152" s="21">
        <f t="shared" si="46"/>
        <v>0</v>
      </c>
      <c r="AN152" s="21">
        <f t="shared" si="46"/>
        <v>0</v>
      </c>
      <c r="AO152" s="22" t="s">
        <v>434</v>
      </c>
    </row>
    <row r="153" spans="1:41" s="8" customFormat="1" ht="78.75" x14ac:dyDescent="0.25">
      <c r="A153" s="15" t="s">
        <v>159</v>
      </c>
      <c r="B153" s="16" t="s">
        <v>447</v>
      </c>
      <c r="C153" s="17" t="s">
        <v>448</v>
      </c>
      <c r="D153" s="18" t="s">
        <v>566</v>
      </c>
      <c r="E153" s="19">
        <v>2020</v>
      </c>
      <c r="F153" s="19">
        <v>2023</v>
      </c>
      <c r="G153" s="19">
        <v>2023</v>
      </c>
      <c r="H153" s="20" t="s">
        <v>53</v>
      </c>
      <c r="I153" s="20" t="s">
        <v>53</v>
      </c>
      <c r="J153" s="20">
        <v>3.3877756400000001</v>
      </c>
      <c r="K153" s="20">
        <v>9.0916700000000006</v>
      </c>
      <c r="L153" s="20">
        <v>9.0916700000000006</v>
      </c>
      <c r="M153" s="20">
        <v>0</v>
      </c>
      <c r="N153" s="20">
        <v>0</v>
      </c>
      <c r="O153" s="20">
        <v>0</v>
      </c>
      <c r="P153" s="20">
        <v>9.0916700000000006</v>
      </c>
      <c r="Q153" s="20">
        <v>9.0916700000000006</v>
      </c>
      <c r="R153" s="20">
        <v>0</v>
      </c>
      <c r="S153" s="20">
        <v>0</v>
      </c>
      <c r="T153" s="20">
        <v>0</v>
      </c>
      <c r="U153" s="20" t="s">
        <v>53</v>
      </c>
      <c r="V153" s="20">
        <v>0</v>
      </c>
      <c r="W153" s="20" t="s">
        <v>53</v>
      </c>
      <c r="X153" s="20">
        <v>0</v>
      </c>
      <c r="Y153" s="20" t="s">
        <v>53</v>
      </c>
      <c r="Z153" s="20">
        <v>5.7038943599999996</v>
      </c>
      <c r="AA153" s="20">
        <v>5.7038943599999996</v>
      </c>
      <c r="AB153" s="20">
        <v>0</v>
      </c>
      <c r="AC153" s="20">
        <v>0</v>
      </c>
      <c r="AD153" s="20">
        <v>5.7038943599999996</v>
      </c>
      <c r="AE153" s="20">
        <v>0</v>
      </c>
      <c r="AF153" s="20">
        <v>0</v>
      </c>
      <c r="AG153" s="20">
        <v>0</v>
      </c>
      <c r="AH153" s="20">
        <v>0</v>
      </c>
      <c r="AI153" s="20">
        <v>0</v>
      </c>
      <c r="AJ153" s="20">
        <v>0</v>
      </c>
      <c r="AK153" s="20">
        <v>0</v>
      </c>
      <c r="AL153" s="20">
        <v>0</v>
      </c>
      <c r="AM153" s="21">
        <f t="shared" si="46"/>
        <v>0</v>
      </c>
      <c r="AN153" s="21">
        <f t="shared" si="46"/>
        <v>5.7038943599999996</v>
      </c>
      <c r="AO153" s="22" t="s">
        <v>420</v>
      </c>
    </row>
    <row r="154" spans="1:41" s="8" customFormat="1" ht="78.75" x14ac:dyDescent="0.25">
      <c r="A154" s="15" t="s">
        <v>159</v>
      </c>
      <c r="B154" s="16" t="s">
        <v>449</v>
      </c>
      <c r="C154" s="17" t="s">
        <v>450</v>
      </c>
      <c r="D154" s="18" t="s">
        <v>566</v>
      </c>
      <c r="E154" s="19">
        <v>2020</v>
      </c>
      <c r="F154" s="19">
        <v>2023</v>
      </c>
      <c r="G154" s="19">
        <v>2023</v>
      </c>
      <c r="H154" s="20" t="s">
        <v>53</v>
      </c>
      <c r="I154" s="20" t="s">
        <v>53</v>
      </c>
      <c r="J154" s="20">
        <v>2.67435</v>
      </c>
      <c r="K154" s="20">
        <v>5.7123800000000005</v>
      </c>
      <c r="L154" s="20">
        <v>5.7123800000000005</v>
      </c>
      <c r="M154" s="20">
        <v>0</v>
      </c>
      <c r="N154" s="20">
        <v>0</v>
      </c>
      <c r="O154" s="20">
        <v>0</v>
      </c>
      <c r="P154" s="20">
        <v>5.7123800000000005</v>
      </c>
      <c r="Q154" s="20">
        <v>5.7123800000000005</v>
      </c>
      <c r="R154" s="20">
        <v>0</v>
      </c>
      <c r="S154" s="20">
        <v>0</v>
      </c>
      <c r="T154" s="20">
        <v>0</v>
      </c>
      <c r="U154" s="20" t="s">
        <v>53</v>
      </c>
      <c r="V154" s="20">
        <v>0</v>
      </c>
      <c r="W154" s="20" t="s">
        <v>53</v>
      </c>
      <c r="X154" s="20">
        <v>0</v>
      </c>
      <c r="Y154" s="20" t="s">
        <v>53</v>
      </c>
      <c r="Z154" s="20">
        <v>3.0380300000000005</v>
      </c>
      <c r="AA154" s="20">
        <v>3.0380300000000005</v>
      </c>
      <c r="AB154" s="20">
        <v>0</v>
      </c>
      <c r="AC154" s="20">
        <v>0</v>
      </c>
      <c r="AD154" s="20">
        <v>3.0380300000000005</v>
      </c>
      <c r="AE154" s="20">
        <v>0</v>
      </c>
      <c r="AF154" s="20">
        <v>0</v>
      </c>
      <c r="AG154" s="20">
        <v>0</v>
      </c>
      <c r="AH154" s="20">
        <v>0</v>
      </c>
      <c r="AI154" s="20">
        <v>0</v>
      </c>
      <c r="AJ154" s="20">
        <v>0</v>
      </c>
      <c r="AK154" s="20">
        <v>0</v>
      </c>
      <c r="AL154" s="20">
        <v>0</v>
      </c>
      <c r="AM154" s="21">
        <f t="shared" si="46"/>
        <v>0</v>
      </c>
      <c r="AN154" s="21">
        <f t="shared" si="46"/>
        <v>3.0380300000000005</v>
      </c>
      <c r="AO154" s="22" t="s">
        <v>420</v>
      </c>
    </row>
    <row r="155" spans="1:41" s="8" customFormat="1" ht="94.5" x14ac:dyDescent="0.25">
      <c r="A155" s="15" t="s">
        <v>159</v>
      </c>
      <c r="B155" s="16" t="s">
        <v>451</v>
      </c>
      <c r="C155" s="17" t="s">
        <v>452</v>
      </c>
      <c r="D155" s="18" t="s">
        <v>566</v>
      </c>
      <c r="E155" s="19">
        <v>2020</v>
      </c>
      <c r="F155" s="19">
        <v>2022</v>
      </c>
      <c r="G155" s="19">
        <v>2023</v>
      </c>
      <c r="H155" s="20" t="s">
        <v>53</v>
      </c>
      <c r="I155" s="20" t="s">
        <v>53</v>
      </c>
      <c r="J155" s="20">
        <v>0.59904325999999997</v>
      </c>
      <c r="K155" s="20">
        <v>0.71051999999999993</v>
      </c>
      <c r="L155" s="20">
        <v>0.71051999999999993</v>
      </c>
      <c r="M155" s="20">
        <v>0</v>
      </c>
      <c r="N155" s="20">
        <v>0</v>
      </c>
      <c r="O155" s="20">
        <v>0</v>
      </c>
      <c r="P155" s="20">
        <v>0.71051999999999993</v>
      </c>
      <c r="Q155" s="20">
        <v>0.71051999999999993</v>
      </c>
      <c r="R155" s="20">
        <v>0</v>
      </c>
      <c r="S155" s="20">
        <v>0</v>
      </c>
      <c r="T155" s="20">
        <v>0</v>
      </c>
      <c r="U155" s="20" t="s">
        <v>53</v>
      </c>
      <c r="V155" s="20">
        <v>0</v>
      </c>
      <c r="W155" s="20" t="s">
        <v>53</v>
      </c>
      <c r="X155" s="20">
        <v>0</v>
      </c>
      <c r="Y155" s="20" t="s">
        <v>53</v>
      </c>
      <c r="Z155" s="20">
        <v>0</v>
      </c>
      <c r="AA155" s="20">
        <v>0.11147673999999996</v>
      </c>
      <c r="AB155" s="20">
        <v>0.11147673999999999</v>
      </c>
      <c r="AC155" s="20">
        <v>0</v>
      </c>
      <c r="AD155" s="20">
        <v>0</v>
      </c>
      <c r="AE155" s="20">
        <v>0</v>
      </c>
      <c r="AF155" s="20">
        <v>0</v>
      </c>
      <c r="AG155" s="20">
        <v>0</v>
      </c>
      <c r="AH155" s="20">
        <v>0</v>
      </c>
      <c r="AI155" s="20">
        <v>0</v>
      </c>
      <c r="AJ155" s="20">
        <v>0</v>
      </c>
      <c r="AK155" s="20">
        <v>0</v>
      </c>
      <c r="AL155" s="20">
        <v>0</v>
      </c>
      <c r="AM155" s="21">
        <f t="shared" si="46"/>
        <v>0</v>
      </c>
      <c r="AN155" s="21">
        <f t="shared" si="46"/>
        <v>0</v>
      </c>
      <c r="AO155" s="22" t="s">
        <v>434</v>
      </c>
    </row>
    <row r="156" spans="1:41" s="8" customFormat="1" ht="78.75" x14ac:dyDescent="0.25">
      <c r="A156" s="15" t="s">
        <v>159</v>
      </c>
      <c r="B156" s="16" t="s">
        <v>453</v>
      </c>
      <c r="C156" s="17" t="s">
        <v>454</v>
      </c>
      <c r="D156" s="18" t="s">
        <v>566</v>
      </c>
      <c r="E156" s="19">
        <v>2020</v>
      </c>
      <c r="F156" s="19">
        <v>2023</v>
      </c>
      <c r="G156" s="19">
        <v>2023</v>
      </c>
      <c r="H156" s="20" t="s">
        <v>53</v>
      </c>
      <c r="I156" s="20" t="s">
        <v>53</v>
      </c>
      <c r="J156" s="20">
        <v>3.3986440799999995</v>
      </c>
      <c r="K156" s="20">
        <v>6.4916700000000001</v>
      </c>
      <c r="L156" s="20">
        <v>6.4916700000000001</v>
      </c>
      <c r="M156" s="20">
        <v>0</v>
      </c>
      <c r="N156" s="20">
        <v>0</v>
      </c>
      <c r="O156" s="20">
        <v>0</v>
      </c>
      <c r="P156" s="20">
        <v>6.4916700000000001</v>
      </c>
      <c r="Q156" s="20">
        <v>6.4916700000000001</v>
      </c>
      <c r="R156" s="20">
        <v>0</v>
      </c>
      <c r="S156" s="20">
        <v>0</v>
      </c>
      <c r="T156" s="20">
        <v>0</v>
      </c>
      <c r="U156" s="20" t="s">
        <v>53</v>
      </c>
      <c r="V156" s="20">
        <v>0</v>
      </c>
      <c r="W156" s="20" t="s">
        <v>53</v>
      </c>
      <c r="X156" s="20">
        <v>0</v>
      </c>
      <c r="Y156" s="20" t="s">
        <v>53</v>
      </c>
      <c r="Z156" s="20">
        <v>3.0930259200000005</v>
      </c>
      <c r="AA156" s="20">
        <v>3.0930259200000005</v>
      </c>
      <c r="AB156" s="20">
        <v>0</v>
      </c>
      <c r="AC156" s="20">
        <v>0</v>
      </c>
      <c r="AD156" s="20">
        <v>3.0930259200000005</v>
      </c>
      <c r="AE156" s="20">
        <v>0</v>
      </c>
      <c r="AF156" s="20">
        <v>0</v>
      </c>
      <c r="AG156" s="20">
        <v>0</v>
      </c>
      <c r="AH156" s="20">
        <v>0</v>
      </c>
      <c r="AI156" s="20">
        <v>0</v>
      </c>
      <c r="AJ156" s="20">
        <v>0</v>
      </c>
      <c r="AK156" s="20">
        <v>0</v>
      </c>
      <c r="AL156" s="20">
        <v>0</v>
      </c>
      <c r="AM156" s="21">
        <f t="shared" si="46"/>
        <v>0</v>
      </c>
      <c r="AN156" s="21">
        <f t="shared" si="46"/>
        <v>3.0930259200000005</v>
      </c>
      <c r="AO156" s="22" t="s">
        <v>420</v>
      </c>
    </row>
    <row r="157" spans="1:41" s="8" customFormat="1" ht="78.75" x14ac:dyDescent="0.25">
      <c r="A157" s="15" t="s">
        <v>159</v>
      </c>
      <c r="B157" s="16" t="s">
        <v>455</v>
      </c>
      <c r="C157" s="17" t="s">
        <v>456</v>
      </c>
      <c r="D157" s="18" t="s">
        <v>566</v>
      </c>
      <c r="E157" s="19">
        <v>2021</v>
      </c>
      <c r="F157" s="19">
        <v>2023</v>
      </c>
      <c r="G157" s="19">
        <v>2023</v>
      </c>
      <c r="H157" s="20" t="s">
        <v>53</v>
      </c>
      <c r="I157" s="20" t="s">
        <v>53</v>
      </c>
      <c r="J157" s="20">
        <v>1.14159297</v>
      </c>
      <c r="K157" s="20">
        <v>6.0583299999999998</v>
      </c>
      <c r="L157" s="20">
        <v>6.0583299999999998</v>
      </c>
      <c r="M157" s="20">
        <v>0</v>
      </c>
      <c r="N157" s="20">
        <v>0</v>
      </c>
      <c r="O157" s="20">
        <v>0</v>
      </c>
      <c r="P157" s="20">
        <v>6.0583300000000007</v>
      </c>
      <c r="Q157" s="20">
        <v>6.0583300000000007</v>
      </c>
      <c r="R157" s="20">
        <v>0</v>
      </c>
      <c r="S157" s="20">
        <v>0</v>
      </c>
      <c r="T157" s="20">
        <v>0</v>
      </c>
      <c r="U157" s="20" t="s">
        <v>53</v>
      </c>
      <c r="V157" s="20">
        <v>0</v>
      </c>
      <c r="W157" s="20" t="s">
        <v>53</v>
      </c>
      <c r="X157" s="20">
        <v>0</v>
      </c>
      <c r="Y157" s="20" t="s">
        <v>53</v>
      </c>
      <c r="Z157" s="20">
        <v>3.0701335900000002</v>
      </c>
      <c r="AA157" s="20">
        <v>4.9167370300000002</v>
      </c>
      <c r="AB157" s="20">
        <v>1.84660344</v>
      </c>
      <c r="AC157" s="20">
        <v>0</v>
      </c>
      <c r="AD157" s="20">
        <v>3.0701335900000002</v>
      </c>
      <c r="AE157" s="20">
        <v>0</v>
      </c>
      <c r="AF157" s="20">
        <v>0</v>
      </c>
      <c r="AG157" s="20">
        <v>0</v>
      </c>
      <c r="AH157" s="20">
        <v>0</v>
      </c>
      <c r="AI157" s="20">
        <v>0</v>
      </c>
      <c r="AJ157" s="20">
        <v>0</v>
      </c>
      <c r="AK157" s="20">
        <v>0</v>
      </c>
      <c r="AL157" s="20">
        <v>0</v>
      </c>
      <c r="AM157" s="21">
        <f t="shared" si="46"/>
        <v>0</v>
      </c>
      <c r="AN157" s="21">
        <f t="shared" si="46"/>
        <v>3.0701335900000002</v>
      </c>
      <c r="AO157" s="22" t="s">
        <v>420</v>
      </c>
    </row>
    <row r="158" spans="1:41" s="8" customFormat="1" ht="78.75" x14ac:dyDescent="0.25">
      <c r="A158" s="15" t="s">
        <v>159</v>
      </c>
      <c r="B158" s="16" t="s">
        <v>457</v>
      </c>
      <c r="C158" s="17" t="s">
        <v>458</v>
      </c>
      <c r="D158" s="18" t="s">
        <v>566</v>
      </c>
      <c r="E158" s="19">
        <v>2020</v>
      </c>
      <c r="F158" s="19">
        <v>2023</v>
      </c>
      <c r="G158" s="19">
        <v>2023</v>
      </c>
      <c r="H158" s="20" t="s">
        <v>53</v>
      </c>
      <c r="I158" s="20" t="s">
        <v>53</v>
      </c>
      <c r="J158" s="20">
        <v>4.0187350100000003</v>
      </c>
      <c r="K158" s="20">
        <v>9.2279900000000001</v>
      </c>
      <c r="L158" s="20">
        <v>9.2279900000000001</v>
      </c>
      <c r="M158" s="20">
        <v>0</v>
      </c>
      <c r="N158" s="20">
        <v>0</v>
      </c>
      <c r="O158" s="20">
        <v>0</v>
      </c>
      <c r="P158" s="20">
        <v>9.2279900000000001</v>
      </c>
      <c r="Q158" s="20">
        <v>9.2279900000000001</v>
      </c>
      <c r="R158" s="20">
        <v>0</v>
      </c>
      <c r="S158" s="20">
        <v>0</v>
      </c>
      <c r="T158" s="20">
        <v>0</v>
      </c>
      <c r="U158" s="20" t="s">
        <v>53</v>
      </c>
      <c r="V158" s="20">
        <v>0</v>
      </c>
      <c r="W158" s="20" t="s">
        <v>53</v>
      </c>
      <c r="X158" s="20">
        <v>0</v>
      </c>
      <c r="Y158" s="20" t="s">
        <v>53</v>
      </c>
      <c r="Z158" s="20">
        <v>5.2092549899999998</v>
      </c>
      <c r="AA158" s="20">
        <v>5.2092549899999998</v>
      </c>
      <c r="AB158" s="20">
        <v>0</v>
      </c>
      <c r="AC158" s="20">
        <v>0</v>
      </c>
      <c r="AD158" s="20">
        <v>5.2092549899999998</v>
      </c>
      <c r="AE158" s="20">
        <v>0</v>
      </c>
      <c r="AF158" s="20">
        <v>0</v>
      </c>
      <c r="AG158" s="20">
        <v>0</v>
      </c>
      <c r="AH158" s="20">
        <v>0</v>
      </c>
      <c r="AI158" s="20">
        <v>0</v>
      </c>
      <c r="AJ158" s="20">
        <v>0</v>
      </c>
      <c r="AK158" s="20">
        <v>0</v>
      </c>
      <c r="AL158" s="20">
        <v>0</v>
      </c>
      <c r="AM158" s="21">
        <f t="shared" si="46"/>
        <v>0</v>
      </c>
      <c r="AN158" s="21">
        <f t="shared" si="46"/>
        <v>5.2092549899999998</v>
      </c>
      <c r="AO158" s="22" t="s">
        <v>420</v>
      </c>
    </row>
    <row r="159" spans="1:41" s="8" customFormat="1" ht="78.75" x14ac:dyDescent="0.25">
      <c r="A159" s="15" t="s">
        <v>159</v>
      </c>
      <c r="B159" s="16" t="s">
        <v>459</v>
      </c>
      <c r="C159" s="17" t="s">
        <v>460</v>
      </c>
      <c r="D159" s="18" t="s">
        <v>566</v>
      </c>
      <c r="E159" s="19">
        <v>2020</v>
      </c>
      <c r="F159" s="19">
        <v>2023</v>
      </c>
      <c r="G159" s="19">
        <v>2023</v>
      </c>
      <c r="H159" s="20" t="s">
        <v>53</v>
      </c>
      <c r="I159" s="20" t="s">
        <v>53</v>
      </c>
      <c r="J159" s="20">
        <v>5.7484647799999999</v>
      </c>
      <c r="K159" s="20">
        <v>11.725</v>
      </c>
      <c r="L159" s="20">
        <v>11.725</v>
      </c>
      <c r="M159" s="20">
        <v>0</v>
      </c>
      <c r="N159" s="20">
        <v>0</v>
      </c>
      <c r="O159" s="20">
        <v>0</v>
      </c>
      <c r="P159" s="20">
        <v>11.725</v>
      </c>
      <c r="Q159" s="20">
        <v>11.725</v>
      </c>
      <c r="R159" s="20">
        <v>0</v>
      </c>
      <c r="S159" s="20">
        <v>0</v>
      </c>
      <c r="T159" s="20">
        <v>0</v>
      </c>
      <c r="U159" s="20" t="s">
        <v>53</v>
      </c>
      <c r="V159" s="20">
        <v>0</v>
      </c>
      <c r="W159" s="20" t="s">
        <v>53</v>
      </c>
      <c r="X159" s="20">
        <v>0</v>
      </c>
      <c r="Y159" s="20" t="s">
        <v>53</v>
      </c>
      <c r="Z159" s="20">
        <v>5.9765352199999997</v>
      </c>
      <c r="AA159" s="20">
        <v>5.9765352199999997</v>
      </c>
      <c r="AB159" s="20">
        <v>0</v>
      </c>
      <c r="AC159" s="20">
        <v>0</v>
      </c>
      <c r="AD159" s="20">
        <v>5.9765352199999997</v>
      </c>
      <c r="AE159" s="20">
        <v>0</v>
      </c>
      <c r="AF159" s="20">
        <v>0</v>
      </c>
      <c r="AG159" s="20">
        <v>0</v>
      </c>
      <c r="AH159" s="20">
        <v>0</v>
      </c>
      <c r="AI159" s="20">
        <v>0</v>
      </c>
      <c r="AJ159" s="20">
        <v>0</v>
      </c>
      <c r="AK159" s="20">
        <v>0</v>
      </c>
      <c r="AL159" s="20">
        <v>0</v>
      </c>
      <c r="AM159" s="21">
        <f t="shared" si="46"/>
        <v>0</v>
      </c>
      <c r="AN159" s="21">
        <f t="shared" si="46"/>
        <v>5.9765352199999997</v>
      </c>
      <c r="AO159" s="22" t="s">
        <v>420</v>
      </c>
    </row>
    <row r="160" spans="1:41" s="8" customFormat="1" ht="94.5" x14ac:dyDescent="0.25">
      <c r="A160" s="15" t="s">
        <v>159</v>
      </c>
      <c r="B160" s="16" t="s">
        <v>461</v>
      </c>
      <c r="C160" s="17" t="s">
        <v>462</v>
      </c>
      <c r="D160" s="18" t="s">
        <v>566</v>
      </c>
      <c r="E160" s="19">
        <v>2020</v>
      </c>
      <c r="F160" s="19">
        <v>2022</v>
      </c>
      <c r="G160" s="19">
        <v>2023</v>
      </c>
      <c r="H160" s="20" t="s">
        <v>53</v>
      </c>
      <c r="I160" s="20" t="s">
        <v>53</v>
      </c>
      <c r="J160" s="20">
        <v>2.26066725</v>
      </c>
      <c r="K160" s="20">
        <v>4.375</v>
      </c>
      <c r="L160" s="20">
        <v>4.375</v>
      </c>
      <c r="M160" s="20">
        <v>0</v>
      </c>
      <c r="N160" s="20">
        <v>0</v>
      </c>
      <c r="O160" s="20">
        <v>0</v>
      </c>
      <c r="P160" s="20">
        <v>4.3749999900000001</v>
      </c>
      <c r="Q160" s="20">
        <v>4.3749999900000001</v>
      </c>
      <c r="R160" s="20">
        <v>0</v>
      </c>
      <c r="S160" s="20">
        <v>0</v>
      </c>
      <c r="T160" s="20">
        <v>0</v>
      </c>
      <c r="U160" s="20" t="s">
        <v>53</v>
      </c>
      <c r="V160" s="20">
        <v>0</v>
      </c>
      <c r="W160" s="20" t="s">
        <v>53</v>
      </c>
      <c r="X160" s="20">
        <v>0</v>
      </c>
      <c r="Y160" s="20" t="s">
        <v>53</v>
      </c>
      <c r="Z160" s="20">
        <v>0</v>
      </c>
      <c r="AA160" s="20">
        <v>2.1143327500000004</v>
      </c>
      <c r="AB160" s="20">
        <v>2.11433274</v>
      </c>
      <c r="AC160" s="20">
        <v>0</v>
      </c>
      <c r="AD160" s="20">
        <v>0</v>
      </c>
      <c r="AE160" s="20">
        <v>0</v>
      </c>
      <c r="AF160" s="20">
        <v>0</v>
      </c>
      <c r="AG160" s="20">
        <v>0</v>
      </c>
      <c r="AH160" s="20">
        <v>0</v>
      </c>
      <c r="AI160" s="20">
        <v>0</v>
      </c>
      <c r="AJ160" s="20">
        <v>0</v>
      </c>
      <c r="AK160" s="20">
        <v>0</v>
      </c>
      <c r="AL160" s="20">
        <v>0</v>
      </c>
      <c r="AM160" s="21">
        <f t="shared" si="46"/>
        <v>0</v>
      </c>
      <c r="AN160" s="21">
        <f t="shared" si="46"/>
        <v>0</v>
      </c>
      <c r="AO160" s="22" t="s">
        <v>434</v>
      </c>
    </row>
    <row r="161" spans="1:41" s="8" customFormat="1" ht="94.5" x14ac:dyDescent="0.25">
      <c r="A161" s="15" t="s">
        <v>159</v>
      </c>
      <c r="B161" s="16" t="s">
        <v>463</v>
      </c>
      <c r="C161" s="17" t="s">
        <v>464</v>
      </c>
      <c r="D161" s="18" t="s">
        <v>566</v>
      </c>
      <c r="E161" s="19">
        <v>2020</v>
      </c>
      <c r="F161" s="19">
        <v>2022</v>
      </c>
      <c r="G161" s="19">
        <v>2023</v>
      </c>
      <c r="H161" s="20" t="s">
        <v>53</v>
      </c>
      <c r="I161" s="20" t="s">
        <v>53</v>
      </c>
      <c r="J161" s="20">
        <v>1.98258942</v>
      </c>
      <c r="K161" s="20">
        <v>3.77536</v>
      </c>
      <c r="L161" s="20">
        <v>3.77536</v>
      </c>
      <c r="M161" s="20">
        <v>0</v>
      </c>
      <c r="N161" s="20">
        <v>0</v>
      </c>
      <c r="O161" s="20">
        <v>0</v>
      </c>
      <c r="P161" s="20">
        <v>3.7753599800000002</v>
      </c>
      <c r="Q161" s="20">
        <v>3.7753599800000002</v>
      </c>
      <c r="R161" s="20">
        <v>0</v>
      </c>
      <c r="S161" s="20">
        <v>0</v>
      </c>
      <c r="T161" s="20">
        <v>0</v>
      </c>
      <c r="U161" s="20" t="s">
        <v>53</v>
      </c>
      <c r="V161" s="20">
        <v>0</v>
      </c>
      <c r="W161" s="20" t="s">
        <v>53</v>
      </c>
      <c r="X161" s="20">
        <v>0</v>
      </c>
      <c r="Y161" s="20" t="s">
        <v>53</v>
      </c>
      <c r="Z161" s="20">
        <v>0</v>
      </c>
      <c r="AA161" s="20">
        <v>1.79277058</v>
      </c>
      <c r="AB161" s="20">
        <v>1.7927705599999999</v>
      </c>
      <c r="AC161" s="20">
        <v>0</v>
      </c>
      <c r="AD161" s="20">
        <v>0</v>
      </c>
      <c r="AE161" s="20">
        <v>0</v>
      </c>
      <c r="AF161" s="20">
        <v>0</v>
      </c>
      <c r="AG161" s="20">
        <v>0</v>
      </c>
      <c r="AH161" s="20">
        <v>0</v>
      </c>
      <c r="AI161" s="20">
        <v>0</v>
      </c>
      <c r="AJ161" s="20">
        <v>0</v>
      </c>
      <c r="AK161" s="20">
        <v>0</v>
      </c>
      <c r="AL161" s="20">
        <v>0</v>
      </c>
      <c r="AM161" s="21">
        <f t="shared" si="46"/>
        <v>0</v>
      </c>
      <c r="AN161" s="21">
        <f t="shared" si="46"/>
        <v>0</v>
      </c>
      <c r="AO161" s="22" t="s">
        <v>434</v>
      </c>
    </row>
    <row r="162" spans="1:41" s="8" customFormat="1" ht="78.75" x14ac:dyDescent="0.25">
      <c r="A162" s="15" t="s">
        <v>159</v>
      </c>
      <c r="B162" s="16" t="s">
        <v>465</v>
      </c>
      <c r="C162" s="17" t="s">
        <v>466</v>
      </c>
      <c r="D162" s="18" t="s">
        <v>566</v>
      </c>
      <c r="E162" s="19">
        <v>2020</v>
      </c>
      <c r="F162" s="19">
        <v>2023</v>
      </c>
      <c r="G162" s="19">
        <v>2023</v>
      </c>
      <c r="H162" s="20" t="s">
        <v>53</v>
      </c>
      <c r="I162" s="20" t="s">
        <v>53</v>
      </c>
      <c r="J162" s="20">
        <v>3.4748495999999998</v>
      </c>
      <c r="K162" s="20">
        <v>6.9249999999999998</v>
      </c>
      <c r="L162" s="20">
        <v>6.9249999999999998</v>
      </c>
      <c r="M162" s="20">
        <v>0</v>
      </c>
      <c r="N162" s="20">
        <v>0</v>
      </c>
      <c r="O162" s="20">
        <v>0</v>
      </c>
      <c r="P162" s="20">
        <v>6.9249999999999998</v>
      </c>
      <c r="Q162" s="20">
        <v>6.9249999999999998</v>
      </c>
      <c r="R162" s="20">
        <v>0</v>
      </c>
      <c r="S162" s="20">
        <v>0</v>
      </c>
      <c r="T162" s="20">
        <v>0</v>
      </c>
      <c r="U162" s="20" t="s">
        <v>53</v>
      </c>
      <c r="V162" s="20">
        <v>0</v>
      </c>
      <c r="W162" s="20" t="s">
        <v>53</v>
      </c>
      <c r="X162" s="20">
        <v>0</v>
      </c>
      <c r="Y162" s="20" t="s">
        <v>53</v>
      </c>
      <c r="Z162" s="20">
        <v>3.4501504000000001</v>
      </c>
      <c r="AA162" s="20">
        <v>3.4501504000000001</v>
      </c>
      <c r="AB162" s="20">
        <v>0</v>
      </c>
      <c r="AC162" s="20">
        <v>0</v>
      </c>
      <c r="AD162" s="20">
        <v>3.4501504000000001</v>
      </c>
      <c r="AE162" s="20">
        <v>0</v>
      </c>
      <c r="AF162" s="20">
        <v>0</v>
      </c>
      <c r="AG162" s="20">
        <v>0</v>
      </c>
      <c r="AH162" s="20">
        <v>0</v>
      </c>
      <c r="AI162" s="20">
        <v>0</v>
      </c>
      <c r="AJ162" s="20">
        <v>0</v>
      </c>
      <c r="AK162" s="20">
        <v>0</v>
      </c>
      <c r="AL162" s="20">
        <v>0</v>
      </c>
      <c r="AM162" s="21">
        <f t="shared" si="46"/>
        <v>0</v>
      </c>
      <c r="AN162" s="21">
        <f t="shared" si="46"/>
        <v>3.4501504000000001</v>
      </c>
      <c r="AO162" s="22" t="s">
        <v>420</v>
      </c>
    </row>
    <row r="163" spans="1:41" s="8" customFormat="1" ht="94.5" x14ac:dyDescent="0.25">
      <c r="A163" s="15" t="s">
        <v>159</v>
      </c>
      <c r="B163" s="16" t="s">
        <v>467</v>
      </c>
      <c r="C163" s="17" t="s">
        <v>468</v>
      </c>
      <c r="D163" s="18" t="s">
        <v>566</v>
      </c>
      <c r="E163" s="19">
        <v>2020</v>
      </c>
      <c r="F163" s="19">
        <v>2022</v>
      </c>
      <c r="G163" s="19">
        <v>2023</v>
      </c>
      <c r="H163" s="20" t="s">
        <v>53</v>
      </c>
      <c r="I163" s="20" t="s">
        <v>53</v>
      </c>
      <c r="J163" s="20">
        <v>2.1019983500000001</v>
      </c>
      <c r="K163" s="20">
        <v>3.6333299999999999</v>
      </c>
      <c r="L163" s="20">
        <v>3.6333299999999999</v>
      </c>
      <c r="M163" s="20">
        <v>0</v>
      </c>
      <c r="N163" s="20">
        <v>0</v>
      </c>
      <c r="O163" s="20">
        <v>0</v>
      </c>
      <c r="P163" s="20">
        <v>3.6333300199999998</v>
      </c>
      <c r="Q163" s="20">
        <v>3.6333300199999998</v>
      </c>
      <c r="R163" s="20">
        <v>0</v>
      </c>
      <c r="S163" s="20">
        <v>0</v>
      </c>
      <c r="T163" s="20">
        <v>0</v>
      </c>
      <c r="U163" s="20" t="s">
        <v>53</v>
      </c>
      <c r="V163" s="20">
        <v>0</v>
      </c>
      <c r="W163" s="20" t="s">
        <v>53</v>
      </c>
      <c r="X163" s="20">
        <v>0</v>
      </c>
      <c r="Y163" s="20" t="s">
        <v>53</v>
      </c>
      <c r="Z163" s="20">
        <v>0</v>
      </c>
      <c r="AA163" s="20">
        <v>1.5313316499999998</v>
      </c>
      <c r="AB163" s="20">
        <v>1.5313316699999999</v>
      </c>
      <c r="AC163" s="20">
        <v>0</v>
      </c>
      <c r="AD163" s="20">
        <v>0</v>
      </c>
      <c r="AE163" s="20">
        <v>0</v>
      </c>
      <c r="AF163" s="20">
        <v>0</v>
      </c>
      <c r="AG163" s="20">
        <v>0</v>
      </c>
      <c r="AH163" s="20">
        <v>0</v>
      </c>
      <c r="AI163" s="20">
        <v>0</v>
      </c>
      <c r="AJ163" s="20">
        <v>0</v>
      </c>
      <c r="AK163" s="20">
        <v>0</v>
      </c>
      <c r="AL163" s="20">
        <v>0</v>
      </c>
      <c r="AM163" s="21">
        <f t="shared" si="46"/>
        <v>0</v>
      </c>
      <c r="AN163" s="21">
        <f t="shared" si="46"/>
        <v>0</v>
      </c>
      <c r="AO163" s="22" t="s">
        <v>434</v>
      </c>
    </row>
    <row r="164" spans="1:41" s="8" customFormat="1" ht="94.5" x14ac:dyDescent="0.25">
      <c r="A164" s="15" t="s">
        <v>159</v>
      </c>
      <c r="B164" s="16" t="s">
        <v>469</v>
      </c>
      <c r="C164" s="17" t="s">
        <v>470</v>
      </c>
      <c r="D164" s="18" t="s">
        <v>566</v>
      </c>
      <c r="E164" s="19">
        <v>2020</v>
      </c>
      <c r="F164" s="19">
        <v>2022</v>
      </c>
      <c r="G164" s="19">
        <v>2023</v>
      </c>
      <c r="H164" s="20" t="s">
        <v>53</v>
      </c>
      <c r="I164" s="20" t="s">
        <v>53</v>
      </c>
      <c r="J164" s="20">
        <v>0.97484334000000006</v>
      </c>
      <c r="K164" s="20">
        <v>1.65463</v>
      </c>
      <c r="L164" s="20">
        <v>1.65463</v>
      </c>
      <c r="M164" s="20">
        <v>0</v>
      </c>
      <c r="N164" s="20">
        <v>0</v>
      </c>
      <c r="O164" s="20">
        <v>0</v>
      </c>
      <c r="P164" s="20">
        <v>1.6546299900000001</v>
      </c>
      <c r="Q164" s="20">
        <v>1.6546299900000001</v>
      </c>
      <c r="R164" s="20">
        <v>0</v>
      </c>
      <c r="S164" s="20">
        <v>0</v>
      </c>
      <c r="T164" s="20">
        <v>0</v>
      </c>
      <c r="U164" s="20" t="s">
        <v>53</v>
      </c>
      <c r="V164" s="20">
        <v>0</v>
      </c>
      <c r="W164" s="20" t="s">
        <v>53</v>
      </c>
      <c r="X164" s="20">
        <v>0</v>
      </c>
      <c r="Y164" s="20" t="s">
        <v>53</v>
      </c>
      <c r="Z164" s="20">
        <v>0</v>
      </c>
      <c r="AA164" s="20">
        <v>0.6797866600000001</v>
      </c>
      <c r="AB164" s="20">
        <v>0.67978665000000005</v>
      </c>
      <c r="AC164" s="20">
        <v>0</v>
      </c>
      <c r="AD164" s="20">
        <v>0</v>
      </c>
      <c r="AE164" s="20">
        <v>0</v>
      </c>
      <c r="AF164" s="20">
        <v>0</v>
      </c>
      <c r="AG164" s="20">
        <v>0</v>
      </c>
      <c r="AH164" s="20">
        <v>0</v>
      </c>
      <c r="AI164" s="20">
        <v>0</v>
      </c>
      <c r="AJ164" s="20">
        <v>0</v>
      </c>
      <c r="AK164" s="20">
        <v>0</v>
      </c>
      <c r="AL164" s="20">
        <v>0</v>
      </c>
      <c r="AM164" s="21">
        <f t="shared" si="46"/>
        <v>0</v>
      </c>
      <c r="AN164" s="21">
        <f t="shared" si="46"/>
        <v>0</v>
      </c>
      <c r="AO164" s="22" t="s">
        <v>434</v>
      </c>
    </row>
    <row r="165" spans="1:41" s="8" customFormat="1" ht="78.75" x14ac:dyDescent="0.25">
      <c r="A165" s="15" t="s">
        <v>159</v>
      </c>
      <c r="B165" s="16" t="s">
        <v>471</v>
      </c>
      <c r="C165" s="17" t="s">
        <v>472</v>
      </c>
      <c r="D165" s="18" t="s">
        <v>566</v>
      </c>
      <c r="E165" s="19">
        <v>2020</v>
      </c>
      <c r="F165" s="19">
        <v>2023</v>
      </c>
      <c r="G165" s="19">
        <v>2023</v>
      </c>
      <c r="H165" s="20" t="s">
        <v>53</v>
      </c>
      <c r="I165" s="20" t="s">
        <v>53</v>
      </c>
      <c r="J165" s="20">
        <v>2.2982070999999999</v>
      </c>
      <c r="K165" s="20">
        <v>4.1578499999999998</v>
      </c>
      <c r="L165" s="20">
        <v>4.1578499999999998</v>
      </c>
      <c r="M165" s="20">
        <v>0</v>
      </c>
      <c r="N165" s="20">
        <v>0</v>
      </c>
      <c r="O165" s="20">
        <v>0</v>
      </c>
      <c r="P165" s="20">
        <v>4.1578499999999998</v>
      </c>
      <c r="Q165" s="20">
        <v>4.1578499999999998</v>
      </c>
      <c r="R165" s="20">
        <v>0</v>
      </c>
      <c r="S165" s="20">
        <v>0</v>
      </c>
      <c r="T165" s="20">
        <v>0</v>
      </c>
      <c r="U165" s="20" t="s">
        <v>53</v>
      </c>
      <c r="V165" s="20">
        <v>0</v>
      </c>
      <c r="W165" s="20" t="s">
        <v>53</v>
      </c>
      <c r="X165" s="20">
        <v>0</v>
      </c>
      <c r="Y165" s="20" t="s">
        <v>53</v>
      </c>
      <c r="Z165" s="20">
        <v>1.8596429000000003</v>
      </c>
      <c r="AA165" s="20">
        <v>1.8596429000000003</v>
      </c>
      <c r="AB165" s="20">
        <v>0</v>
      </c>
      <c r="AC165" s="20">
        <v>0</v>
      </c>
      <c r="AD165" s="20">
        <v>1.8596429000000003</v>
      </c>
      <c r="AE165" s="20">
        <v>0</v>
      </c>
      <c r="AF165" s="20">
        <v>0</v>
      </c>
      <c r="AG165" s="20">
        <v>0</v>
      </c>
      <c r="AH165" s="20">
        <v>0</v>
      </c>
      <c r="AI165" s="20">
        <v>0</v>
      </c>
      <c r="AJ165" s="20">
        <v>0</v>
      </c>
      <c r="AK165" s="20">
        <v>0</v>
      </c>
      <c r="AL165" s="20">
        <v>0</v>
      </c>
      <c r="AM165" s="21">
        <f t="shared" si="46"/>
        <v>0</v>
      </c>
      <c r="AN165" s="21">
        <f t="shared" si="46"/>
        <v>1.8596429000000003</v>
      </c>
      <c r="AO165" s="22" t="s">
        <v>420</v>
      </c>
    </row>
    <row r="166" spans="1:41" s="8" customFormat="1" ht="94.5" x14ac:dyDescent="0.25">
      <c r="A166" s="15" t="s">
        <v>159</v>
      </c>
      <c r="B166" s="16" t="s">
        <v>473</v>
      </c>
      <c r="C166" s="17" t="s">
        <v>474</v>
      </c>
      <c r="D166" s="18" t="s">
        <v>566</v>
      </c>
      <c r="E166" s="19">
        <v>2020</v>
      </c>
      <c r="F166" s="19">
        <v>2022</v>
      </c>
      <c r="G166" s="19">
        <v>2023</v>
      </c>
      <c r="H166" s="20" t="s">
        <v>53</v>
      </c>
      <c r="I166" s="20" t="s">
        <v>53</v>
      </c>
      <c r="J166" s="20">
        <v>1.97112628</v>
      </c>
      <c r="K166" s="20">
        <v>3.7426700000000004</v>
      </c>
      <c r="L166" s="20">
        <v>3.7426700000000004</v>
      </c>
      <c r="M166" s="20">
        <v>0</v>
      </c>
      <c r="N166" s="20">
        <v>0</v>
      </c>
      <c r="O166" s="20">
        <v>0</v>
      </c>
      <c r="P166" s="20">
        <v>3.7426699999999999</v>
      </c>
      <c r="Q166" s="20">
        <v>3.7426699999999999</v>
      </c>
      <c r="R166" s="20">
        <v>0</v>
      </c>
      <c r="S166" s="20">
        <v>0</v>
      </c>
      <c r="T166" s="20">
        <v>0</v>
      </c>
      <c r="U166" s="20" t="s">
        <v>53</v>
      </c>
      <c r="V166" s="20">
        <v>0</v>
      </c>
      <c r="W166" s="20" t="s">
        <v>53</v>
      </c>
      <c r="X166" s="20">
        <v>0</v>
      </c>
      <c r="Y166" s="20" t="s">
        <v>53</v>
      </c>
      <c r="Z166" s="20">
        <v>0</v>
      </c>
      <c r="AA166" s="20">
        <v>1.7715437200000002</v>
      </c>
      <c r="AB166" s="20">
        <v>1.7715437199999999</v>
      </c>
      <c r="AC166" s="20">
        <v>0</v>
      </c>
      <c r="AD166" s="20">
        <v>0</v>
      </c>
      <c r="AE166" s="20">
        <v>0</v>
      </c>
      <c r="AF166" s="20">
        <v>0</v>
      </c>
      <c r="AG166" s="20">
        <v>0</v>
      </c>
      <c r="AH166" s="20">
        <v>0</v>
      </c>
      <c r="AI166" s="20">
        <v>0</v>
      </c>
      <c r="AJ166" s="20">
        <v>0</v>
      </c>
      <c r="AK166" s="20">
        <v>0</v>
      </c>
      <c r="AL166" s="20">
        <v>0</v>
      </c>
      <c r="AM166" s="21">
        <f t="shared" si="46"/>
        <v>0</v>
      </c>
      <c r="AN166" s="21">
        <f t="shared" si="46"/>
        <v>0</v>
      </c>
      <c r="AO166" s="22" t="s">
        <v>434</v>
      </c>
    </row>
    <row r="167" spans="1:41" s="8" customFormat="1" ht="78.75" x14ac:dyDescent="0.25">
      <c r="A167" s="15" t="s">
        <v>159</v>
      </c>
      <c r="B167" s="16" t="s">
        <v>475</v>
      </c>
      <c r="C167" s="17" t="s">
        <v>476</v>
      </c>
      <c r="D167" s="18" t="s">
        <v>566</v>
      </c>
      <c r="E167" s="19">
        <v>2020</v>
      </c>
      <c r="F167" s="19">
        <v>2023</v>
      </c>
      <c r="G167" s="19">
        <v>2023</v>
      </c>
      <c r="H167" s="20" t="s">
        <v>53</v>
      </c>
      <c r="I167" s="20" t="s">
        <v>53</v>
      </c>
      <c r="J167" s="20">
        <v>2.3948103000000001</v>
      </c>
      <c r="K167" s="20">
        <v>4.4186600000000009</v>
      </c>
      <c r="L167" s="20">
        <v>4.4186600000000009</v>
      </c>
      <c r="M167" s="20">
        <v>0</v>
      </c>
      <c r="N167" s="20">
        <v>0</v>
      </c>
      <c r="O167" s="20">
        <v>0</v>
      </c>
      <c r="P167" s="20">
        <v>4.4186600000000009</v>
      </c>
      <c r="Q167" s="20">
        <v>4.4186600000000009</v>
      </c>
      <c r="R167" s="20">
        <v>0</v>
      </c>
      <c r="S167" s="20">
        <v>0</v>
      </c>
      <c r="T167" s="20">
        <v>0</v>
      </c>
      <c r="U167" s="20" t="s">
        <v>53</v>
      </c>
      <c r="V167" s="20">
        <v>0</v>
      </c>
      <c r="W167" s="20" t="s">
        <v>53</v>
      </c>
      <c r="X167" s="20">
        <v>0</v>
      </c>
      <c r="Y167" s="20" t="s">
        <v>53</v>
      </c>
      <c r="Z167" s="20">
        <v>2.0238497000000004</v>
      </c>
      <c r="AA167" s="20">
        <v>2.0238497000000004</v>
      </c>
      <c r="AB167" s="20">
        <v>0</v>
      </c>
      <c r="AC167" s="20">
        <v>0</v>
      </c>
      <c r="AD167" s="20">
        <v>2.0238497000000004</v>
      </c>
      <c r="AE167" s="20">
        <v>0</v>
      </c>
      <c r="AF167" s="20">
        <v>0</v>
      </c>
      <c r="AG167" s="20">
        <v>0</v>
      </c>
      <c r="AH167" s="20">
        <v>0</v>
      </c>
      <c r="AI167" s="20">
        <v>0</v>
      </c>
      <c r="AJ167" s="20">
        <v>0</v>
      </c>
      <c r="AK167" s="20">
        <v>0</v>
      </c>
      <c r="AL167" s="20">
        <v>0</v>
      </c>
      <c r="AM167" s="21">
        <f t="shared" si="46"/>
        <v>0</v>
      </c>
      <c r="AN167" s="21">
        <f t="shared" si="46"/>
        <v>2.0238497000000004</v>
      </c>
      <c r="AO167" s="22" t="s">
        <v>420</v>
      </c>
    </row>
    <row r="168" spans="1:41" s="8" customFormat="1" ht="94.5" x14ac:dyDescent="0.25">
      <c r="A168" s="15" t="s">
        <v>159</v>
      </c>
      <c r="B168" s="16" t="s">
        <v>477</v>
      </c>
      <c r="C168" s="17" t="s">
        <v>478</v>
      </c>
      <c r="D168" s="18" t="s">
        <v>566</v>
      </c>
      <c r="E168" s="19">
        <v>2020</v>
      </c>
      <c r="F168" s="19">
        <v>2022</v>
      </c>
      <c r="G168" s="19">
        <v>2023</v>
      </c>
      <c r="H168" s="20" t="s">
        <v>53</v>
      </c>
      <c r="I168" s="20" t="s">
        <v>53</v>
      </c>
      <c r="J168" s="20">
        <v>1.2096369199999999</v>
      </c>
      <c r="K168" s="20">
        <v>2.1166700000000001</v>
      </c>
      <c r="L168" s="20">
        <v>2.1166700000000001</v>
      </c>
      <c r="M168" s="20">
        <v>0</v>
      </c>
      <c r="N168" s="20">
        <v>0</v>
      </c>
      <c r="O168" s="20">
        <v>0</v>
      </c>
      <c r="P168" s="20">
        <v>2.1166699900000001</v>
      </c>
      <c r="Q168" s="20">
        <v>2.1166699900000001</v>
      </c>
      <c r="R168" s="20">
        <v>0</v>
      </c>
      <c r="S168" s="20">
        <v>0</v>
      </c>
      <c r="T168" s="20">
        <v>0</v>
      </c>
      <c r="U168" s="20" t="s">
        <v>53</v>
      </c>
      <c r="V168" s="20">
        <v>0</v>
      </c>
      <c r="W168" s="20" t="s">
        <v>53</v>
      </c>
      <c r="X168" s="20">
        <v>0</v>
      </c>
      <c r="Y168" s="20" t="s">
        <v>53</v>
      </c>
      <c r="Z168" s="20">
        <v>0</v>
      </c>
      <c r="AA168" s="20">
        <v>0.90703308000000016</v>
      </c>
      <c r="AB168" s="20">
        <v>0.90703307</v>
      </c>
      <c r="AC168" s="20">
        <v>0</v>
      </c>
      <c r="AD168" s="20">
        <v>0</v>
      </c>
      <c r="AE168" s="20">
        <v>0</v>
      </c>
      <c r="AF168" s="20">
        <v>0</v>
      </c>
      <c r="AG168" s="20">
        <v>0</v>
      </c>
      <c r="AH168" s="20">
        <v>0</v>
      </c>
      <c r="AI168" s="20">
        <v>0</v>
      </c>
      <c r="AJ168" s="20">
        <v>0</v>
      </c>
      <c r="AK168" s="20">
        <v>0</v>
      </c>
      <c r="AL168" s="20">
        <v>0</v>
      </c>
      <c r="AM168" s="21">
        <f t="shared" si="46"/>
        <v>0</v>
      </c>
      <c r="AN168" s="21">
        <f t="shared" si="46"/>
        <v>0</v>
      </c>
      <c r="AO168" s="22" t="s">
        <v>434</v>
      </c>
    </row>
    <row r="169" spans="1:41" s="8" customFormat="1" ht="78.75" x14ac:dyDescent="0.25">
      <c r="A169" s="15" t="s">
        <v>159</v>
      </c>
      <c r="B169" s="16" t="s">
        <v>479</v>
      </c>
      <c r="C169" s="17" t="s">
        <v>480</v>
      </c>
      <c r="D169" s="18" t="s">
        <v>566</v>
      </c>
      <c r="E169" s="19">
        <v>2020</v>
      </c>
      <c r="F169" s="19">
        <v>2022</v>
      </c>
      <c r="G169" s="19">
        <v>2023</v>
      </c>
      <c r="H169" s="20" t="s">
        <v>53</v>
      </c>
      <c r="I169" s="20" t="s">
        <v>53</v>
      </c>
      <c r="J169" s="20">
        <v>0.93434116999999994</v>
      </c>
      <c r="K169" s="20">
        <v>1.5147999999999997</v>
      </c>
      <c r="L169" s="20">
        <v>1.5147999999999997</v>
      </c>
      <c r="M169" s="20">
        <v>0</v>
      </c>
      <c r="N169" s="20">
        <v>0</v>
      </c>
      <c r="O169" s="20">
        <v>0</v>
      </c>
      <c r="P169" s="20">
        <v>1.5147999999999997</v>
      </c>
      <c r="Q169" s="20">
        <v>1.5147999999999997</v>
      </c>
      <c r="R169" s="20">
        <v>0</v>
      </c>
      <c r="S169" s="20">
        <v>0</v>
      </c>
      <c r="T169" s="20">
        <v>0</v>
      </c>
      <c r="U169" s="20" t="s">
        <v>53</v>
      </c>
      <c r="V169" s="20">
        <v>0</v>
      </c>
      <c r="W169" s="20" t="s">
        <v>53</v>
      </c>
      <c r="X169" s="20">
        <v>0</v>
      </c>
      <c r="Y169" s="20" t="s">
        <v>53</v>
      </c>
      <c r="Z169" s="20">
        <v>1.9999999878450581E-8</v>
      </c>
      <c r="AA169" s="20">
        <v>0.58045882999999987</v>
      </c>
      <c r="AB169" s="20">
        <v>0.58045880999999999</v>
      </c>
      <c r="AC169" s="20">
        <v>0</v>
      </c>
      <c r="AD169" s="20">
        <v>1.9999999878450581E-8</v>
      </c>
      <c r="AE169" s="20">
        <v>0</v>
      </c>
      <c r="AF169" s="20">
        <v>0</v>
      </c>
      <c r="AG169" s="20">
        <v>0</v>
      </c>
      <c r="AH169" s="20">
        <v>0</v>
      </c>
      <c r="AI169" s="20">
        <v>0</v>
      </c>
      <c r="AJ169" s="20">
        <v>0</v>
      </c>
      <c r="AK169" s="20">
        <v>0</v>
      </c>
      <c r="AL169" s="20">
        <v>0</v>
      </c>
      <c r="AM169" s="21">
        <f t="shared" si="46"/>
        <v>0</v>
      </c>
      <c r="AN169" s="21">
        <f t="shared" si="46"/>
        <v>1.9999999878450581E-8</v>
      </c>
      <c r="AO169" s="22" t="s">
        <v>420</v>
      </c>
    </row>
    <row r="170" spans="1:41" s="8" customFormat="1" ht="94.5" x14ac:dyDescent="0.25">
      <c r="A170" s="15" t="s">
        <v>159</v>
      </c>
      <c r="B170" s="16" t="s">
        <v>481</v>
      </c>
      <c r="C170" s="17" t="s">
        <v>482</v>
      </c>
      <c r="D170" s="18" t="s">
        <v>566</v>
      </c>
      <c r="E170" s="19">
        <v>2020</v>
      </c>
      <c r="F170" s="19">
        <v>2022</v>
      </c>
      <c r="G170" s="19">
        <v>2023</v>
      </c>
      <c r="H170" s="20" t="s">
        <v>53</v>
      </c>
      <c r="I170" s="20" t="s">
        <v>53</v>
      </c>
      <c r="J170" s="20">
        <v>1.04964134</v>
      </c>
      <c r="K170" s="20">
        <v>1.2588699999999999</v>
      </c>
      <c r="L170" s="20">
        <v>1.2588699999999999</v>
      </c>
      <c r="M170" s="20">
        <v>0</v>
      </c>
      <c r="N170" s="20">
        <v>0</v>
      </c>
      <c r="O170" s="20">
        <v>0</v>
      </c>
      <c r="P170" s="20">
        <v>1.2588699800000001</v>
      </c>
      <c r="Q170" s="20">
        <v>1.2588699800000001</v>
      </c>
      <c r="R170" s="20">
        <v>0</v>
      </c>
      <c r="S170" s="20">
        <v>0</v>
      </c>
      <c r="T170" s="20">
        <v>0</v>
      </c>
      <c r="U170" s="20" t="s">
        <v>53</v>
      </c>
      <c r="V170" s="20">
        <v>0</v>
      </c>
      <c r="W170" s="20" t="s">
        <v>53</v>
      </c>
      <c r="X170" s="20">
        <v>0</v>
      </c>
      <c r="Y170" s="20" t="s">
        <v>53</v>
      </c>
      <c r="Z170" s="20">
        <v>0</v>
      </c>
      <c r="AA170" s="20">
        <v>0.2092286599999999</v>
      </c>
      <c r="AB170" s="20">
        <v>0.20922864000000002</v>
      </c>
      <c r="AC170" s="20">
        <v>0</v>
      </c>
      <c r="AD170" s="20">
        <v>0</v>
      </c>
      <c r="AE170" s="20">
        <v>0</v>
      </c>
      <c r="AF170" s="20">
        <v>0</v>
      </c>
      <c r="AG170" s="20">
        <v>0</v>
      </c>
      <c r="AH170" s="20">
        <v>0</v>
      </c>
      <c r="AI170" s="20">
        <v>0</v>
      </c>
      <c r="AJ170" s="20">
        <v>0</v>
      </c>
      <c r="AK170" s="20">
        <v>0</v>
      </c>
      <c r="AL170" s="20">
        <v>0</v>
      </c>
      <c r="AM170" s="21">
        <f t="shared" si="46"/>
        <v>0</v>
      </c>
      <c r="AN170" s="21">
        <f t="shared" si="46"/>
        <v>0</v>
      </c>
      <c r="AO170" s="22" t="s">
        <v>434</v>
      </c>
    </row>
    <row r="171" spans="1:41" s="8" customFormat="1" ht="94.5" x14ac:dyDescent="0.25">
      <c r="A171" s="15" t="s">
        <v>159</v>
      </c>
      <c r="B171" s="16" t="s">
        <v>483</v>
      </c>
      <c r="C171" s="17" t="s">
        <v>484</v>
      </c>
      <c r="D171" s="18" t="s">
        <v>566</v>
      </c>
      <c r="E171" s="19">
        <v>2020</v>
      </c>
      <c r="F171" s="19">
        <v>2022</v>
      </c>
      <c r="G171" s="19">
        <v>2023</v>
      </c>
      <c r="H171" s="20" t="s">
        <v>53</v>
      </c>
      <c r="I171" s="20" t="s">
        <v>53</v>
      </c>
      <c r="J171" s="20">
        <v>0.66357664999999999</v>
      </c>
      <c r="K171" s="20">
        <v>1.01962</v>
      </c>
      <c r="L171" s="20">
        <v>1.01962</v>
      </c>
      <c r="M171" s="20">
        <v>0</v>
      </c>
      <c r="N171" s="20">
        <v>0</v>
      </c>
      <c r="O171" s="20">
        <v>0</v>
      </c>
      <c r="P171" s="20">
        <v>1.01961999</v>
      </c>
      <c r="Q171" s="20">
        <v>1.01961999</v>
      </c>
      <c r="R171" s="20">
        <v>0</v>
      </c>
      <c r="S171" s="20">
        <v>0</v>
      </c>
      <c r="T171" s="20">
        <v>0</v>
      </c>
      <c r="U171" s="20" t="s">
        <v>53</v>
      </c>
      <c r="V171" s="20">
        <v>0</v>
      </c>
      <c r="W171" s="20" t="s">
        <v>53</v>
      </c>
      <c r="X171" s="20">
        <v>0</v>
      </c>
      <c r="Y171" s="20" t="s">
        <v>53</v>
      </c>
      <c r="Z171" s="20">
        <v>0</v>
      </c>
      <c r="AA171" s="20">
        <v>0.35604334999999998</v>
      </c>
      <c r="AB171" s="20">
        <v>0.35604334000000004</v>
      </c>
      <c r="AC171" s="20">
        <v>0</v>
      </c>
      <c r="AD171" s="20">
        <v>0</v>
      </c>
      <c r="AE171" s="20">
        <v>0</v>
      </c>
      <c r="AF171" s="20">
        <v>0</v>
      </c>
      <c r="AG171" s="20">
        <v>0</v>
      </c>
      <c r="AH171" s="20">
        <v>0</v>
      </c>
      <c r="AI171" s="20">
        <v>0</v>
      </c>
      <c r="AJ171" s="20">
        <v>0</v>
      </c>
      <c r="AK171" s="20">
        <v>0</v>
      </c>
      <c r="AL171" s="20">
        <v>0</v>
      </c>
      <c r="AM171" s="21">
        <f t="shared" si="46"/>
        <v>0</v>
      </c>
      <c r="AN171" s="21">
        <f t="shared" si="46"/>
        <v>0</v>
      </c>
      <c r="AO171" s="22" t="s">
        <v>434</v>
      </c>
    </row>
    <row r="172" spans="1:41" s="8" customFormat="1" ht="78.75" x14ac:dyDescent="0.25">
      <c r="A172" s="15" t="s">
        <v>159</v>
      </c>
      <c r="B172" s="16" t="s">
        <v>485</v>
      </c>
      <c r="C172" s="17" t="s">
        <v>486</v>
      </c>
      <c r="D172" s="18" t="s">
        <v>566</v>
      </c>
      <c r="E172" s="19">
        <v>2020</v>
      </c>
      <c r="F172" s="19">
        <v>2023</v>
      </c>
      <c r="G172" s="19">
        <v>2023</v>
      </c>
      <c r="H172" s="20" t="s">
        <v>53</v>
      </c>
      <c r="I172" s="20" t="s">
        <v>53</v>
      </c>
      <c r="J172" s="20">
        <v>4.6774801500000001</v>
      </c>
      <c r="K172" s="20">
        <v>9.5969699999999989</v>
      </c>
      <c r="L172" s="20">
        <v>9.5969699999999989</v>
      </c>
      <c r="M172" s="20">
        <v>0</v>
      </c>
      <c r="N172" s="20">
        <v>0</v>
      </c>
      <c r="O172" s="20">
        <v>0</v>
      </c>
      <c r="P172" s="20">
        <v>9.5969699999999989</v>
      </c>
      <c r="Q172" s="20">
        <v>9.5969699999999989</v>
      </c>
      <c r="R172" s="20">
        <v>0</v>
      </c>
      <c r="S172" s="20">
        <v>0</v>
      </c>
      <c r="T172" s="20">
        <v>0</v>
      </c>
      <c r="U172" s="20" t="s">
        <v>53</v>
      </c>
      <c r="V172" s="20">
        <v>0</v>
      </c>
      <c r="W172" s="20" t="s">
        <v>53</v>
      </c>
      <c r="X172" s="20">
        <v>0</v>
      </c>
      <c r="Y172" s="20" t="s">
        <v>53</v>
      </c>
      <c r="Z172" s="20">
        <v>4.9194898499999988</v>
      </c>
      <c r="AA172" s="20">
        <v>4.9194898499999988</v>
      </c>
      <c r="AB172" s="20">
        <v>0</v>
      </c>
      <c r="AC172" s="20">
        <v>0</v>
      </c>
      <c r="AD172" s="20">
        <v>4.9194898499999988</v>
      </c>
      <c r="AE172" s="20">
        <v>0</v>
      </c>
      <c r="AF172" s="20">
        <v>0</v>
      </c>
      <c r="AG172" s="20">
        <v>0</v>
      </c>
      <c r="AH172" s="20">
        <v>0</v>
      </c>
      <c r="AI172" s="20">
        <v>0</v>
      </c>
      <c r="AJ172" s="20">
        <v>0</v>
      </c>
      <c r="AK172" s="20">
        <v>0</v>
      </c>
      <c r="AL172" s="20">
        <v>0</v>
      </c>
      <c r="AM172" s="21">
        <f t="shared" si="46"/>
        <v>0</v>
      </c>
      <c r="AN172" s="21">
        <f t="shared" si="46"/>
        <v>4.9194898499999988</v>
      </c>
      <c r="AO172" s="22" t="s">
        <v>420</v>
      </c>
    </row>
    <row r="173" spans="1:41" s="8" customFormat="1" ht="78.75" x14ac:dyDescent="0.25">
      <c r="A173" s="15" t="s">
        <v>159</v>
      </c>
      <c r="B173" s="16" t="s">
        <v>487</v>
      </c>
      <c r="C173" s="17" t="s">
        <v>488</v>
      </c>
      <c r="D173" s="18" t="s">
        <v>566</v>
      </c>
      <c r="E173" s="19">
        <v>2021</v>
      </c>
      <c r="F173" s="19">
        <v>2023</v>
      </c>
      <c r="G173" s="19">
        <v>2023</v>
      </c>
      <c r="H173" s="20" t="s">
        <v>53</v>
      </c>
      <c r="I173" s="20" t="s">
        <v>53</v>
      </c>
      <c r="J173" s="20">
        <v>6.3954114400000002</v>
      </c>
      <c r="K173" s="20">
        <v>12.991670000000001</v>
      </c>
      <c r="L173" s="20">
        <v>12.991670000000001</v>
      </c>
      <c r="M173" s="20">
        <v>0</v>
      </c>
      <c r="N173" s="20">
        <v>0</v>
      </c>
      <c r="O173" s="20">
        <v>0</v>
      </c>
      <c r="P173" s="20">
        <v>12.991670000000001</v>
      </c>
      <c r="Q173" s="20">
        <v>12.991670000000001</v>
      </c>
      <c r="R173" s="20">
        <v>0</v>
      </c>
      <c r="S173" s="20">
        <v>0</v>
      </c>
      <c r="T173" s="20">
        <v>0</v>
      </c>
      <c r="U173" s="20" t="s">
        <v>53</v>
      </c>
      <c r="V173" s="20">
        <v>0</v>
      </c>
      <c r="W173" s="20" t="s">
        <v>53</v>
      </c>
      <c r="X173" s="20">
        <v>0</v>
      </c>
      <c r="Y173" s="20" t="s">
        <v>53</v>
      </c>
      <c r="Z173" s="20">
        <v>4.3807303900000001</v>
      </c>
      <c r="AA173" s="20">
        <v>6.5962585600000008</v>
      </c>
      <c r="AB173" s="20">
        <v>2.2155281700000002</v>
      </c>
      <c r="AC173" s="20">
        <v>0</v>
      </c>
      <c r="AD173" s="20">
        <v>4.3807303900000001</v>
      </c>
      <c r="AE173" s="20">
        <v>0</v>
      </c>
      <c r="AF173" s="20">
        <v>0</v>
      </c>
      <c r="AG173" s="20">
        <v>0</v>
      </c>
      <c r="AH173" s="20">
        <v>0</v>
      </c>
      <c r="AI173" s="20">
        <v>0</v>
      </c>
      <c r="AJ173" s="20">
        <v>0</v>
      </c>
      <c r="AK173" s="20">
        <v>0</v>
      </c>
      <c r="AL173" s="20">
        <v>0</v>
      </c>
      <c r="AM173" s="21">
        <f t="shared" si="46"/>
        <v>0</v>
      </c>
      <c r="AN173" s="21">
        <f t="shared" si="46"/>
        <v>4.3807303900000001</v>
      </c>
      <c r="AO173" s="22" t="s">
        <v>420</v>
      </c>
    </row>
    <row r="174" spans="1:41" s="8" customFormat="1" ht="78.75" x14ac:dyDescent="0.25">
      <c r="A174" s="15" t="s">
        <v>159</v>
      </c>
      <c r="B174" s="16" t="s">
        <v>489</v>
      </c>
      <c r="C174" s="17" t="s">
        <v>490</v>
      </c>
      <c r="D174" s="18" t="s">
        <v>566</v>
      </c>
      <c r="E174" s="19">
        <v>2021</v>
      </c>
      <c r="F174" s="19">
        <v>2023</v>
      </c>
      <c r="G174" s="19">
        <v>2023</v>
      </c>
      <c r="H174" s="20" t="s">
        <v>53</v>
      </c>
      <c r="I174" s="20" t="s">
        <v>53</v>
      </c>
      <c r="J174" s="20">
        <v>2.2888246699999999</v>
      </c>
      <c r="K174" s="20">
        <v>7.8166700000000002</v>
      </c>
      <c r="L174" s="20">
        <v>7.8166700000000002</v>
      </c>
      <c r="M174" s="20">
        <v>0</v>
      </c>
      <c r="N174" s="20">
        <v>0</v>
      </c>
      <c r="O174" s="20">
        <v>0</v>
      </c>
      <c r="P174" s="20">
        <v>7.8166700000000002</v>
      </c>
      <c r="Q174" s="20">
        <v>7.8166700000000002</v>
      </c>
      <c r="R174" s="20">
        <v>0</v>
      </c>
      <c r="S174" s="20">
        <v>0</v>
      </c>
      <c r="T174" s="20">
        <v>0</v>
      </c>
      <c r="U174" s="20" t="s">
        <v>53</v>
      </c>
      <c r="V174" s="20">
        <v>0</v>
      </c>
      <c r="W174" s="20" t="s">
        <v>53</v>
      </c>
      <c r="X174" s="20">
        <v>0</v>
      </c>
      <c r="Y174" s="20" t="s">
        <v>53</v>
      </c>
      <c r="Z174" s="20">
        <v>2.2037009599999995</v>
      </c>
      <c r="AA174" s="20">
        <v>5.5278453299999999</v>
      </c>
      <c r="AB174" s="20">
        <v>3.3241443700000004</v>
      </c>
      <c r="AC174" s="20">
        <v>0</v>
      </c>
      <c r="AD174" s="20">
        <v>2.2037009599999995</v>
      </c>
      <c r="AE174" s="20">
        <v>0</v>
      </c>
      <c r="AF174" s="20">
        <v>0</v>
      </c>
      <c r="AG174" s="20">
        <v>0</v>
      </c>
      <c r="AH174" s="20">
        <v>0</v>
      </c>
      <c r="AI174" s="20">
        <v>0</v>
      </c>
      <c r="AJ174" s="20">
        <v>0</v>
      </c>
      <c r="AK174" s="20">
        <v>0</v>
      </c>
      <c r="AL174" s="20">
        <v>0</v>
      </c>
      <c r="AM174" s="21">
        <f t="shared" si="46"/>
        <v>0</v>
      </c>
      <c r="AN174" s="21">
        <f t="shared" si="46"/>
        <v>2.2037009599999995</v>
      </c>
      <c r="AO174" s="22" t="s">
        <v>420</v>
      </c>
    </row>
    <row r="175" spans="1:41" s="8" customFormat="1" ht="78.75" x14ac:dyDescent="0.25">
      <c r="A175" s="15" t="s">
        <v>159</v>
      </c>
      <c r="B175" s="16" t="s">
        <v>491</v>
      </c>
      <c r="C175" s="17" t="s">
        <v>492</v>
      </c>
      <c r="D175" s="18" t="s">
        <v>566</v>
      </c>
      <c r="E175" s="19">
        <v>2020</v>
      </c>
      <c r="F175" s="19">
        <v>2022</v>
      </c>
      <c r="G175" s="19">
        <v>2023</v>
      </c>
      <c r="H175" s="20" t="s">
        <v>53</v>
      </c>
      <c r="I175" s="20" t="s">
        <v>53</v>
      </c>
      <c r="J175" s="20">
        <v>1.9052771499999999</v>
      </c>
      <c r="K175" s="20">
        <v>5.8083299999999989</v>
      </c>
      <c r="L175" s="20">
        <v>5.8083299999999989</v>
      </c>
      <c r="M175" s="20">
        <v>0</v>
      </c>
      <c r="N175" s="20">
        <v>0</v>
      </c>
      <c r="O175" s="20">
        <v>0</v>
      </c>
      <c r="P175" s="20">
        <v>5.8083299999999989</v>
      </c>
      <c r="Q175" s="20">
        <v>5.8083299999999989</v>
      </c>
      <c r="R175" s="20">
        <v>0</v>
      </c>
      <c r="S175" s="20">
        <v>0</v>
      </c>
      <c r="T175" s="20">
        <v>0</v>
      </c>
      <c r="U175" s="20" t="s">
        <v>53</v>
      </c>
      <c r="V175" s="20">
        <v>0</v>
      </c>
      <c r="W175" s="20" t="s">
        <v>53</v>
      </c>
      <c r="X175" s="20">
        <v>0</v>
      </c>
      <c r="Y175" s="20" t="s">
        <v>53</v>
      </c>
      <c r="Z175" s="20">
        <v>2.8679354799999994</v>
      </c>
      <c r="AA175" s="20">
        <v>3.9030528499999995</v>
      </c>
      <c r="AB175" s="20">
        <v>1.03511737</v>
      </c>
      <c r="AC175" s="20">
        <v>0</v>
      </c>
      <c r="AD175" s="20">
        <v>2.8679354799999994</v>
      </c>
      <c r="AE175" s="20">
        <v>0</v>
      </c>
      <c r="AF175" s="20">
        <v>0</v>
      </c>
      <c r="AG175" s="20">
        <v>0</v>
      </c>
      <c r="AH175" s="20">
        <v>0</v>
      </c>
      <c r="AI175" s="20">
        <v>0</v>
      </c>
      <c r="AJ175" s="20">
        <v>0</v>
      </c>
      <c r="AK175" s="20">
        <v>0</v>
      </c>
      <c r="AL175" s="20">
        <v>0</v>
      </c>
      <c r="AM175" s="21">
        <f t="shared" si="46"/>
        <v>0</v>
      </c>
      <c r="AN175" s="21">
        <f t="shared" si="46"/>
        <v>2.8679354799999994</v>
      </c>
      <c r="AO175" s="22" t="s">
        <v>420</v>
      </c>
    </row>
    <row r="176" spans="1:41" s="8" customFormat="1" ht="78.75" x14ac:dyDescent="0.25">
      <c r="A176" s="15" t="s">
        <v>159</v>
      </c>
      <c r="B176" s="16" t="s">
        <v>493</v>
      </c>
      <c r="C176" s="17" t="s">
        <v>494</v>
      </c>
      <c r="D176" s="18" t="s">
        <v>566</v>
      </c>
      <c r="E176" s="19">
        <v>2020</v>
      </c>
      <c r="F176" s="19">
        <v>2022</v>
      </c>
      <c r="G176" s="19">
        <v>2023</v>
      </c>
      <c r="H176" s="20" t="s">
        <v>53</v>
      </c>
      <c r="I176" s="20" t="s">
        <v>53</v>
      </c>
      <c r="J176" s="20">
        <v>5.7089962700000001</v>
      </c>
      <c r="K176" s="20">
        <v>10.25</v>
      </c>
      <c r="L176" s="20">
        <v>10.25</v>
      </c>
      <c r="M176" s="20">
        <v>0</v>
      </c>
      <c r="N176" s="20">
        <v>0</v>
      </c>
      <c r="O176" s="20">
        <v>0</v>
      </c>
      <c r="P176" s="20">
        <v>10.25</v>
      </c>
      <c r="Q176" s="20">
        <v>10.25</v>
      </c>
      <c r="R176" s="20">
        <v>0</v>
      </c>
      <c r="S176" s="20">
        <v>0</v>
      </c>
      <c r="T176" s="20">
        <v>0</v>
      </c>
      <c r="U176" s="20" t="s">
        <v>53</v>
      </c>
      <c r="V176" s="20">
        <v>0</v>
      </c>
      <c r="W176" s="20" t="s">
        <v>53</v>
      </c>
      <c r="X176" s="20">
        <v>0</v>
      </c>
      <c r="Y176" s="20" t="s">
        <v>53</v>
      </c>
      <c r="Z176" s="20">
        <v>4.5410037299999999</v>
      </c>
      <c r="AA176" s="20">
        <v>4.5410037299999999</v>
      </c>
      <c r="AB176" s="20">
        <v>0</v>
      </c>
      <c r="AC176" s="20">
        <v>0</v>
      </c>
      <c r="AD176" s="20">
        <v>4.5410037299999999</v>
      </c>
      <c r="AE176" s="20">
        <v>0</v>
      </c>
      <c r="AF176" s="20">
        <v>0</v>
      </c>
      <c r="AG176" s="20">
        <v>0</v>
      </c>
      <c r="AH176" s="20">
        <v>0</v>
      </c>
      <c r="AI176" s="20">
        <v>0</v>
      </c>
      <c r="AJ176" s="20">
        <v>0</v>
      </c>
      <c r="AK176" s="20">
        <v>0</v>
      </c>
      <c r="AL176" s="20">
        <v>0</v>
      </c>
      <c r="AM176" s="21">
        <f t="shared" si="46"/>
        <v>0</v>
      </c>
      <c r="AN176" s="21">
        <f t="shared" si="46"/>
        <v>4.5410037299999999</v>
      </c>
      <c r="AO176" s="22" t="s">
        <v>420</v>
      </c>
    </row>
    <row r="177" spans="1:41" s="8" customFormat="1" ht="78.75" x14ac:dyDescent="0.25">
      <c r="A177" s="15" t="s">
        <v>159</v>
      </c>
      <c r="B177" s="16" t="s">
        <v>495</v>
      </c>
      <c r="C177" s="17" t="s">
        <v>496</v>
      </c>
      <c r="D177" s="18" t="s">
        <v>566</v>
      </c>
      <c r="E177" s="19">
        <v>2020</v>
      </c>
      <c r="F177" s="19">
        <v>2022</v>
      </c>
      <c r="G177" s="19">
        <v>2023</v>
      </c>
      <c r="H177" s="20" t="s">
        <v>53</v>
      </c>
      <c r="I177" s="20" t="s">
        <v>53</v>
      </c>
      <c r="J177" s="20">
        <v>6.8000604000000004</v>
      </c>
      <c r="K177" s="20">
        <v>11.399999999999999</v>
      </c>
      <c r="L177" s="20">
        <v>11.399999999999999</v>
      </c>
      <c r="M177" s="20">
        <v>0</v>
      </c>
      <c r="N177" s="20">
        <v>0</v>
      </c>
      <c r="O177" s="20">
        <v>0</v>
      </c>
      <c r="P177" s="20">
        <v>11.399999999999999</v>
      </c>
      <c r="Q177" s="20">
        <v>11.399999999999999</v>
      </c>
      <c r="R177" s="20">
        <v>0</v>
      </c>
      <c r="S177" s="20">
        <v>0</v>
      </c>
      <c r="T177" s="20">
        <v>0</v>
      </c>
      <c r="U177" s="20" t="s">
        <v>53</v>
      </c>
      <c r="V177" s="20">
        <v>0</v>
      </c>
      <c r="W177" s="20" t="s">
        <v>53</v>
      </c>
      <c r="X177" s="20">
        <v>0</v>
      </c>
      <c r="Y177" s="20" t="s">
        <v>53</v>
      </c>
      <c r="Z177" s="20">
        <v>3.0683055699999988</v>
      </c>
      <c r="AA177" s="20">
        <v>4.599939599999999</v>
      </c>
      <c r="AB177" s="20">
        <v>1.53163403</v>
      </c>
      <c r="AC177" s="20">
        <v>0</v>
      </c>
      <c r="AD177" s="20">
        <v>3.0683055699999988</v>
      </c>
      <c r="AE177" s="20">
        <v>0</v>
      </c>
      <c r="AF177" s="20">
        <v>0</v>
      </c>
      <c r="AG177" s="20">
        <v>0</v>
      </c>
      <c r="AH177" s="20">
        <v>0</v>
      </c>
      <c r="AI177" s="20">
        <v>0</v>
      </c>
      <c r="AJ177" s="20">
        <v>0</v>
      </c>
      <c r="AK177" s="20">
        <v>0</v>
      </c>
      <c r="AL177" s="20">
        <v>0</v>
      </c>
      <c r="AM177" s="21">
        <f t="shared" si="46"/>
        <v>0</v>
      </c>
      <c r="AN177" s="21">
        <f t="shared" si="46"/>
        <v>3.0683055699999988</v>
      </c>
      <c r="AO177" s="22" t="s">
        <v>420</v>
      </c>
    </row>
    <row r="178" spans="1:41" s="8" customFormat="1" ht="78.75" x14ac:dyDescent="0.25">
      <c r="A178" s="15" t="s">
        <v>159</v>
      </c>
      <c r="B178" s="16" t="s">
        <v>497</v>
      </c>
      <c r="C178" s="17" t="s">
        <v>498</v>
      </c>
      <c r="D178" s="18" t="s">
        <v>566</v>
      </c>
      <c r="E178" s="19">
        <v>2020</v>
      </c>
      <c r="F178" s="19">
        <v>2023</v>
      </c>
      <c r="G178" s="19">
        <v>2023</v>
      </c>
      <c r="H178" s="20" t="s">
        <v>53</v>
      </c>
      <c r="I178" s="20" t="s">
        <v>53</v>
      </c>
      <c r="J178" s="20">
        <v>2.56602109</v>
      </c>
      <c r="K178" s="20">
        <v>7.4583300000000001</v>
      </c>
      <c r="L178" s="20">
        <v>7.4583300000000001</v>
      </c>
      <c r="M178" s="20">
        <v>0</v>
      </c>
      <c r="N178" s="20">
        <v>0</v>
      </c>
      <c r="O178" s="20">
        <v>0</v>
      </c>
      <c r="P178" s="20">
        <v>7.4583300000000001</v>
      </c>
      <c r="Q178" s="20">
        <v>7.4583300000000001</v>
      </c>
      <c r="R178" s="20">
        <v>0</v>
      </c>
      <c r="S178" s="20">
        <v>0</v>
      </c>
      <c r="T178" s="20">
        <v>0</v>
      </c>
      <c r="U178" s="20" t="s">
        <v>53</v>
      </c>
      <c r="V178" s="20">
        <v>0</v>
      </c>
      <c r="W178" s="20" t="s">
        <v>53</v>
      </c>
      <c r="X178" s="20">
        <v>0</v>
      </c>
      <c r="Y178" s="20" t="s">
        <v>53</v>
      </c>
      <c r="Z178" s="20">
        <v>2.9022966600000006</v>
      </c>
      <c r="AA178" s="20">
        <v>4.8923089100000006</v>
      </c>
      <c r="AB178" s="20">
        <v>1.9900122499999999</v>
      </c>
      <c r="AC178" s="20">
        <v>0</v>
      </c>
      <c r="AD178" s="20">
        <v>2.9022966600000006</v>
      </c>
      <c r="AE178" s="20">
        <v>0</v>
      </c>
      <c r="AF178" s="20">
        <v>0</v>
      </c>
      <c r="AG178" s="20">
        <v>0</v>
      </c>
      <c r="AH178" s="20">
        <v>0</v>
      </c>
      <c r="AI178" s="20">
        <v>0</v>
      </c>
      <c r="AJ178" s="20">
        <v>0</v>
      </c>
      <c r="AK178" s="20">
        <v>0</v>
      </c>
      <c r="AL178" s="20">
        <v>0</v>
      </c>
      <c r="AM178" s="21">
        <f t="shared" si="46"/>
        <v>0</v>
      </c>
      <c r="AN178" s="21">
        <f t="shared" si="46"/>
        <v>2.9022966600000006</v>
      </c>
      <c r="AO178" s="22" t="s">
        <v>420</v>
      </c>
    </row>
    <row r="179" spans="1:41" s="8" customFormat="1" ht="78.75" x14ac:dyDescent="0.25">
      <c r="A179" s="15" t="s">
        <v>159</v>
      </c>
      <c r="B179" s="16" t="s">
        <v>500</v>
      </c>
      <c r="C179" s="17" t="s">
        <v>501</v>
      </c>
      <c r="D179" s="18" t="s">
        <v>566</v>
      </c>
      <c r="E179" s="19">
        <v>2020</v>
      </c>
      <c r="F179" s="19">
        <v>2023</v>
      </c>
      <c r="G179" s="19">
        <v>2023</v>
      </c>
      <c r="H179" s="20" t="s">
        <v>53</v>
      </c>
      <c r="I179" s="20" t="s">
        <v>53</v>
      </c>
      <c r="J179" s="20">
        <v>2.3715850400000003</v>
      </c>
      <c r="K179" s="20">
        <v>7.5583299999999998</v>
      </c>
      <c r="L179" s="20">
        <v>7.5583299999999998</v>
      </c>
      <c r="M179" s="20">
        <v>0</v>
      </c>
      <c r="N179" s="20">
        <v>0</v>
      </c>
      <c r="O179" s="20">
        <v>0</v>
      </c>
      <c r="P179" s="20">
        <v>7.5583299999999998</v>
      </c>
      <c r="Q179" s="20">
        <v>7.5583299999999998</v>
      </c>
      <c r="R179" s="20">
        <v>0</v>
      </c>
      <c r="S179" s="20">
        <v>0</v>
      </c>
      <c r="T179" s="20">
        <v>0</v>
      </c>
      <c r="U179" s="20" t="s">
        <v>53</v>
      </c>
      <c r="V179" s="20">
        <v>0</v>
      </c>
      <c r="W179" s="20" t="s">
        <v>53</v>
      </c>
      <c r="X179" s="20">
        <v>0</v>
      </c>
      <c r="Y179" s="20" t="s">
        <v>53</v>
      </c>
      <c r="Z179" s="20">
        <v>2.7513870099999993</v>
      </c>
      <c r="AA179" s="20">
        <v>5.1867449599999995</v>
      </c>
      <c r="AB179" s="20">
        <v>2.4353579500000002</v>
      </c>
      <c r="AC179" s="20">
        <v>0</v>
      </c>
      <c r="AD179" s="20">
        <v>2.7513870099999993</v>
      </c>
      <c r="AE179" s="20">
        <v>0</v>
      </c>
      <c r="AF179" s="20">
        <v>0</v>
      </c>
      <c r="AG179" s="20">
        <v>0</v>
      </c>
      <c r="AH179" s="20">
        <v>0</v>
      </c>
      <c r="AI179" s="20">
        <v>0</v>
      </c>
      <c r="AJ179" s="20">
        <v>0</v>
      </c>
      <c r="AK179" s="20">
        <v>0</v>
      </c>
      <c r="AL179" s="20">
        <v>0</v>
      </c>
      <c r="AM179" s="21">
        <f t="shared" si="46"/>
        <v>0</v>
      </c>
      <c r="AN179" s="21">
        <f t="shared" si="46"/>
        <v>2.7513870099999993</v>
      </c>
      <c r="AO179" s="22" t="s">
        <v>499</v>
      </c>
    </row>
    <row r="180" spans="1:41" s="8" customFormat="1" ht="78.75" x14ac:dyDescent="0.25">
      <c r="A180" s="15" t="s">
        <v>159</v>
      </c>
      <c r="B180" s="16" t="s">
        <v>502</v>
      </c>
      <c r="C180" s="17" t="s">
        <v>503</v>
      </c>
      <c r="D180" s="18" t="s">
        <v>566</v>
      </c>
      <c r="E180" s="19">
        <v>2020</v>
      </c>
      <c r="F180" s="19">
        <v>2023</v>
      </c>
      <c r="G180" s="19">
        <v>2023</v>
      </c>
      <c r="H180" s="20" t="s">
        <v>53</v>
      </c>
      <c r="I180" s="20" t="s">
        <v>53</v>
      </c>
      <c r="J180" s="20">
        <v>1.8342266199999999</v>
      </c>
      <c r="K180" s="20">
        <v>6.7249999999999996</v>
      </c>
      <c r="L180" s="20">
        <v>6.7249999999999996</v>
      </c>
      <c r="M180" s="20">
        <v>0</v>
      </c>
      <c r="N180" s="20">
        <v>0</v>
      </c>
      <c r="O180" s="20">
        <v>0</v>
      </c>
      <c r="P180" s="20">
        <v>6.7249999999999996</v>
      </c>
      <c r="Q180" s="20">
        <v>6.7249999999999996</v>
      </c>
      <c r="R180" s="20">
        <v>0</v>
      </c>
      <c r="S180" s="20">
        <v>0</v>
      </c>
      <c r="T180" s="20">
        <v>0</v>
      </c>
      <c r="U180" s="20" t="s">
        <v>53</v>
      </c>
      <c r="V180" s="20">
        <v>0</v>
      </c>
      <c r="W180" s="20" t="s">
        <v>53</v>
      </c>
      <c r="X180" s="20">
        <v>0</v>
      </c>
      <c r="Y180" s="20" t="s">
        <v>53</v>
      </c>
      <c r="Z180" s="20">
        <v>2.8468124699999997</v>
      </c>
      <c r="AA180" s="20">
        <v>4.8907733799999997</v>
      </c>
      <c r="AB180" s="20">
        <v>2.04396091</v>
      </c>
      <c r="AC180" s="20">
        <v>0</v>
      </c>
      <c r="AD180" s="20">
        <v>2.8468124699999997</v>
      </c>
      <c r="AE180" s="20">
        <v>0</v>
      </c>
      <c r="AF180" s="20">
        <v>0</v>
      </c>
      <c r="AG180" s="20">
        <v>0</v>
      </c>
      <c r="AH180" s="20">
        <v>0</v>
      </c>
      <c r="AI180" s="20">
        <v>0</v>
      </c>
      <c r="AJ180" s="20">
        <v>0</v>
      </c>
      <c r="AK180" s="20">
        <v>0</v>
      </c>
      <c r="AL180" s="20">
        <v>0</v>
      </c>
      <c r="AM180" s="21">
        <f t="shared" si="46"/>
        <v>0</v>
      </c>
      <c r="AN180" s="21">
        <f t="shared" si="46"/>
        <v>2.8468124699999997</v>
      </c>
      <c r="AO180" s="22" t="s">
        <v>420</v>
      </c>
    </row>
    <row r="181" spans="1:41" s="8" customFormat="1" ht="78.75" x14ac:dyDescent="0.25">
      <c r="A181" s="15" t="s">
        <v>159</v>
      </c>
      <c r="B181" s="16" t="s">
        <v>504</v>
      </c>
      <c r="C181" s="17" t="s">
        <v>505</v>
      </c>
      <c r="D181" s="18" t="s">
        <v>566</v>
      </c>
      <c r="E181" s="19">
        <v>2020</v>
      </c>
      <c r="F181" s="19">
        <v>2023</v>
      </c>
      <c r="G181" s="19">
        <v>2023</v>
      </c>
      <c r="H181" s="20" t="s">
        <v>53</v>
      </c>
      <c r="I181" s="20" t="s">
        <v>53</v>
      </c>
      <c r="J181" s="20">
        <v>2.7872712399999999</v>
      </c>
      <c r="K181" s="20">
        <v>5.80314</v>
      </c>
      <c r="L181" s="20">
        <v>5.80314</v>
      </c>
      <c r="M181" s="20">
        <v>0</v>
      </c>
      <c r="N181" s="20">
        <v>0</v>
      </c>
      <c r="O181" s="20">
        <v>0</v>
      </c>
      <c r="P181" s="20">
        <v>5.8031400000000009</v>
      </c>
      <c r="Q181" s="20">
        <v>5.8031400000000009</v>
      </c>
      <c r="R181" s="20">
        <v>0</v>
      </c>
      <c r="S181" s="20">
        <v>0</v>
      </c>
      <c r="T181" s="20">
        <v>0</v>
      </c>
      <c r="U181" s="20" t="s">
        <v>53</v>
      </c>
      <c r="V181" s="20">
        <v>0</v>
      </c>
      <c r="W181" s="20" t="s">
        <v>53</v>
      </c>
      <c r="X181" s="20">
        <v>0</v>
      </c>
      <c r="Y181" s="20" t="s">
        <v>53</v>
      </c>
      <c r="Z181" s="20">
        <v>1.86152334</v>
      </c>
      <c r="AA181" s="20">
        <v>3.01586876</v>
      </c>
      <c r="AB181" s="20">
        <v>1.1543454200000001</v>
      </c>
      <c r="AC181" s="20">
        <v>0</v>
      </c>
      <c r="AD181" s="20">
        <v>1.86152334</v>
      </c>
      <c r="AE181" s="20">
        <v>0</v>
      </c>
      <c r="AF181" s="20">
        <v>0</v>
      </c>
      <c r="AG181" s="20">
        <v>0</v>
      </c>
      <c r="AH181" s="20">
        <v>0</v>
      </c>
      <c r="AI181" s="20">
        <v>0</v>
      </c>
      <c r="AJ181" s="20">
        <v>0</v>
      </c>
      <c r="AK181" s="20">
        <v>0</v>
      </c>
      <c r="AL181" s="20">
        <v>0</v>
      </c>
      <c r="AM181" s="21">
        <f t="shared" si="46"/>
        <v>0</v>
      </c>
      <c r="AN181" s="21">
        <f t="shared" si="46"/>
        <v>1.86152334</v>
      </c>
      <c r="AO181" s="22" t="s">
        <v>420</v>
      </c>
    </row>
    <row r="182" spans="1:41" s="8" customFormat="1" ht="78.75" x14ac:dyDescent="0.25">
      <c r="A182" s="15" t="s">
        <v>159</v>
      </c>
      <c r="B182" s="16" t="s">
        <v>506</v>
      </c>
      <c r="C182" s="17" t="s">
        <v>507</v>
      </c>
      <c r="D182" s="18" t="s">
        <v>566</v>
      </c>
      <c r="E182" s="19">
        <v>2020</v>
      </c>
      <c r="F182" s="19">
        <v>2023</v>
      </c>
      <c r="G182" s="19">
        <v>2023</v>
      </c>
      <c r="H182" s="20" t="s">
        <v>53</v>
      </c>
      <c r="I182" s="20" t="s">
        <v>53</v>
      </c>
      <c r="J182" s="20">
        <v>2.9579426299999998</v>
      </c>
      <c r="K182" s="20">
        <v>11.54167</v>
      </c>
      <c r="L182" s="20">
        <v>11.54167</v>
      </c>
      <c r="M182" s="20">
        <v>0</v>
      </c>
      <c r="N182" s="20">
        <v>0</v>
      </c>
      <c r="O182" s="20">
        <v>0</v>
      </c>
      <c r="P182" s="20">
        <v>11.54167</v>
      </c>
      <c r="Q182" s="20">
        <v>11.54167</v>
      </c>
      <c r="R182" s="20">
        <v>0</v>
      </c>
      <c r="S182" s="20">
        <v>0</v>
      </c>
      <c r="T182" s="20">
        <v>0</v>
      </c>
      <c r="U182" s="20" t="s">
        <v>53</v>
      </c>
      <c r="V182" s="20">
        <v>0</v>
      </c>
      <c r="W182" s="20" t="s">
        <v>53</v>
      </c>
      <c r="X182" s="20">
        <v>0</v>
      </c>
      <c r="Y182" s="20" t="s">
        <v>53</v>
      </c>
      <c r="Z182" s="20">
        <v>6.5073640600000004</v>
      </c>
      <c r="AA182" s="20">
        <v>8.5837273700000001</v>
      </c>
      <c r="AB182" s="20">
        <v>2.0763633100000001</v>
      </c>
      <c r="AC182" s="20">
        <v>0</v>
      </c>
      <c r="AD182" s="20">
        <v>6.5073640600000004</v>
      </c>
      <c r="AE182" s="20">
        <v>0</v>
      </c>
      <c r="AF182" s="20">
        <v>0</v>
      </c>
      <c r="AG182" s="20">
        <v>0</v>
      </c>
      <c r="AH182" s="20">
        <v>0</v>
      </c>
      <c r="AI182" s="20">
        <v>0</v>
      </c>
      <c r="AJ182" s="20">
        <v>0</v>
      </c>
      <c r="AK182" s="20">
        <v>0</v>
      </c>
      <c r="AL182" s="20">
        <v>0</v>
      </c>
      <c r="AM182" s="21">
        <f t="shared" si="46"/>
        <v>0</v>
      </c>
      <c r="AN182" s="21">
        <f t="shared" si="46"/>
        <v>6.5073640600000004</v>
      </c>
      <c r="AO182" s="22" t="s">
        <v>420</v>
      </c>
    </row>
    <row r="183" spans="1:41" s="8" customFormat="1" ht="78.75" x14ac:dyDescent="0.25">
      <c r="A183" s="15" t="s">
        <v>159</v>
      </c>
      <c r="B183" s="16" t="s">
        <v>508</v>
      </c>
      <c r="C183" s="17" t="s">
        <v>509</v>
      </c>
      <c r="D183" s="18" t="s">
        <v>566</v>
      </c>
      <c r="E183" s="19">
        <v>2020</v>
      </c>
      <c r="F183" s="19">
        <v>2023</v>
      </c>
      <c r="G183" s="19">
        <v>2023</v>
      </c>
      <c r="H183" s="20" t="s">
        <v>53</v>
      </c>
      <c r="I183" s="20" t="s">
        <v>53</v>
      </c>
      <c r="J183" s="20">
        <v>2.1267523100000001</v>
      </c>
      <c r="K183" s="20">
        <v>4.3710000000000004</v>
      </c>
      <c r="L183" s="20">
        <v>4.3710000000000004</v>
      </c>
      <c r="M183" s="20">
        <v>0</v>
      </c>
      <c r="N183" s="20">
        <v>0</v>
      </c>
      <c r="O183" s="20">
        <v>0</v>
      </c>
      <c r="P183" s="20">
        <v>4.3710000000000004</v>
      </c>
      <c r="Q183" s="20">
        <v>4.3710000000000004</v>
      </c>
      <c r="R183" s="20">
        <v>0</v>
      </c>
      <c r="S183" s="20">
        <v>0</v>
      </c>
      <c r="T183" s="20">
        <v>0</v>
      </c>
      <c r="U183" s="20" t="s">
        <v>53</v>
      </c>
      <c r="V183" s="20">
        <v>0</v>
      </c>
      <c r="W183" s="20" t="s">
        <v>53</v>
      </c>
      <c r="X183" s="20">
        <v>0</v>
      </c>
      <c r="Y183" s="20" t="s">
        <v>53</v>
      </c>
      <c r="Z183" s="20">
        <v>1.7064099500000007</v>
      </c>
      <c r="AA183" s="20">
        <v>2.2442476900000008</v>
      </c>
      <c r="AB183" s="20">
        <v>0.53783773999999995</v>
      </c>
      <c r="AC183" s="20">
        <v>0</v>
      </c>
      <c r="AD183" s="20">
        <v>1.7064099500000007</v>
      </c>
      <c r="AE183" s="20">
        <v>0</v>
      </c>
      <c r="AF183" s="20">
        <v>0</v>
      </c>
      <c r="AG183" s="20">
        <v>0</v>
      </c>
      <c r="AH183" s="20">
        <v>0</v>
      </c>
      <c r="AI183" s="20">
        <v>0</v>
      </c>
      <c r="AJ183" s="20">
        <v>0</v>
      </c>
      <c r="AK183" s="20">
        <v>0</v>
      </c>
      <c r="AL183" s="20">
        <v>0</v>
      </c>
      <c r="AM183" s="21">
        <f t="shared" si="46"/>
        <v>0</v>
      </c>
      <c r="AN183" s="21">
        <f t="shared" si="46"/>
        <v>1.7064099500000007</v>
      </c>
      <c r="AO183" s="22" t="s">
        <v>420</v>
      </c>
    </row>
    <row r="184" spans="1:41" s="8" customFormat="1" ht="78.75" x14ac:dyDescent="0.25">
      <c r="A184" s="15" t="s">
        <v>159</v>
      </c>
      <c r="B184" s="16" t="s">
        <v>510</v>
      </c>
      <c r="C184" s="17" t="s">
        <v>511</v>
      </c>
      <c r="D184" s="18" t="s">
        <v>566</v>
      </c>
      <c r="E184" s="19">
        <v>2020</v>
      </c>
      <c r="F184" s="19">
        <v>2023</v>
      </c>
      <c r="G184" s="19">
        <v>2023</v>
      </c>
      <c r="H184" s="20" t="s">
        <v>53</v>
      </c>
      <c r="I184" s="20" t="s">
        <v>53</v>
      </c>
      <c r="J184" s="20">
        <v>0.63216967000000013</v>
      </c>
      <c r="K184" s="20">
        <v>2.4166699999999999</v>
      </c>
      <c r="L184" s="20">
        <v>2.4166699999999999</v>
      </c>
      <c r="M184" s="20">
        <v>0</v>
      </c>
      <c r="N184" s="20">
        <v>0</v>
      </c>
      <c r="O184" s="20">
        <v>0</v>
      </c>
      <c r="P184" s="20">
        <v>2.4166699999999999</v>
      </c>
      <c r="Q184" s="20">
        <v>2.4166699999999999</v>
      </c>
      <c r="R184" s="20">
        <v>0</v>
      </c>
      <c r="S184" s="20">
        <v>0</v>
      </c>
      <c r="T184" s="20">
        <v>0</v>
      </c>
      <c r="U184" s="20" t="s">
        <v>53</v>
      </c>
      <c r="V184" s="20">
        <v>0</v>
      </c>
      <c r="W184" s="20" t="s">
        <v>53</v>
      </c>
      <c r="X184" s="20">
        <v>0</v>
      </c>
      <c r="Y184" s="20" t="s">
        <v>53</v>
      </c>
      <c r="Z184" s="20">
        <v>0.99872281999999979</v>
      </c>
      <c r="AA184" s="20">
        <v>1.7845003299999997</v>
      </c>
      <c r="AB184" s="20">
        <v>0.78577750999999996</v>
      </c>
      <c r="AC184" s="20">
        <v>0</v>
      </c>
      <c r="AD184" s="20">
        <v>0.99872281999999979</v>
      </c>
      <c r="AE184" s="20">
        <v>0</v>
      </c>
      <c r="AF184" s="20">
        <v>0</v>
      </c>
      <c r="AG184" s="20">
        <v>0</v>
      </c>
      <c r="AH184" s="20">
        <v>0</v>
      </c>
      <c r="AI184" s="20">
        <v>0</v>
      </c>
      <c r="AJ184" s="20">
        <v>0</v>
      </c>
      <c r="AK184" s="20">
        <v>0</v>
      </c>
      <c r="AL184" s="20">
        <v>0</v>
      </c>
      <c r="AM184" s="21">
        <f t="shared" si="46"/>
        <v>0</v>
      </c>
      <c r="AN184" s="21">
        <f t="shared" si="46"/>
        <v>0.99872281999999979</v>
      </c>
      <c r="AO184" s="22" t="s">
        <v>420</v>
      </c>
    </row>
    <row r="185" spans="1:41" s="8" customFormat="1" ht="78.75" x14ac:dyDescent="0.25">
      <c r="A185" s="15" t="s">
        <v>159</v>
      </c>
      <c r="B185" s="16" t="s">
        <v>512</v>
      </c>
      <c r="C185" s="17" t="s">
        <v>513</v>
      </c>
      <c r="D185" s="18" t="s">
        <v>566</v>
      </c>
      <c r="E185" s="19">
        <v>2020</v>
      </c>
      <c r="F185" s="19">
        <v>2023</v>
      </c>
      <c r="G185" s="19">
        <v>2023</v>
      </c>
      <c r="H185" s="20" t="s">
        <v>53</v>
      </c>
      <c r="I185" s="20" t="s">
        <v>53</v>
      </c>
      <c r="J185" s="20">
        <v>7.18438043</v>
      </c>
      <c r="K185" s="20">
        <v>12.224639999999999</v>
      </c>
      <c r="L185" s="20">
        <v>12.224639999999999</v>
      </c>
      <c r="M185" s="20">
        <v>0</v>
      </c>
      <c r="N185" s="20">
        <v>0</v>
      </c>
      <c r="O185" s="20">
        <v>0</v>
      </c>
      <c r="P185" s="20">
        <v>12.224639999999999</v>
      </c>
      <c r="Q185" s="20">
        <v>12.224639999999999</v>
      </c>
      <c r="R185" s="20">
        <v>0</v>
      </c>
      <c r="S185" s="20">
        <v>0</v>
      </c>
      <c r="T185" s="20">
        <v>0</v>
      </c>
      <c r="U185" s="20" t="s">
        <v>53</v>
      </c>
      <c r="V185" s="20">
        <v>0</v>
      </c>
      <c r="W185" s="20" t="s">
        <v>53</v>
      </c>
      <c r="X185" s="20">
        <v>0</v>
      </c>
      <c r="Y185" s="20" t="s">
        <v>53</v>
      </c>
      <c r="Z185" s="20">
        <v>3.1487294599999993</v>
      </c>
      <c r="AA185" s="20">
        <v>5.040259569999999</v>
      </c>
      <c r="AB185" s="20">
        <v>1.8915301099999999</v>
      </c>
      <c r="AC185" s="20">
        <v>0</v>
      </c>
      <c r="AD185" s="20">
        <v>3.1487294599999993</v>
      </c>
      <c r="AE185" s="20">
        <v>0</v>
      </c>
      <c r="AF185" s="20">
        <v>0</v>
      </c>
      <c r="AG185" s="20">
        <v>0</v>
      </c>
      <c r="AH185" s="20">
        <v>0</v>
      </c>
      <c r="AI185" s="20">
        <v>0</v>
      </c>
      <c r="AJ185" s="20">
        <v>0</v>
      </c>
      <c r="AK185" s="20">
        <v>0</v>
      </c>
      <c r="AL185" s="20">
        <v>0</v>
      </c>
      <c r="AM185" s="21">
        <f t="shared" si="46"/>
        <v>0</v>
      </c>
      <c r="AN185" s="21">
        <f t="shared" si="46"/>
        <v>3.1487294599999993</v>
      </c>
      <c r="AO185" s="22" t="s">
        <v>420</v>
      </c>
    </row>
    <row r="186" spans="1:41" s="8" customFormat="1" ht="78.75" x14ac:dyDescent="0.25">
      <c r="A186" s="15" t="s">
        <v>159</v>
      </c>
      <c r="B186" s="16" t="s">
        <v>514</v>
      </c>
      <c r="C186" s="17" t="s">
        <v>515</v>
      </c>
      <c r="D186" s="18" t="s">
        <v>566</v>
      </c>
      <c r="E186" s="19">
        <v>2020</v>
      </c>
      <c r="F186" s="19">
        <v>2023</v>
      </c>
      <c r="G186" s="19">
        <v>2023</v>
      </c>
      <c r="H186" s="20" t="s">
        <v>53</v>
      </c>
      <c r="I186" s="20" t="s">
        <v>53</v>
      </c>
      <c r="J186" s="20">
        <v>2.0570521500000001</v>
      </c>
      <c r="K186" s="20">
        <v>4.2045900000000005</v>
      </c>
      <c r="L186" s="20">
        <v>4.2045900000000005</v>
      </c>
      <c r="M186" s="20">
        <v>0</v>
      </c>
      <c r="N186" s="20">
        <v>0</v>
      </c>
      <c r="O186" s="20">
        <v>0</v>
      </c>
      <c r="P186" s="20">
        <v>4.2045900000000014</v>
      </c>
      <c r="Q186" s="20">
        <v>4.2045900000000014</v>
      </c>
      <c r="R186" s="20">
        <v>0</v>
      </c>
      <c r="S186" s="20">
        <v>0</v>
      </c>
      <c r="T186" s="20">
        <v>0</v>
      </c>
      <c r="U186" s="20" t="s">
        <v>53</v>
      </c>
      <c r="V186" s="20">
        <v>0</v>
      </c>
      <c r="W186" s="20" t="s">
        <v>53</v>
      </c>
      <c r="X186" s="20">
        <v>0</v>
      </c>
      <c r="Y186" s="20" t="s">
        <v>53</v>
      </c>
      <c r="Z186" s="20">
        <v>1.3465095200000008</v>
      </c>
      <c r="AA186" s="20">
        <v>2.1475378500000009</v>
      </c>
      <c r="AB186" s="20">
        <v>0.80102833000000007</v>
      </c>
      <c r="AC186" s="20">
        <v>0</v>
      </c>
      <c r="AD186" s="20">
        <v>1.3465095200000008</v>
      </c>
      <c r="AE186" s="20">
        <v>0</v>
      </c>
      <c r="AF186" s="20">
        <v>0</v>
      </c>
      <c r="AG186" s="20">
        <v>0</v>
      </c>
      <c r="AH186" s="20">
        <v>0</v>
      </c>
      <c r="AI186" s="20">
        <v>0</v>
      </c>
      <c r="AJ186" s="20">
        <v>0</v>
      </c>
      <c r="AK186" s="20">
        <v>0</v>
      </c>
      <c r="AL186" s="20">
        <v>0</v>
      </c>
      <c r="AM186" s="21">
        <f t="shared" si="46"/>
        <v>0</v>
      </c>
      <c r="AN186" s="21">
        <f t="shared" si="46"/>
        <v>1.3465095200000008</v>
      </c>
      <c r="AO186" s="22" t="s">
        <v>420</v>
      </c>
    </row>
    <row r="187" spans="1:41" s="8" customFormat="1" ht="94.5" x14ac:dyDescent="0.25">
      <c r="A187" s="15" t="s">
        <v>159</v>
      </c>
      <c r="B187" s="16" t="s">
        <v>516</v>
      </c>
      <c r="C187" s="17" t="s">
        <v>517</v>
      </c>
      <c r="D187" s="18" t="s">
        <v>566</v>
      </c>
      <c r="E187" s="19">
        <v>2020</v>
      </c>
      <c r="F187" s="19">
        <v>2022</v>
      </c>
      <c r="G187" s="19">
        <v>2023</v>
      </c>
      <c r="H187" s="20" t="s">
        <v>53</v>
      </c>
      <c r="I187" s="20" t="s">
        <v>53</v>
      </c>
      <c r="J187" s="20">
        <v>3.21847087</v>
      </c>
      <c r="K187" s="20">
        <v>6.0493600000000001</v>
      </c>
      <c r="L187" s="20">
        <v>6.0493600000000001</v>
      </c>
      <c r="M187" s="20">
        <v>0</v>
      </c>
      <c r="N187" s="20">
        <v>0</v>
      </c>
      <c r="O187" s="20">
        <v>0</v>
      </c>
      <c r="P187" s="20">
        <v>6.0493600000000001</v>
      </c>
      <c r="Q187" s="20">
        <v>6.0493600000000001</v>
      </c>
      <c r="R187" s="20">
        <v>0</v>
      </c>
      <c r="S187" s="20">
        <v>0</v>
      </c>
      <c r="T187" s="20">
        <v>0</v>
      </c>
      <c r="U187" s="20" t="s">
        <v>53</v>
      </c>
      <c r="V187" s="20">
        <v>0</v>
      </c>
      <c r="W187" s="20" t="s">
        <v>53</v>
      </c>
      <c r="X187" s="20">
        <v>0</v>
      </c>
      <c r="Y187" s="20" t="s">
        <v>53</v>
      </c>
      <c r="Z187" s="20">
        <v>1.7246753100000001</v>
      </c>
      <c r="AA187" s="20">
        <v>2.8308891300000001</v>
      </c>
      <c r="AB187" s="20">
        <v>1.10621382</v>
      </c>
      <c r="AC187" s="20">
        <v>0</v>
      </c>
      <c r="AD187" s="20">
        <v>1.7246753100000001</v>
      </c>
      <c r="AE187" s="20">
        <v>0</v>
      </c>
      <c r="AF187" s="20">
        <v>0</v>
      </c>
      <c r="AG187" s="20">
        <v>0</v>
      </c>
      <c r="AH187" s="20">
        <v>0</v>
      </c>
      <c r="AI187" s="20">
        <v>0</v>
      </c>
      <c r="AJ187" s="20">
        <v>0</v>
      </c>
      <c r="AK187" s="20">
        <v>0</v>
      </c>
      <c r="AL187" s="20">
        <v>0</v>
      </c>
      <c r="AM187" s="21">
        <f t="shared" si="46"/>
        <v>0</v>
      </c>
      <c r="AN187" s="21">
        <f t="shared" si="46"/>
        <v>1.7246753100000001</v>
      </c>
      <c r="AO187" s="22" t="s">
        <v>420</v>
      </c>
    </row>
    <row r="188" spans="1:41" s="8" customFormat="1" ht="78.75" x14ac:dyDescent="0.25">
      <c r="A188" s="15" t="s">
        <v>159</v>
      </c>
      <c r="B188" s="16" t="s">
        <v>518</v>
      </c>
      <c r="C188" s="17" t="s">
        <v>519</v>
      </c>
      <c r="D188" s="18" t="s">
        <v>566</v>
      </c>
      <c r="E188" s="19">
        <v>2020</v>
      </c>
      <c r="F188" s="19">
        <v>2022</v>
      </c>
      <c r="G188" s="19">
        <v>2023</v>
      </c>
      <c r="H188" s="20" t="s">
        <v>53</v>
      </c>
      <c r="I188" s="20" t="s">
        <v>53</v>
      </c>
      <c r="J188" s="20">
        <v>1.56761898</v>
      </c>
      <c r="K188" s="20">
        <v>3.4199299999999999</v>
      </c>
      <c r="L188" s="20">
        <v>3.4199299999999999</v>
      </c>
      <c r="M188" s="20">
        <v>0</v>
      </c>
      <c r="N188" s="20">
        <v>0</v>
      </c>
      <c r="O188" s="20">
        <v>0</v>
      </c>
      <c r="P188" s="20">
        <v>3.4199299999999999</v>
      </c>
      <c r="Q188" s="20">
        <v>3.4199299999999999</v>
      </c>
      <c r="R188" s="20">
        <v>0</v>
      </c>
      <c r="S188" s="20">
        <v>0</v>
      </c>
      <c r="T188" s="20">
        <v>0</v>
      </c>
      <c r="U188" s="20" t="s">
        <v>53</v>
      </c>
      <c r="V188" s="20">
        <v>0</v>
      </c>
      <c r="W188" s="20" t="s">
        <v>53</v>
      </c>
      <c r="X188" s="20">
        <v>0</v>
      </c>
      <c r="Y188" s="20" t="s">
        <v>53</v>
      </c>
      <c r="Z188" s="20">
        <v>1.1651372100000001</v>
      </c>
      <c r="AA188" s="20">
        <v>1.8523110200000001</v>
      </c>
      <c r="AB188" s="20">
        <v>0.68717381000000011</v>
      </c>
      <c r="AC188" s="20">
        <v>0</v>
      </c>
      <c r="AD188" s="20">
        <v>1.1651372100000001</v>
      </c>
      <c r="AE188" s="20">
        <v>0</v>
      </c>
      <c r="AF188" s="20">
        <v>0</v>
      </c>
      <c r="AG188" s="20">
        <v>0</v>
      </c>
      <c r="AH188" s="20">
        <v>0</v>
      </c>
      <c r="AI188" s="20">
        <v>0</v>
      </c>
      <c r="AJ188" s="20">
        <v>0</v>
      </c>
      <c r="AK188" s="20">
        <v>0</v>
      </c>
      <c r="AL188" s="20">
        <v>0</v>
      </c>
      <c r="AM188" s="21">
        <f t="shared" si="46"/>
        <v>0</v>
      </c>
      <c r="AN188" s="21">
        <f t="shared" si="46"/>
        <v>1.1651372100000001</v>
      </c>
      <c r="AO188" s="22" t="s">
        <v>420</v>
      </c>
    </row>
    <row r="189" spans="1:41" s="8" customFormat="1" ht="78.75" x14ac:dyDescent="0.25">
      <c r="A189" s="15" t="s">
        <v>159</v>
      </c>
      <c r="B189" s="16" t="s">
        <v>520</v>
      </c>
      <c r="C189" s="17" t="s">
        <v>521</v>
      </c>
      <c r="D189" s="18" t="s">
        <v>566</v>
      </c>
      <c r="E189" s="19">
        <v>2020</v>
      </c>
      <c r="F189" s="19">
        <v>2022</v>
      </c>
      <c r="G189" s="19">
        <v>2023</v>
      </c>
      <c r="H189" s="20" t="s">
        <v>53</v>
      </c>
      <c r="I189" s="20" t="s">
        <v>53</v>
      </c>
      <c r="J189" s="20">
        <v>0.65894589999999997</v>
      </c>
      <c r="K189" s="20">
        <v>1.4857100000000001</v>
      </c>
      <c r="L189" s="20">
        <v>1.4857100000000001</v>
      </c>
      <c r="M189" s="20">
        <v>0</v>
      </c>
      <c r="N189" s="20">
        <v>0</v>
      </c>
      <c r="O189" s="20">
        <v>0</v>
      </c>
      <c r="P189" s="20">
        <v>1.4857100000000001</v>
      </c>
      <c r="Q189" s="20">
        <v>1.4857100000000001</v>
      </c>
      <c r="R189" s="20">
        <v>0</v>
      </c>
      <c r="S189" s="20">
        <v>0</v>
      </c>
      <c r="T189" s="20">
        <v>0</v>
      </c>
      <c r="U189" s="20" t="s">
        <v>53</v>
      </c>
      <c r="V189" s="20">
        <v>0</v>
      </c>
      <c r="W189" s="20" t="s">
        <v>53</v>
      </c>
      <c r="X189" s="20">
        <v>0</v>
      </c>
      <c r="Y189" s="20" t="s">
        <v>53</v>
      </c>
      <c r="Z189" s="20">
        <v>0.54777463000000015</v>
      </c>
      <c r="AA189" s="20">
        <v>0.82676410000000011</v>
      </c>
      <c r="AB189" s="20">
        <v>0.27898946999999996</v>
      </c>
      <c r="AC189" s="20">
        <v>0</v>
      </c>
      <c r="AD189" s="20">
        <v>0.54777463000000015</v>
      </c>
      <c r="AE189" s="20">
        <v>0</v>
      </c>
      <c r="AF189" s="20">
        <v>0</v>
      </c>
      <c r="AG189" s="20">
        <v>0</v>
      </c>
      <c r="AH189" s="20">
        <v>0</v>
      </c>
      <c r="AI189" s="20">
        <v>0</v>
      </c>
      <c r="AJ189" s="20">
        <v>0</v>
      </c>
      <c r="AK189" s="20">
        <v>0</v>
      </c>
      <c r="AL189" s="20">
        <v>0</v>
      </c>
      <c r="AM189" s="21">
        <f t="shared" si="46"/>
        <v>0</v>
      </c>
      <c r="AN189" s="21">
        <f t="shared" si="46"/>
        <v>0.54777463000000015</v>
      </c>
      <c r="AO189" s="22" t="s">
        <v>420</v>
      </c>
    </row>
    <row r="190" spans="1:41" s="8" customFormat="1" ht="78.75" x14ac:dyDescent="0.25">
      <c r="A190" s="15" t="s">
        <v>159</v>
      </c>
      <c r="B190" s="16" t="s">
        <v>522</v>
      </c>
      <c r="C190" s="17" t="s">
        <v>523</v>
      </c>
      <c r="D190" s="18" t="s">
        <v>566</v>
      </c>
      <c r="E190" s="19">
        <v>2020</v>
      </c>
      <c r="F190" s="19">
        <v>2022</v>
      </c>
      <c r="G190" s="19">
        <v>2023</v>
      </c>
      <c r="H190" s="20" t="s">
        <v>53</v>
      </c>
      <c r="I190" s="20" t="s">
        <v>53</v>
      </c>
      <c r="J190" s="20">
        <v>1.5324373</v>
      </c>
      <c r="K190" s="20">
        <v>3.1564299999999994</v>
      </c>
      <c r="L190" s="20">
        <v>3.1564299999999994</v>
      </c>
      <c r="M190" s="20">
        <v>0</v>
      </c>
      <c r="N190" s="20">
        <v>0</v>
      </c>
      <c r="O190" s="20">
        <v>0</v>
      </c>
      <c r="P190" s="20">
        <v>3.1564299999999994</v>
      </c>
      <c r="Q190" s="20">
        <v>3.1564299999999994</v>
      </c>
      <c r="R190" s="20">
        <v>0</v>
      </c>
      <c r="S190" s="20">
        <v>0</v>
      </c>
      <c r="T190" s="20">
        <v>0</v>
      </c>
      <c r="U190" s="20" t="s">
        <v>53</v>
      </c>
      <c r="V190" s="20">
        <v>0</v>
      </c>
      <c r="W190" s="20" t="s">
        <v>53</v>
      </c>
      <c r="X190" s="20">
        <v>0</v>
      </c>
      <c r="Y190" s="20" t="s">
        <v>53</v>
      </c>
      <c r="Z190" s="20">
        <v>0.99212467999999987</v>
      </c>
      <c r="AA190" s="20">
        <v>1.6239926999999998</v>
      </c>
      <c r="AB190" s="20">
        <v>0.63186801999999997</v>
      </c>
      <c r="AC190" s="20">
        <v>0</v>
      </c>
      <c r="AD190" s="20">
        <v>0.99212467999999987</v>
      </c>
      <c r="AE190" s="20">
        <v>0</v>
      </c>
      <c r="AF190" s="20">
        <v>0</v>
      </c>
      <c r="AG190" s="20">
        <v>0</v>
      </c>
      <c r="AH190" s="20">
        <v>0</v>
      </c>
      <c r="AI190" s="20">
        <v>0</v>
      </c>
      <c r="AJ190" s="20">
        <v>0</v>
      </c>
      <c r="AK190" s="20">
        <v>0</v>
      </c>
      <c r="AL190" s="20">
        <v>0</v>
      </c>
      <c r="AM190" s="21">
        <f t="shared" si="46"/>
        <v>0</v>
      </c>
      <c r="AN190" s="21">
        <f t="shared" si="46"/>
        <v>0.99212467999999987</v>
      </c>
      <c r="AO190" s="22" t="s">
        <v>420</v>
      </c>
    </row>
    <row r="191" spans="1:41" s="8" customFormat="1" ht="78.75" x14ac:dyDescent="0.25">
      <c r="A191" s="15" t="s">
        <v>159</v>
      </c>
      <c r="B191" s="16" t="s">
        <v>524</v>
      </c>
      <c r="C191" s="17" t="s">
        <v>525</v>
      </c>
      <c r="D191" s="18" t="s">
        <v>566</v>
      </c>
      <c r="E191" s="19">
        <v>2020</v>
      </c>
      <c r="F191" s="19">
        <v>2022</v>
      </c>
      <c r="G191" s="19">
        <v>2023</v>
      </c>
      <c r="H191" s="20" t="s">
        <v>53</v>
      </c>
      <c r="I191" s="20" t="s">
        <v>53</v>
      </c>
      <c r="J191" s="20">
        <v>0.43222362000000003</v>
      </c>
      <c r="K191" s="20">
        <v>1.0848499999999999</v>
      </c>
      <c r="L191" s="20">
        <v>1.0848499999999999</v>
      </c>
      <c r="M191" s="20">
        <v>0</v>
      </c>
      <c r="N191" s="20">
        <v>0</v>
      </c>
      <c r="O191" s="20">
        <v>0</v>
      </c>
      <c r="P191" s="20">
        <v>1.0848499999999999</v>
      </c>
      <c r="Q191" s="20">
        <v>1.0848499999999999</v>
      </c>
      <c r="R191" s="20">
        <v>0</v>
      </c>
      <c r="S191" s="20">
        <v>0</v>
      </c>
      <c r="T191" s="20">
        <v>0</v>
      </c>
      <c r="U191" s="20" t="s">
        <v>53</v>
      </c>
      <c r="V191" s="20">
        <v>0</v>
      </c>
      <c r="W191" s="20" t="s">
        <v>53</v>
      </c>
      <c r="X191" s="20">
        <v>0</v>
      </c>
      <c r="Y191" s="20" t="s">
        <v>53</v>
      </c>
      <c r="Z191" s="20">
        <v>0.44628102999999986</v>
      </c>
      <c r="AA191" s="20">
        <v>0.65262637999999984</v>
      </c>
      <c r="AB191" s="20">
        <v>0.20634535000000001</v>
      </c>
      <c r="AC191" s="20">
        <v>0</v>
      </c>
      <c r="AD191" s="20">
        <v>0.44628102999999986</v>
      </c>
      <c r="AE191" s="20">
        <v>0</v>
      </c>
      <c r="AF191" s="20">
        <v>0</v>
      </c>
      <c r="AG191" s="20">
        <v>0</v>
      </c>
      <c r="AH191" s="20">
        <v>0</v>
      </c>
      <c r="AI191" s="20">
        <v>0</v>
      </c>
      <c r="AJ191" s="20">
        <v>0</v>
      </c>
      <c r="AK191" s="20">
        <v>0</v>
      </c>
      <c r="AL191" s="20">
        <v>0</v>
      </c>
      <c r="AM191" s="21">
        <f t="shared" si="46"/>
        <v>0</v>
      </c>
      <c r="AN191" s="21">
        <f t="shared" si="46"/>
        <v>0.44628102999999986</v>
      </c>
      <c r="AO191" s="22" t="s">
        <v>420</v>
      </c>
    </row>
    <row r="192" spans="1:41" s="8" customFormat="1" ht="78.75" x14ac:dyDescent="0.25">
      <c r="A192" s="15" t="s">
        <v>159</v>
      </c>
      <c r="B192" s="16" t="s">
        <v>526</v>
      </c>
      <c r="C192" s="17" t="s">
        <v>527</v>
      </c>
      <c r="D192" s="18" t="s">
        <v>566</v>
      </c>
      <c r="E192" s="19">
        <v>2020</v>
      </c>
      <c r="F192" s="19">
        <v>2022</v>
      </c>
      <c r="G192" s="19">
        <v>2023</v>
      </c>
      <c r="H192" s="20" t="s">
        <v>53</v>
      </c>
      <c r="I192" s="20" t="s">
        <v>53</v>
      </c>
      <c r="J192" s="20">
        <v>1.92113983</v>
      </c>
      <c r="K192" s="20">
        <v>3.0119800000000003</v>
      </c>
      <c r="L192" s="20">
        <v>3.0119800000000003</v>
      </c>
      <c r="M192" s="20">
        <v>0</v>
      </c>
      <c r="N192" s="20">
        <v>0</v>
      </c>
      <c r="O192" s="20">
        <v>0</v>
      </c>
      <c r="P192" s="20">
        <v>3.0119799999999999</v>
      </c>
      <c r="Q192" s="20">
        <v>3.0119799999999999</v>
      </c>
      <c r="R192" s="20">
        <v>0</v>
      </c>
      <c r="S192" s="20">
        <v>0</v>
      </c>
      <c r="T192" s="20">
        <v>0</v>
      </c>
      <c r="U192" s="20" t="s">
        <v>53</v>
      </c>
      <c r="V192" s="20">
        <v>0</v>
      </c>
      <c r="W192" s="20" t="s">
        <v>53</v>
      </c>
      <c r="X192" s="20">
        <v>0</v>
      </c>
      <c r="Y192" s="20" t="s">
        <v>53</v>
      </c>
      <c r="Z192" s="20">
        <v>0.75356640000000008</v>
      </c>
      <c r="AA192" s="20">
        <v>1.0908401700000001</v>
      </c>
      <c r="AB192" s="20">
        <v>0.33727377000000003</v>
      </c>
      <c r="AC192" s="20">
        <v>0</v>
      </c>
      <c r="AD192" s="20">
        <v>0.75356640000000008</v>
      </c>
      <c r="AE192" s="20">
        <v>0</v>
      </c>
      <c r="AF192" s="20">
        <v>0</v>
      </c>
      <c r="AG192" s="20">
        <v>0</v>
      </c>
      <c r="AH192" s="20">
        <v>0</v>
      </c>
      <c r="AI192" s="20">
        <v>0</v>
      </c>
      <c r="AJ192" s="20">
        <v>0</v>
      </c>
      <c r="AK192" s="20">
        <v>0</v>
      </c>
      <c r="AL192" s="20">
        <v>0</v>
      </c>
      <c r="AM192" s="21">
        <f t="shared" si="46"/>
        <v>0</v>
      </c>
      <c r="AN192" s="21">
        <f t="shared" si="46"/>
        <v>0.75356640000000008</v>
      </c>
      <c r="AO192" s="22" t="s">
        <v>420</v>
      </c>
    </row>
    <row r="193" spans="1:41" s="8" customFormat="1" ht="78.75" x14ac:dyDescent="0.25">
      <c r="A193" s="15" t="s">
        <v>159</v>
      </c>
      <c r="B193" s="16" t="s">
        <v>528</v>
      </c>
      <c r="C193" s="17" t="s">
        <v>529</v>
      </c>
      <c r="D193" s="18" t="s">
        <v>566</v>
      </c>
      <c r="E193" s="19">
        <v>2020</v>
      </c>
      <c r="F193" s="19">
        <v>2022</v>
      </c>
      <c r="G193" s="19">
        <v>2023</v>
      </c>
      <c r="H193" s="20" t="s">
        <v>53</v>
      </c>
      <c r="I193" s="20" t="s">
        <v>53</v>
      </c>
      <c r="J193" s="20">
        <v>1.81168328</v>
      </c>
      <c r="K193" s="20">
        <v>2.90896</v>
      </c>
      <c r="L193" s="20">
        <v>2.90896</v>
      </c>
      <c r="M193" s="20">
        <v>0</v>
      </c>
      <c r="N193" s="20">
        <v>0</v>
      </c>
      <c r="O193" s="20">
        <v>0</v>
      </c>
      <c r="P193" s="20">
        <v>2.90896</v>
      </c>
      <c r="Q193" s="20">
        <v>2.90896</v>
      </c>
      <c r="R193" s="20">
        <v>0</v>
      </c>
      <c r="S193" s="20">
        <v>0</v>
      </c>
      <c r="T193" s="20">
        <v>0</v>
      </c>
      <c r="U193" s="20" t="s">
        <v>53</v>
      </c>
      <c r="V193" s="20">
        <v>0</v>
      </c>
      <c r="W193" s="20" t="s">
        <v>53</v>
      </c>
      <c r="X193" s="20">
        <v>0</v>
      </c>
      <c r="Y193" s="20" t="s">
        <v>53</v>
      </c>
      <c r="Z193" s="20">
        <v>0.72742172999999999</v>
      </c>
      <c r="AA193" s="20">
        <v>1.09727672</v>
      </c>
      <c r="AB193" s="20">
        <v>0.36985498999999999</v>
      </c>
      <c r="AC193" s="20">
        <v>0</v>
      </c>
      <c r="AD193" s="20">
        <v>0.72742172999999999</v>
      </c>
      <c r="AE193" s="20">
        <v>0</v>
      </c>
      <c r="AF193" s="20">
        <v>0</v>
      </c>
      <c r="AG193" s="20">
        <v>0</v>
      </c>
      <c r="AH193" s="20">
        <v>0</v>
      </c>
      <c r="AI193" s="20">
        <v>0</v>
      </c>
      <c r="AJ193" s="20">
        <v>0</v>
      </c>
      <c r="AK193" s="20">
        <v>0</v>
      </c>
      <c r="AL193" s="20">
        <v>0</v>
      </c>
      <c r="AM193" s="21">
        <f t="shared" si="46"/>
        <v>0</v>
      </c>
      <c r="AN193" s="21">
        <f t="shared" si="46"/>
        <v>0.72742172999999999</v>
      </c>
      <c r="AO193" s="22" t="s">
        <v>420</v>
      </c>
    </row>
    <row r="194" spans="1:41" s="8" customFormat="1" ht="78.75" x14ac:dyDescent="0.25">
      <c r="A194" s="15" t="s">
        <v>159</v>
      </c>
      <c r="B194" s="16" t="s">
        <v>530</v>
      </c>
      <c r="C194" s="17" t="s">
        <v>531</v>
      </c>
      <c r="D194" s="18" t="s">
        <v>566</v>
      </c>
      <c r="E194" s="19">
        <v>2020</v>
      </c>
      <c r="F194" s="19">
        <v>2022</v>
      </c>
      <c r="G194" s="19">
        <v>2023</v>
      </c>
      <c r="H194" s="20" t="s">
        <v>53</v>
      </c>
      <c r="I194" s="20" t="s">
        <v>53</v>
      </c>
      <c r="J194" s="20">
        <v>1.9773587800000001</v>
      </c>
      <c r="K194" s="20">
        <v>3.28037</v>
      </c>
      <c r="L194" s="20">
        <v>3.28037</v>
      </c>
      <c r="M194" s="20">
        <v>0</v>
      </c>
      <c r="N194" s="20">
        <v>0</v>
      </c>
      <c r="O194" s="20">
        <v>0</v>
      </c>
      <c r="P194" s="20">
        <v>3.28037</v>
      </c>
      <c r="Q194" s="20">
        <v>3.28037</v>
      </c>
      <c r="R194" s="20">
        <v>0</v>
      </c>
      <c r="S194" s="20">
        <v>0</v>
      </c>
      <c r="T194" s="20">
        <v>0</v>
      </c>
      <c r="U194" s="20" t="s">
        <v>53</v>
      </c>
      <c r="V194" s="20">
        <v>0</v>
      </c>
      <c r="W194" s="20" t="s">
        <v>53</v>
      </c>
      <c r="X194" s="20">
        <v>0</v>
      </c>
      <c r="Y194" s="20" t="s">
        <v>53</v>
      </c>
      <c r="Z194" s="20">
        <v>0.82083192999999977</v>
      </c>
      <c r="AA194" s="20">
        <v>1.3030112199999997</v>
      </c>
      <c r="AB194" s="20">
        <v>0.48217928999999998</v>
      </c>
      <c r="AC194" s="20">
        <v>0</v>
      </c>
      <c r="AD194" s="20">
        <v>0.82083192999999977</v>
      </c>
      <c r="AE194" s="20">
        <v>0</v>
      </c>
      <c r="AF194" s="20">
        <v>0</v>
      </c>
      <c r="AG194" s="20">
        <v>0</v>
      </c>
      <c r="AH194" s="20">
        <v>0</v>
      </c>
      <c r="AI194" s="20">
        <v>0</v>
      </c>
      <c r="AJ194" s="20">
        <v>0</v>
      </c>
      <c r="AK194" s="20">
        <v>0</v>
      </c>
      <c r="AL194" s="20">
        <v>0</v>
      </c>
      <c r="AM194" s="21">
        <f t="shared" si="46"/>
        <v>0</v>
      </c>
      <c r="AN194" s="21">
        <f t="shared" si="46"/>
        <v>0.82083192999999977</v>
      </c>
      <c r="AO194" s="22" t="s">
        <v>420</v>
      </c>
    </row>
    <row r="195" spans="1:41" s="8" customFormat="1" ht="78.75" x14ac:dyDescent="0.25">
      <c r="A195" s="15" t="s">
        <v>159</v>
      </c>
      <c r="B195" s="16" t="s">
        <v>532</v>
      </c>
      <c r="C195" s="17" t="s">
        <v>533</v>
      </c>
      <c r="D195" s="18" t="s">
        <v>566</v>
      </c>
      <c r="E195" s="19">
        <v>2020</v>
      </c>
      <c r="F195" s="19">
        <v>2022</v>
      </c>
      <c r="G195" s="19">
        <v>2023</v>
      </c>
      <c r="H195" s="20" t="s">
        <v>53</v>
      </c>
      <c r="I195" s="20" t="s">
        <v>53</v>
      </c>
      <c r="J195" s="20">
        <v>2.10343496</v>
      </c>
      <c r="K195" s="20">
        <v>3.6899199999999999</v>
      </c>
      <c r="L195" s="20">
        <v>3.6899199999999999</v>
      </c>
      <c r="M195" s="20">
        <v>0</v>
      </c>
      <c r="N195" s="20">
        <v>0</v>
      </c>
      <c r="O195" s="20">
        <v>0</v>
      </c>
      <c r="P195" s="20">
        <v>3.6899199999999999</v>
      </c>
      <c r="Q195" s="20">
        <v>3.6899199999999999</v>
      </c>
      <c r="R195" s="20">
        <v>0</v>
      </c>
      <c r="S195" s="20">
        <v>0</v>
      </c>
      <c r="T195" s="20">
        <v>0</v>
      </c>
      <c r="U195" s="20" t="s">
        <v>53</v>
      </c>
      <c r="V195" s="20">
        <v>0</v>
      </c>
      <c r="W195" s="20" t="s">
        <v>53</v>
      </c>
      <c r="X195" s="20">
        <v>0</v>
      </c>
      <c r="Y195" s="20" t="s">
        <v>53</v>
      </c>
      <c r="Z195" s="20">
        <v>0.99448310999999989</v>
      </c>
      <c r="AA195" s="20">
        <v>1.5864850399999999</v>
      </c>
      <c r="AB195" s="20">
        <v>0.59200193000000001</v>
      </c>
      <c r="AC195" s="20">
        <v>0</v>
      </c>
      <c r="AD195" s="20">
        <v>0.99448310999999989</v>
      </c>
      <c r="AE195" s="20">
        <v>0</v>
      </c>
      <c r="AF195" s="20">
        <v>0</v>
      </c>
      <c r="AG195" s="20">
        <v>0</v>
      </c>
      <c r="AH195" s="20">
        <v>0</v>
      </c>
      <c r="AI195" s="20">
        <v>0</v>
      </c>
      <c r="AJ195" s="20">
        <v>0</v>
      </c>
      <c r="AK195" s="20">
        <v>0</v>
      </c>
      <c r="AL195" s="20">
        <v>0</v>
      </c>
      <c r="AM195" s="21">
        <f t="shared" si="46"/>
        <v>0</v>
      </c>
      <c r="AN195" s="21">
        <f t="shared" si="46"/>
        <v>0.99448310999999989</v>
      </c>
      <c r="AO195" s="22" t="s">
        <v>420</v>
      </c>
    </row>
    <row r="196" spans="1:41" s="8" customFormat="1" ht="78.75" x14ac:dyDescent="0.25">
      <c r="A196" s="15" t="s">
        <v>159</v>
      </c>
      <c r="B196" s="16" t="s">
        <v>534</v>
      </c>
      <c r="C196" s="17" t="s">
        <v>535</v>
      </c>
      <c r="D196" s="18" t="s">
        <v>566</v>
      </c>
      <c r="E196" s="19">
        <v>2020</v>
      </c>
      <c r="F196" s="19">
        <v>2022</v>
      </c>
      <c r="G196" s="19">
        <v>2023</v>
      </c>
      <c r="H196" s="20" t="s">
        <v>53</v>
      </c>
      <c r="I196" s="20" t="s">
        <v>53</v>
      </c>
      <c r="J196" s="20">
        <v>5.27116688</v>
      </c>
      <c r="K196" s="20">
        <v>14.73405</v>
      </c>
      <c r="L196" s="20">
        <v>14.73405</v>
      </c>
      <c r="M196" s="20">
        <v>0</v>
      </c>
      <c r="N196" s="20">
        <v>0</v>
      </c>
      <c r="O196" s="20">
        <v>0</v>
      </c>
      <c r="P196" s="20">
        <v>14.73405</v>
      </c>
      <c r="Q196" s="20">
        <v>14.73405</v>
      </c>
      <c r="R196" s="20">
        <v>0</v>
      </c>
      <c r="S196" s="20">
        <v>0</v>
      </c>
      <c r="T196" s="20">
        <v>0</v>
      </c>
      <c r="U196" s="20" t="s">
        <v>53</v>
      </c>
      <c r="V196" s="20">
        <v>0</v>
      </c>
      <c r="W196" s="20" t="s">
        <v>53</v>
      </c>
      <c r="X196" s="20">
        <v>0</v>
      </c>
      <c r="Y196" s="20" t="s">
        <v>53</v>
      </c>
      <c r="Z196" s="20">
        <v>5.0798906599999993</v>
      </c>
      <c r="AA196" s="20">
        <v>9.462883119999999</v>
      </c>
      <c r="AB196" s="20">
        <v>4.3829924599999996</v>
      </c>
      <c r="AC196" s="20">
        <v>0</v>
      </c>
      <c r="AD196" s="20">
        <v>5.0798906599999993</v>
      </c>
      <c r="AE196" s="20">
        <v>0</v>
      </c>
      <c r="AF196" s="20">
        <v>0</v>
      </c>
      <c r="AG196" s="20">
        <v>0</v>
      </c>
      <c r="AH196" s="20">
        <v>0</v>
      </c>
      <c r="AI196" s="20">
        <v>0</v>
      </c>
      <c r="AJ196" s="20">
        <v>0</v>
      </c>
      <c r="AK196" s="20">
        <v>0</v>
      </c>
      <c r="AL196" s="20">
        <v>0</v>
      </c>
      <c r="AM196" s="21">
        <f t="shared" si="46"/>
        <v>0</v>
      </c>
      <c r="AN196" s="21">
        <f t="shared" si="46"/>
        <v>5.0798906599999993</v>
      </c>
      <c r="AO196" s="22" t="s">
        <v>420</v>
      </c>
    </row>
    <row r="197" spans="1:41" s="8" customFormat="1" ht="78.75" x14ac:dyDescent="0.25">
      <c r="A197" s="15" t="s">
        <v>159</v>
      </c>
      <c r="B197" s="16" t="s">
        <v>536</v>
      </c>
      <c r="C197" s="17" t="s">
        <v>537</v>
      </c>
      <c r="D197" s="18" t="s">
        <v>566</v>
      </c>
      <c r="E197" s="19">
        <v>2020</v>
      </c>
      <c r="F197" s="19">
        <v>2023</v>
      </c>
      <c r="G197" s="19">
        <v>2023</v>
      </c>
      <c r="H197" s="20" t="s">
        <v>53</v>
      </c>
      <c r="I197" s="20" t="s">
        <v>53</v>
      </c>
      <c r="J197" s="20">
        <v>2.6622166099999998</v>
      </c>
      <c r="K197" s="20">
        <v>8.0749999999999993</v>
      </c>
      <c r="L197" s="20">
        <v>8.0749999999999993</v>
      </c>
      <c r="M197" s="20">
        <v>0</v>
      </c>
      <c r="N197" s="20">
        <v>0</v>
      </c>
      <c r="O197" s="20">
        <v>0</v>
      </c>
      <c r="P197" s="20">
        <v>8.0749999999999993</v>
      </c>
      <c r="Q197" s="20">
        <v>8.0749999999999993</v>
      </c>
      <c r="R197" s="20">
        <v>0</v>
      </c>
      <c r="S197" s="20">
        <v>0</v>
      </c>
      <c r="T197" s="20">
        <v>0</v>
      </c>
      <c r="U197" s="20" t="s">
        <v>53</v>
      </c>
      <c r="V197" s="20">
        <v>0</v>
      </c>
      <c r="W197" s="20" t="s">
        <v>53</v>
      </c>
      <c r="X197" s="20">
        <v>0</v>
      </c>
      <c r="Y197" s="20" t="s">
        <v>53</v>
      </c>
      <c r="Z197" s="20">
        <v>4.0193578699999994</v>
      </c>
      <c r="AA197" s="20">
        <v>5.4127833899999995</v>
      </c>
      <c r="AB197" s="20">
        <v>1.3934255199999999</v>
      </c>
      <c r="AC197" s="20">
        <v>0</v>
      </c>
      <c r="AD197" s="20">
        <v>4.0193578699999994</v>
      </c>
      <c r="AE197" s="20">
        <v>0</v>
      </c>
      <c r="AF197" s="20">
        <v>0</v>
      </c>
      <c r="AG197" s="20">
        <v>0</v>
      </c>
      <c r="AH197" s="20">
        <v>0</v>
      </c>
      <c r="AI197" s="20">
        <v>0</v>
      </c>
      <c r="AJ197" s="20">
        <v>0</v>
      </c>
      <c r="AK197" s="20">
        <v>0</v>
      </c>
      <c r="AL197" s="20">
        <v>0</v>
      </c>
      <c r="AM197" s="21">
        <f t="shared" si="46"/>
        <v>0</v>
      </c>
      <c r="AN197" s="21">
        <f t="shared" si="46"/>
        <v>4.0193578699999994</v>
      </c>
      <c r="AO197" s="22" t="s">
        <v>420</v>
      </c>
    </row>
    <row r="198" spans="1:41" s="8" customFormat="1" ht="78.75" x14ac:dyDescent="0.25">
      <c r="A198" s="15" t="s">
        <v>159</v>
      </c>
      <c r="B198" s="16" t="s">
        <v>538</v>
      </c>
      <c r="C198" s="17" t="s">
        <v>539</v>
      </c>
      <c r="D198" s="18" t="s">
        <v>566</v>
      </c>
      <c r="E198" s="19">
        <v>2020</v>
      </c>
      <c r="F198" s="19">
        <v>2022</v>
      </c>
      <c r="G198" s="19">
        <v>2023</v>
      </c>
      <c r="H198" s="20" t="s">
        <v>53</v>
      </c>
      <c r="I198" s="20" t="s">
        <v>53</v>
      </c>
      <c r="J198" s="20">
        <v>1.74793201</v>
      </c>
      <c r="K198" s="20">
        <v>7.8497299999999992</v>
      </c>
      <c r="L198" s="20">
        <v>7.8497299999999992</v>
      </c>
      <c r="M198" s="20">
        <v>0</v>
      </c>
      <c r="N198" s="20">
        <v>0</v>
      </c>
      <c r="O198" s="20">
        <v>0</v>
      </c>
      <c r="P198" s="20">
        <v>7.8497299999999992</v>
      </c>
      <c r="Q198" s="20">
        <v>7.8497299999999992</v>
      </c>
      <c r="R198" s="20">
        <v>0</v>
      </c>
      <c r="S198" s="20">
        <v>0</v>
      </c>
      <c r="T198" s="20">
        <v>0</v>
      </c>
      <c r="U198" s="20" t="s">
        <v>53</v>
      </c>
      <c r="V198" s="20">
        <v>0</v>
      </c>
      <c r="W198" s="20" t="s">
        <v>53</v>
      </c>
      <c r="X198" s="20">
        <v>0</v>
      </c>
      <c r="Y198" s="20" t="s">
        <v>53</v>
      </c>
      <c r="Z198" s="20">
        <v>4.6663764899999993</v>
      </c>
      <c r="AA198" s="20">
        <v>6.1017979899999997</v>
      </c>
      <c r="AB198" s="20">
        <v>1.4354214999999999</v>
      </c>
      <c r="AC198" s="20">
        <v>0</v>
      </c>
      <c r="AD198" s="20">
        <v>4.6663764899999993</v>
      </c>
      <c r="AE198" s="20">
        <v>0</v>
      </c>
      <c r="AF198" s="20">
        <v>0</v>
      </c>
      <c r="AG198" s="20">
        <v>0</v>
      </c>
      <c r="AH198" s="20">
        <v>0</v>
      </c>
      <c r="AI198" s="20">
        <v>0</v>
      </c>
      <c r="AJ198" s="20">
        <v>0</v>
      </c>
      <c r="AK198" s="20">
        <v>0</v>
      </c>
      <c r="AL198" s="20">
        <v>0</v>
      </c>
      <c r="AM198" s="21">
        <f t="shared" ref="AM198:AN206" si="48">AC198+AE198+AG198+AI198+AK198</f>
        <v>0</v>
      </c>
      <c r="AN198" s="21">
        <f t="shared" si="48"/>
        <v>4.6663764899999993</v>
      </c>
      <c r="AO198" s="22" t="s">
        <v>420</v>
      </c>
    </row>
    <row r="199" spans="1:41" s="8" customFormat="1" ht="78.75" x14ac:dyDescent="0.25">
      <c r="A199" s="15" t="s">
        <v>159</v>
      </c>
      <c r="B199" s="16" t="s">
        <v>540</v>
      </c>
      <c r="C199" s="17" t="s">
        <v>541</v>
      </c>
      <c r="D199" s="18" t="s">
        <v>566</v>
      </c>
      <c r="E199" s="19">
        <v>2020</v>
      </c>
      <c r="F199" s="19">
        <v>2023</v>
      </c>
      <c r="G199" s="19">
        <v>2023</v>
      </c>
      <c r="H199" s="20" t="s">
        <v>53</v>
      </c>
      <c r="I199" s="20" t="s">
        <v>53</v>
      </c>
      <c r="J199" s="20">
        <v>6.2371856000000001</v>
      </c>
      <c r="K199" s="20">
        <v>14.508330000000001</v>
      </c>
      <c r="L199" s="20">
        <v>14.508330000000001</v>
      </c>
      <c r="M199" s="20">
        <v>0</v>
      </c>
      <c r="N199" s="20">
        <v>0</v>
      </c>
      <c r="O199" s="20">
        <v>0</v>
      </c>
      <c r="P199" s="20">
        <v>14.508330000000001</v>
      </c>
      <c r="Q199" s="20">
        <v>14.508330000000001</v>
      </c>
      <c r="R199" s="20">
        <v>0</v>
      </c>
      <c r="S199" s="20">
        <v>0</v>
      </c>
      <c r="T199" s="20">
        <v>0</v>
      </c>
      <c r="U199" s="20" t="s">
        <v>53</v>
      </c>
      <c r="V199" s="20">
        <v>0</v>
      </c>
      <c r="W199" s="20" t="s">
        <v>53</v>
      </c>
      <c r="X199" s="20">
        <v>0</v>
      </c>
      <c r="Y199" s="20" t="s">
        <v>53</v>
      </c>
      <c r="Z199" s="20">
        <v>5.0127870600000008</v>
      </c>
      <c r="AA199" s="20">
        <v>8.2711444000000007</v>
      </c>
      <c r="AB199" s="20">
        <v>3.2583573399999999</v>
      </c>
      <c r="AC199" s="20">
        <v>0</v>
      </c>
      <c r="AD199" s="20">
        <v>5.0127870600000008</v>
      </c>
      <c r="AE199" s="20">
        <v>0</v>
      </c>
      <c r="AF199" s="20">
        <v>0</v>
      </c>
      <c r="AG199" s="20">
        <v>0</v>
      </c>
      <c r="AH199" s="20">
        <v>0</v>
      </c>
      <c r="AI199" s="20">
        <v>0</v>
      </c>
      <c r="AJ199" s="20">
        <v>0</v>
      </c>
      <c r="AK199" s="20">
        <v>0</v>
      </c>
      <c r="AL199" s="20">
        <v>0</v>
      </c>
      <c r="AM199" s="21">
        <f t="shared" si="48"/>
        <v>0</v>
      </c>
      <c r="AN199" s="21">
        <f t="shared" si="48"/>
        <v>5.0127870600000008</v>
      </c>
      <c r="AO199" s="22" t="s">
        <v>420</v>
      </c>
    </row>
    <row r="200" spans="1:41" s="8" customFormat="1" ht="94.5" x14ac:dyDescent="0.25">
      <c r="A200" s="15" t="s">
        <v>159</v>
      </c>
      <c r="B200" s="16" t="s">
        <v>542</v>
      </c>
      <c r="C200" s="17" t="s">
        <v>543</v>
      </c>
      <c r="D200" s="18" t="s">
        <v>566</v>
      </c>
      <c r="E200" s="19">
        <v>2023</v>
      </c>
      <c r="F200" s="19">
        <v>2023</v>
      </c>
      <c r="G200" s="19">
        <v>2023</v>
      </c>
      <c r="H200" s="20" t="s">
        <v>53</v>
      </c>
      <c r="I200" s="20" t="s">
        <v>53</v>
      </c>
      <c r="J200" s="20">
        <v>0</v>
      </c>
      <c r="K200" s="20">
        <v>19.841669999999997</v>
      </c>
      <c r="L200" s="20">
        <v>19.841669999999997</v>
      </c>
      <c r="M200" s="20">
        <v>0</v>
      </c>
      <c r="N200" s="20">
        <v>0</v>
      </c>
      <c r="O200" s="20">
        <v>0</v>
      </c>
      <c r="P200" s="20">
        <v>19.841669999999997</v>
      </c>
      <c r="Q200" s="20">
        <v>19.841669999999997</v>
      </c>
      <c r="R200" s="20">
        <v>0</v>
      </c>
      <c r="S200" s="20">
        <v>0</v>
      </c>
      <c r="T200" s="20">
        <v>0</v>
      </c>
      <c r="U200" s="20" t="s">
        <v>53</v>
      </c>
      <c r="V200" s="20" t="s">
        <v>53</v>
      </c>
      <c r="W200" s="20" t="s">
        <v>53</v>
      </c>
      <c r="X200" s="20">
        <v>0</v>
      </c>
      <c r="Y200" s="20" t="s">
        <v>53</v>
      </c>
      <c r="Z200" s="20">
        <v>19.841669999999997</v>
      </c>
      <c r="AA200" s="20">
        <v>19.841669999999997</v>
      </c>
      <c r="AB200" s="20">
        <v>0</v>
      </c>
      <c r="AC200" s="20">
        <v>0</v>
      </c>
      <c r="AD200" s="20">
        <v>19.841669999999997</v>
      </c>
      <c r="AE200" s="20">
        <v>0</v>
      </c>
      <c r="AF200" s="20">
        <v>0</v>
      </c>
      <c r="AG200" s="20">
        <v>0</v>
      </c>
      <c r="AH200" s="20">
        <v>0</v>
      </c>
      <c r="AI200" s="20">
        <v>0</v>
      </c>
      <c r="AJ200" s="20">
        <v>0</v>
      </c>
      <c r="AK200" s="20">
        <v>0</v>
      </c>
      <c r="AL200" s="20">
        <v>0</v>
      </c>
      <c r="AM200" s="21">
        <f t="shared" si="48"/>
        <v>0</v>
      </c>
      <c r="AN200" s="21">
        <f t="shared" si="48"/>
        <v>19.841669999999997</v>
      </c>
      <c r="AO200" s="22" t="s">
        <v>420</v>
      </c>
    </row>
    <row r="201" spans="1:41" s="8" customFormat="1" ht="94.5" x14ac:dyDescent="0.25">
      <c r="A201" s="15" t="s">
        <v>159</v>
      </c>
      <c r="B201" s="16" t="s">
        <v>544</v>
      </c>
      <c r="C201" s="17" t="s">
        <v>545</v>
      </c>
      <c r="D201" s="18" t="s">
        <v>566</v>
      </c>
      <c r="E201" s="19">
        <v>2020</v>
      </c>
      <c r="F201" s="19">
        <v>2023</v>
      </c>
      <c r="G201" s="19">
        <v>2023</v>
      </c>
      <c r="H201" s="20" t="s">
        <v>53</v>
      </c>
      <c r="I201" s="20" t="s">
        <v>53</v>
      </c>
      <c r="J201" s="20">
        <v>494.15562482999997</v>
      </c>
      <c r="K201" s="20">
        <v>776.53381000000002</v>
      </c>
      <c r="L201" s="20">
        <v>776.53381000000002</v>
      </c>
      <c r="M201" s="20">
        <v>0</v>
      </c>
      <c r="N201" s="20">
        <v>0</v>
      </c>
      <c r="O201" s="20">
        <v>0</v>
      </c>
      <c r="P201" s="20">
        <v>776.53380999000001</v>
      </c>
      <c r="Q201" s="20">
        <v>776.53380999000001</v>
      </c>
      <c r="R201" s="20">
        <v>0</v>
      </c>
      <c r="S201" s="20">
        <v>0</v>
      </c>
      <c r="T201" s="20">
        <v>0</v>
      </c>
      <c r="U201" s="20" t="s">
        <v>53</v>
      </c>
      <c r="V201" s="20">
        <v>0</v>
      </c>
      <c r="W201" s="20" t="s">
        <v>53</v>
      </c>
      <c r="X201" s="20">
        <v>0</v>
      </c>
      <c r="Y201" s="20" t="s">
        <v>53</v>
      </c>
      <c r="Z201" s="20">
        <v>0</v>
      </c>
      <c r="AA201" s="20">
        <v>282.37818517000005</v>
      </c>
      <c r="AB201" s="20">
        <v>282.37818515999999</v>
      </c>
      <c r="AC201" s="20">
        <v>0</v>
      </c>
      <c r="AD201" s="20">
        <v>0</v>
      </c>
      <c r="AE201" s="20">
        <v>0</v>
      </c>
      <c r="AF201" s="20">
        <v>0</v>
      </c>
      <c r="AG201" s="20">
        <v>0</v>
      </c>
      <c r="AH201" s="20">
        <v>0</v>
      </c>
      <c r="AI201" s="20">
        <v>0</v>
      </c>
      <c r="AJ201" s="20">
        <v>0</v>
      </c>
      <c r="AK201" s="20">
        <v>0</v>
      </c>
      <c r="AL201" s="20">
        <v>0</v>
      </c>
      <c r="AM201" s="21">
        <f t="shared" si="48"/>
        <v>0</v>
      </c>
      <c r="AN201" s="21">
        <f t="shared" si="48"/>
        <v>0</v>
      </c>
      <c r="AO201" s="22" t="s">
        <v>434</v>
      </c>
    </row>
    <row r="202" spans="1:41" s="8" customFormat="1" ht="78.75" x14ac:dyDescent="0.25">
      <c r="A202" s="15" t="s">
        <v>159</v>
      </c>
      <c r="B202" s="16" t="s">
        <v>546</v>
      </c>
      <c r="C202" s="17" t="s">
        <v>547</v>
      </c>
      <c r="D202" s="18" t="s">
        <v>566</v>
      </c>
      <c r="E202" s="19">
        <v>2022</v>
      </c>
      <c r="F202" s="19">
        <v>2023</v>
      </c>
      <c r="G202" s="19">
        <v>2023</v>
      </c>
      <c r="H202" s="20" t="s">
        <v>53</v>
      </c>
      <c r="I202" s="20" t="s">
        <v>53</v>
      </c>
      <c r="J202" s="20">
        <v>0</v>
      </c>
      <c r="K202" s="20">
        <v>17.916666673000002</v>
      </c>
      <c r="L202" s="20">
        <v>17.916666673000002</v>
      </c>
      <c r="M202" s="20">
        <v>0</v>
      </c>
      <c r="N202" s="20">
        <v>0</v>
      </c>
      <c r="O202" s="20">
        <v>0</v>
      </c>
      <c r="P202" s="20">
        <v>17.916666673000002</v>
      </c>
      <c r="Q202" s="20">
        <v>17.916666673000002</v>
      </c>
      <c r="R202" s="20">
        <v>0</v>
      </c>
      <c r="S202" s="20">
        <v>0</v>
      </c>
      <c r="T202" s="20">
        <v>0</v>
      </c>
      <c r="U202" s="20" t="s">
        <v>53</v>
      </c>
      <c r="V202" s="20" t="s">
        <v>53</v>
      </c>
      <c r="W202" s="20" t="s">
        <v>53</v>
      </c>
      <c r="X202" s="20">
        <v>0</v>
      </c>
      <c r="Y202" s="20" t="s">
        <v>53</v>
      </c>
      <c r="Z202" s="20">
        <v>8.5771092930000012</v>
      </c>
      <c r="AA202" s="20">
        <v>17.916666673000002</v>
      </c>
      <c r="AB202" s="20">
        <v>9.3395573800000005</v>
      </c>
      <c r="AC202" s="20">
        <v>0</v>
      </c>
      <c r="AD202" s="20">
        <v>8.5771092930000012</v>
      </c>
      <c r="AE202" s="20">
        <v>0</v>
      </c>
      <c r="AF202" s="20">
        <v>0</v>
      </c>
      <c r="AG202" s="20">
        <v>0</v>
      </c>
      <c r="AH202" s="20">
        <v>0</v>
      </c>
      <c r="AI202" s="20">
        <v>0</v>
      </c>
      <c r="AJ202" s="20">
        <v>0</v>
      </c>
      <c r="AK202" s="20">
        <v>0</v>
      </c>
      <c r="AL202" s="20">
        <v>0</v>
      </c>
      <c r="AM202" s="21">
        <f t="shared" si="48"/>
        <v>0</v>
      </c>
      <c r="AN202" s="21">
        <f t="shared" si="48"/>
        <v>8.5771092930000012</v>
      </c>
      <c r="AO202" s="22" t="s">
        <v>420</v>
      </c>
    </row>
    <row r="203" spans="1:41" s="8" customFormat="1" ht="78.75" x14ac:dyDescent="0.25">
      <c r="A203" s="15" t="s">
        <v>159</v>
      </c>
      <c r="B203" s="16" t="s">
        <v>548</v>
      </c>
      <c r="C203" s="17" t="s">
        <v>549</v>
      </c>
      <c r="D203" s="18" t="s">
        <v>566</v>
      </c>
      <c r="E203" s="19">
        <v>2022</v>
      </c>
      <c r="F203" s="19">
        <v>2023</v>
      </c>
      <c r="G203" s="19">
        <v>2023</v>
      </c>
      <c r="H203" s="20" t="s">
        <v>53</v>
      </c>
      <c r="I203" s="20" t="s">
        <v>53</v>
      </c>
      <c r="J203" s="20">
        <v>0</v>
      </c>
      <c r="K203" s="20">
        <v>12.75</v>
      </c>
      <c r="L203" s="20">
        <v>12.75</v>
      </c>
      <c r="M203" s="20">
        <v>0</v>
      </c>
      <c r="N203" s="20">
        <v>0</v>
      </c>
      <c r="O203" s="20">
        <v>0</v>
      </c>
      <c r="P203" s="20">
        <v>12.75</v>
      </c>
      <c r="Q203" s="20">
        <v>12.75</v>
      </c>
      <c r="R203" s="20">
        <v>0</v>
      </c>
      <c r="S203" s="20">
        <v>0</v>
      </c>
      <c r="T203" s="20">
        <v>0</v>
      </c>
      <c r="U203" s="20" t="s">
        <v>53</v>
      </c>
      <c r="V203" s="20" t="s">
        <v>53</v>
      </c>
      <c r="W203" s="20" t="s">
        <v>53</v>
      </c>
      <c r="X203" s="20">
        <v>0</v>
      </c>
      <c r="Y203" s="20" t="s">
        <v>53</v>
      </c>
      <c r="Z203" s="20">
        <v>6.1476343399999998</v>
      </c>
      <c r="AA203" s="20">
        <v>12.75</v>
      </c>
      <c r="AB203" s="20">
        <v>6.6023656600000002</v>
      </c>
      <c r="AC203" s="20">
        <v>0</v>
      </c>
      <c r="AD203" s="20">
        <v>6.1476343399999998</v>
      </c>
      <c r="AE203" s="20">
        <v>0</v>
      </c>
      <c r="AF203" s="20">
        <v>0</v>
      </c>
      <c r="AG203" s="20">
        <v>0</v>
      </c>
      <c r="AH203" s="20">
        <v>0</v>
      </c>
      <c r="AI203" s="20">
        <v>0</v>
      </c>
      <c r="AJ203" s="20">
        <v>0</v>
      </c>
      <c r="AK203" s="20">
        <v>0</v>
      </c>
      <c r="AL203" s="20">
        <v>0</v>
      </c>
      <c r="AM203" s="21">
        <f t="shared" si="48"/>
        <v>0</v>
      </c>
      <c r="AN203" s="21">
        <f t="shared" si="48"/>
        <v>6.1476343399999998</v>
      </c>
      <c r="AO203" s="22" t="s">
        <v>420</v>
      </c>
    </row>
    <row r="204" spans="1:41" s="8" customFormat="1" ht="78.75" x14ac:dyDescent="0.25">
      <c r="A204" s="15" t="s">
        <v>159</v>
      </c>
      <c r="B204" s="16" t="s">
        <v>550</v>
      </c>
      <c r="C204" s="17" t="s">
        <v>551</v>
      </c>
      <c r="D204" s="18" t="s">
        <v>567</v>
      </c>
      <c r="E204" s="19">
        <v>2023</v>
      </c>
      <c r="F204" s="19">
        <v>2023</v>
      </c>
      <c r="G204" s="19">
        <v>2023</v>
      </c>
      <c r="H204" s="20" t="s">
        <v>53</v>
      </c>
      <c r="I204" s="20" t="s">
        <v>53</v>
      </c>
      <c r="J204" s="20">
        <v>0</v>
      </c>
      <c r="K204" s="20">
        <v>0.60593333333333321</v>
      </c>
      <c r="L204" s="20">
        <v>0.60593333333333321</v>
      </c>
      <c r="M204" s="20">
        <v>0</v>
      </c>
      <c r="N204" s="20">
        <v>0</v>
      </c>
      <c r="O204" s="20">
        <v>0</v>
      </c>
      <c r="P204" s="20">
        <v>0.60593333333333321</v>
      </c>
      <c r="Q204" s="20">
        <v>0.60593333333333321</v>
      </c>
      <c r="R204" s="20">
        <v>0</v>
      </c>
      <c r="S204" s="20">
        <v>0</v>
      </c>
      <c r="T204" s="20">
        <v>0</v>
      </c>
      <c r="U204" s="20" t="s">
        <v>53</v>
      </c>
      <c r="V204" s="20" t="s">
        <v>53</v>
      </c>
      <c r="W204" s="20" t="s">
        <v>53</v>
      </c>
      <c r="X204" s="20">
        <v>0.60593333333333321</v>
      </c>
      <c r="Y204" s="20" t="s">
        <v>53</v>
      </c>
      <c r="Z204" s="20">
        <v>0.60593333333333321</v>
      </c>
      <c r="AA204" s="20">
        <v>0</v>
      </c>
      <c r="AB204" s="20">
        <v>0</v>
      </c>
      <c r="AC204" s="20">
        <v>0.60593333333333321</v>
      </c>
      <c r="AD204" s="20">
        <v>0.60593333333333321</v>
      </c>
      <c r="AE204" s="20">
        <v>0</v>
      </c>
      <c r="AF204" s="20">
        <v>0</v>
      </c>
      <c r="AG204" s="20">
        <v>0</v>
      </c>
      <c r="AH204" s="20">
        <v>0</v>
      </c>
      <c r="AI204" s="20">
        <v>0</v>
      </c>
      <c r="AJ204" s="20">
        <v>0</v>
      </c>
      <c r="AK204" s="20">
        <v>0</v>
      </c>
      <c r="AL204" s="20">
        <v>0</v>
      </c>
      <c r="AM204" s="21">
        <f>AC204+AE204+AG204+AI204+AK204</f>
        <v>0.60593333333333321</v>
      </c>
      <c r="AN204" s="21">
        <f>AD204+AF204+AH204+AJ204+AL204</f>
        <v>0.60593333333333321</v>
      </c>
      <c r="AO204" s="22" t="s">
        <v>289</v>
      </c>
    </row>
    <row r="205" spans="1:41" s="8" customFormat="1" ht="31.5" x14ac:dyDescent="0.25">
      <c r="A205" s="15" t="s">
        <v>159</v>
      </c>
      <c r="B205" s="16" t="s">
        <v>552</v>
      </c>
      <c r="C205" s="17" t="s">
        <v>553</v>
      </c>
      <c r="D205" s="18" t="s">
        <v>566</v>
      </c>
      <c r="E205" s="19">
        <v>2022</v>
      </c>
      <c r="F205" s="19">
        <v>2023</v>
      </c>
      <c r="G205" s="19">
        <v>2023</v>
      </c>
      <c r="H205" s="20" t="s">
        <v>53</v>
      </c>
      <c r="I205" s="20" t="s">
        <v>53</v>
      </c>
      <c r="J205" s="20">
        <v>0</v>
      </c>
      <c r="K205" s="20">
        <v>31.653305</v>
      </c>
      <c r="L205" s="20">
        <v>31.653305</v>
      </c>
      <c r="M205" s="20">
        <v>0</v>
      </c>
      <c r="N205" s="20">
        <v>0</v>
      </c>
      <c r="O205" s="20">
        <v>0</v>
      </c>
      <c r="P205" s="20">
        <v>31.653305</v>
      </c>
      <c r="Q205" s="20">
        <v>31.653305</v>
      </c>
      <c r="R205" s="20">
        <v>0</v>
      </c>
      <c r="S205" s="20">
        <v>0</v>
      </c>
      <c r="T205" s="20">
        <v>0</v>
      </c>
      <c r="U205" s="20" t="s">
        <v>53</v>
      </c>
      <c r="V205" s="20" t="s">
        <v>53</v>
      </c>
      <c r="W205" s="20" t="s">
        <v>53</v>
      </c>
      <c r="X205" s="20">
        <v>0</v>
      </c>
      <c r="Y205" s="20" t="s">
        <v>53</v>
      </c>
      <c r="Z205" s="20">
        <v>0</v>
      </c>
      <c r="AA205" s="20">
        <v>31.653305</v>
      </c>
      <c r="AB205" s="20">
        <v>31.653305</v>
      </c>
      <c r="AC205" s="20">
        <v>0</v>
      </c>
      <c r="AD205" s="20">
        <v>0</v>
      </c>
      <c r="AE205" s="20">
        <v>0</v>
      </c>
      <c r="AF205" s="20">
        <v>0</v>
      </c>
      <c r="AG205" s="20">
        <v>0</v>
      </c>
      <c r="AH205" s="20">
        <v>0</v>
      </c>
      <c r="AI205" s="20">
        <v>0</v>
      </c>
      <c r="AJ205" s="20">
        <v>0</v>
      </c>
      <c r="AK205" s="20">
        <v>0</v>
      </c>
      <c r="AL205" s="20">
        <v>0</v>
      </c>
      <c r="AM205" s="21">
        <f t="shared" si="48"/>
        <v>0</v>
      </c>
      <c r="AN205" s="21">
        <f t="shared" si="48"/>
        <v>0</v>
      </c>
      <c r="AO205" s="22" t="s">
        <v>289</v>
      </c>
    </row>
    <row r="206" spans="1:41" s="8" customFormat="1" ht="63" x14ac:dyDescent="0.25">
      <c r="A206" s="15" t="s">
        <v>159</v>
      </c>
      <c r="B206" s="16" t="s">
        <v>554</v>
      </c>
      <c r="C206" s="17" t="s">
        <v>555</v>
      </c>
      <c r="D206" s="18" t="s">
        <v>566</v>
      </c>
      <c r="E206" s="19">
        <v>2022</v>
      </c>
      <c r="F206" s="19">
        <v>2023</v>
      </c>
      <c r="G206" s="19">
        <v>2023</v>
      </c>
      <c r="H206" s="20" t="s">
        <v>53</v>
      </c>
      <c r="I206" s="20" t="s">
        <v>53</v>
      </c>
      <c r="J206" s="20">
        <v>0</v>
      </c>
      <c r="K206" s="20">
        <v>19.368350880000001</v>
      </c>
      <c r="L206" s="20">
        <v>19.368350880000001</v>
      </c>
      <c r="M206" s="20">
        <v>0</v>
      </c>
      <c r="N206" s="20">
        <v>0</v>
      </c>
      <c r="O206" s="20">
        <v>0</v>
      </c>
      <c r="P206" s="20">
        <v>19.368350879999998</v>
      </c>
      <c r="Q206" s="20">
        <v>19.368350879999998</v>
      </c>
      <c r="R206" s="20">
        <v>0</v>
      </c>
      <c r="S206" s="20">
        <v>0</v>
      </c>
      <c r="T206" s="20">
        <v>0</v>
      </c>
      <c r="U206" s="20" t="s">
        <v>53</v>
      </c>
      <c r="V206" s="20" t="s">
        <v>53</v>
      </c>
      <c r="W206" s="20" t="s">
        <v>53</v>
      </c>
      <c r="X206" s="20">
        <v>0</v>
      </c>
      <c r="Y206" s="20" t="s">
        <v>53</v>
      </c>
      <c r="Z206" s="20">
        <v>0</v>
      </c>
      <c r="AA206" s="20">
        <v>19.368350880000001</v>
      </c>
      <c r="AB206" s="20">
        <v>19.368350879999998</v>
      </c>
      <c r="AC206" s="20">
        <v>0</v>
      </c>
      <c r="AD206" s="20">
        <v>0</v>
      </c>
      <c r="AE206" s="20">
        <v>0</v>
      </c>
      <c r="AF206" s="20">
        <v>0</v>
      </c>
      <c r="AG206" s="20">
        <v>0</v>
      </c>
      <c r="AH206" s="20">
        <v>0</v>
      </c>
      <c r="AI206" s="20">
        <v>0</v>
      </c>
      <c r="AJ206" s="20">
        <v>0</v>
      </c>
      <c r="AK206" s="20">
        <v>0</v>
      </c>
      <c r="AL206" s="20">
        <v>0</v>
      </c>
      <c r="AM206" s="21">
        <f t="shared" si="48"/>
        <v>0</v>
      </c>
      <c r="AN206" s="21">
        <f t="shared" si="48"/>
        <v>0</v>
      </c>
      <c r="AO206" s="22" t="s">
        <v>289</v>
      </c>
    </row>
    <row r="207" spans="1:41" s="23" customFormat="1" ht="31.5" x14ac:dyDescent="0.25">
      <c r="A207" s="69" t="s">
        <v>161</v>
      </c>
      <c r="B207" s="69" t="s">
        <v>162</v>
      </c>
      <c r="C207" s="69" t="s">
        <v>52</v>
      </c>
      <c r="D207" s="69" t="s">
        <v>53</v>
      </c>
      <c r="E207" s="69" t="s">
        <v>53</v>
      </c>
      <c r="F207" s="69" t="s">
        <v>53</v>
      </c>
      <c r="G207" s="69" t="s">
        <v>53</v>
      </c>
      <c r="H207" s="53">
        <v>0</v>
      </c>
      <c r="I207" s="53">
        <v>0</v>
      </c>
      <c r="J207" s="53">
        <v>0</v>
      </c>
      <c r="K207" s="53">
        <v>0</v>
      </c>
      <c r="L207" s="53">
        <v>0</v>
      </c>
      <c r="M207" s="53">
        <v>0</v>
      </c>
      <c r="N207" s="53">
        <v>0</v>
      </c>
      <c r="O207" s="53">
        <v>0</v>
      </c>
      <c r="P207" s="53">
        <v>0</v>
      </c>
      <c r="Q207" s="53">
        <v>0</v>
      </c>
      <c r="R207" s="53">
        <v>0</v>
      </c>
      <c r="S207" s="53">
        <v>0</v>
      </c>
      <c r="T207" s="53">
        <v>0</v>
      </c>
      <c r="U207" s="53">
        <v>0</v>
      </c>
      <c r="V207" s="53">
        <v>0</v>
      </c>
      <c r="W207" s="53">
        <v>0</v>
      </c>
      <c r="X207" s="53">
        <v>0</v>
      </c>
      <c r="Y207" s="53">
        <v>0</v>
      </c>
      <c r="Z207" s="53">
        <v>0</v>
      </c>
      <c r="AA207" s="53">
        <v>0</v>
      </c>
      <c r="AB207" s="53">
        <v>0</v>
      </c>
      <c r="AC207" s="53">
        <v>0</v>
      </c>
      <c r="AD207" s="53">
        <v>0</v>
      </c>
      <c r="AE207" s="53">
        <v>0</v>
      </c>
      <c r="AF207" s="53">
        <v>0</v>
      </c>
      <c r="AG207" s="53">
        <v>0</v>
      </c>
      <c r="AH207" s="53">
        <v>0</v>
      </c>
      <c r="AI207" s="53">
        <v>0</v>
      </c>
      <c r="AJ207" s="53">
        <v>0</v>
      </c>
      <c r="AK207" s="53">
        <v>0</v>
      </c>
      <c r="AL207" s="53">
        <v>0</v>
      </c>
      <c r="AM207" s="53">
        <v>0</v>
      </c>
      <c r="AN207" s="53">
        <v>0</v>
      </c>
      <c r="AO207" s="69" t="s">
        <v>53</v>
      </c>
    </row>
    <row r="208" spans="1:41" s="23" customFormat="1" ht="31.5" x14ac:dyDescent="0.25">
      <c r="A208" s="69" t="s">
        <v>163</v>
      </c>
      <c r="B208" s="69" t="s">
        <v>164</v>
      </c>
      <c r="C208" s="69" t="s">
        <v>52</v>
      </c>
      <c r="D208" s="69" t="s">
        <v>53</v>
      </c>
      <c r="E208" s="69" t="s">
        <v>53</v>
      </c>
      <c r="F208" s="69" t="s">
        <v>53</v>
      </c>
      <c r="G208" s="69" t="s">
        <v>53</v>
      </c>
      <c r="H208" s="53">
        <v>0</v>
      </c>
      <c r="I208" s="53">
        <v>0</v>
      </c>
      <c r="J208" s="53">
        <v>0</v>
      </c>
      <c r="K208" s="53">
        <v>0</v>
      </c>
      <c r="L208" s="53">
        <v>0</v>
      </c>
      <c r="M208" s="53">
        <v>0</v>
      </c>
      <c r="N208" s="53">
        <v>0</v>
      </c>
      <c r="O208" s="53">
        <v>0</v>
      </c>
      <c r="P208" s="53">
        <v>0</v>
      </c>
      <c r="Q208" s="53">
        <v>0</v>
      </c>
      <c r="R208" s="53">
        <v>0</v>
      </c>
      <c r="S208" s="53">
        <v>0</v>
      </c>
      <c r="T208" s="53">
        <v>0</v>
      </c>
      <c r="U208" s="53">
        <v>0</v>
      </c>
      <c r="V208" s="53">
        <v>0</v>
      </c>
      <c r="W208" s="53">
        <v>0</v>
      </c>
      <c r="X208" s="53">
        <v>0</v>
      </c>
      <c r="Y208" s="53">
        <v>0</v>
      </c>
      <c r="Z208" s="53">
        <v>0</v>
      </c>
      <c r="AA208" s="53">
        <v>0</v>
      </c>
      <c r="AB208" s="53">
        <v>0</v>
      </c>
      <c r="AC208" s="53">
        <v>0</v>
      </c>
      <c r="AD208" s="53">
        <v>0</v>
      </c>
      <c r="AE208" s="53">
        <v>0</v>
      </c>
      <c r="AF208" s="53">
        <v>0</v>
      </c>
      <c r="AG208" s="53">
        <v>0</v>
      </c>
      <c r="AH208" s="53">
        <v>0</v>
      </c>
      <c r="AI208" s="53">
        <v>0</v>
      </c>
      <c r="AJ208" s="53">
        <v>0</v>
      </c>
      <c r="AK208" s="53">
        <v>0</v>
      </c>
      <c r="AL208" s="53">
        <v>0</v>
      </c>
      <c r="AM208" s="53">
        <v>0</v>
      </c>
      <c r="AN208" s="53">
        <v>0</v>
      </c>
      <c r="AO208" s="70" t="s">
        <v>53</v>
      </c>
    </row>
    <row r="209" spans="1:41" s="23" customFormat="1" ht="63" x14ac:dyDescent="0.25">
      <c r="A209" s="69" t="s">
        <v>165</v>
      </c>
      <c r="B209" s="69" t="s">
        <v>166</v>
      </c>
      <c r="C209" s="69" t="s">
        <v>52</v>
      </c>
      <c r="D209" s="69" t="s">
        <v>53</v>
      </c>
      <c r="E209" s="69" t="s">
        <v>53</v>
      </c>
      <c r="F209" s="69" t="s">
        <v>53</v>
      </c>
      <c r="G209" s="69" t="s">
        <v>53</v>
      </c>
      <c r="H209" s="53">
        <v>0</v>
      </c>
      <c r="I209" s="53">
        <v>0</v>
      </c>
      <c r="J209" s="53">
        <v>0</v>
      </c>
      <c r="K209" s="53">
        <v>0</v>
      </c>
      <c r="L209" s="53">
        <v>0</v>
      </c>
      <c r="M209" s="53">
        <v>0</v>
      </c>
      <c r="N209" s="53">
        <v>0</v>
      </c>
      <c r="O209" s="53">
        <v>0</v>
      </c>
      <c r="P209" s="53">
        <v>0</v>
      </c>
      <c r="Q209" s="53">
        <v>0</v>
      </c>
      <c r="R209" s="53">
        <v>0</v>
      </c>
      <c r="S209" s="53">
        <v>0</v>
      </c>
      <c r="T209" s="53">
        <v>0</v>
      </c>
      <c r="U209" s="53">
        <v>0</v>
      </c>
      <c r="V209" s="53">
        <v>0</v>
      </c>
      <c r="W209" s="53">
        <v>0</v>
      </c>
      <c r="X209" s="53">
        <v>0</v>
      </c>
      <c r="Y209" s="53">
        <v>0</v>
      </c>
      <c r="Z209" s="53">
        <v>0</v>
      </c>
      <c r="AA209" s="53">
        <v>0</v>
      </c>
      <c r="AB209" s="53">
        <v>0</v>
      </c>
      <c r="AC209" s="53">
        <v>0</v>
      </c>
      <c r="AD209" s="53">
        <v>0</v>
      </c>
      <c r="AE209" s="53">
        <v>0</v>
      </c>
      <c r="AF209" s="53">
        <v>0</v>
      </c>
      <c r="AG209" s="53">
        <v>0</v>
      </c>
      <c r="AH209" s="53">
        <v>0</v>
      </c>
      <c r="AI209" s="53">
        <v>0</v>
      </c>
      <c r="AJ209" s="53">
        <v>0</v>
      </c>
      <c r="AK209" s="53">
        <v>0</v>
      </c>
      <c r="AL209" s="53">
        <v>0</v>
      </c>
      <c r="AM209" s="53">
        <v>0</v>
      </c>
      <c r="AN209" s="53">
        <v>0</v>
      </c>
      <c r="AO209" s="70" t="s">
        <v>53</v>
      </c>
    </row>
    <row r="210" spans="1:41" s="23" customFormat="1" ht="31.5" x14ac:dyDescent="0.25">
      <c r="A210" s="69" t="s">
        <v>167</v>
      </c>
      <c r="B210" s="69" t="s">
        <v>168</v>
      </c>
      <c r="C210" s="69" t="s">
        <v>52</v>
      </c>
      <c r="D210" s="69" t="s">
        <v>53</v>
      </c>
      <c r="E210" s="69" t="s">
        <v>53</v>
      </c>
      <c r="F210" s="69" t="s">
        <v>53</v>
      </c>
      <c r="G210" s="69" t="s">
        <v>53</v>
      </c>
      <c r="H210" s="53">
        <v>0</v>
      </c>
      <c r="I210" s="53">
        <v>0</v>
      </c>
      <c r="J210" s="53">
        <v>0</v>
      </c>
      <c r="K210" s="53">
        <v>0</v>
      </c>
      <c r="L210" s="53">
        <v>0</v>
      </c>
      <c r="M210" s="53">
        <v>0</v>
      </c>
      <c r="N210" s="53">
        <v>0</v>
      </c>
      <c r="O210" s="53">
        <v>0</v>
      </c>
      <c r="P210" s="53">
        <v>0</v>
      </c>
      <c r="Q210" s="53">
        <v>0</v>
      </c>
      <c r="R210" s="53">
        <v>0</v>
      </c>
      <c r="S210" s="53">
        <v>0</v>
      </c>
      <c r="T210" s="53">
        <v>0</v>
      </c>
      <c r="U210" s="53">
        <v>0</v>
      </c>
      <c r="V210" s="53">
        <v>0</v>
      </c>
      <c r="W210" s="53">
        <v>0</v>
      </c>
      <c r="X210" s="53">
        <v>0</v>
      </c>
      <c r="Y210" s="53">
        <v>0</v>
      </c>
      <c r="Z210" s="53">
        <v>0</v>
      </c>
      <c r="AA210" s="53">
        <v>0</v>
      </c>
      <c r="AB210" s="53">
        <v>0</v>
      </c>
      <c r="AC210" s="53">
        <v>0</v>
      </c>
      <c r="AD210" s="53">
        <v>0</v>
      </c>
      <c r="AE210" s="53">
        <v>0</v>
      </c>
      <c r="AF210" s="53">
        <v>0</v>
      </c>
      <c r="AG210" s="53">
        <v>0</v>
      </c>
      <c r="AH210" s="53">
        <v>0</v>
      </c>
      <c r="AI210" s="53">
        <v>0</v>
      </c>
      <c r="AJ210" s="53">
        <v>0</v>
      </c>
      <c r="AK210" s="53">
        <v>0</v>
      </c>
      <c r="AL210" s="53">
        <v>0</v>
      </c>
      <c r="AM210" s="53">
        <v>0</v>
      </c>
      <c r="AN210" s="53">
        <v>0</v>
      </c>
      <c r="AO210" s="70" t="s">
        <v>53</v>
      </c>
    </row>
    <row r="211" spans="1:41" s="23" customFormat="1" ht="31.5" x14ac:dyDescent="0.25">
      <c r="A211" s="69" t="s">
        <v>169</v>
      </c>
      <c r="B211" s="69" t="s">
        <v>168</v>
      </c>
      <c r="C211" s="69" t="s">
        <v>52</v>
      </c>
      <c r="D211" s="69" t="s">
        <v>53</v>
      </c>
      <c r="E211" s="69" t="s">
        <v>53</v>
      </c>
      <c r="F211" s="69" t="s">
        <v>53</v>
      </c>
      <c r="G211" s="69" t="s">
        <v>53</v>
      </c>
      <c r="H211" s="53">
        <v>0</v>
      </c>
      <c r="I211" s="53">
        <v>0</v>
      </c>
      <c r="J211" s="53">
        <v>0</v>
      </c>
      <c r="K211" s="53">
        <v>0</v>
      </c>
      <c r="L211" s="53">
        <v>0</v>
      </c>
      <c r="M211" s="53">
        <v>0</v>
      </c>
      <c r="N211" s="53">
        <v>0</v>
      </c>
      <c r="O211" s="53">
        <v>0</v>
      </c>
      <c r="P211" s="53">
        <v>0</v>
      </c>
      <c r="Q211" s="53">
        <v>0</v>
      </c>
      <c r="R211" s="53">
        <v>0</v>
      </c>
      <c r="S211" s="53">
        <v>0</v>
      </c>
      <c r="T211" s="53">
        <v>0</v>
      </c>
      <c r="U211" s="53">
        <v>0</v>
      </c>
      <c r="V211" s="53">
        <v>0</v>
      </c>
      <c r="W211" s="53">
        <v>0</v>
      </c>
      <c r="X211" s="53">
        <v>0</v>
      </c>
      <c r="Y211" s="53">
        <v>0</v>
      </c>
      <c r="Z211" s="53">
        <v>0</v>
      </c>
      <c r="AA211" s="53">
        <v>0</v>
      </c>
      <c r="AB211" s="53">
        <v>0</v>
      </c>
      <c r="AC211" s="53">
        <v>0</v>
      </c>
      <c r="AD211" s="53">
        <v>0</v>
      </c>
      <c r="AE211" s="53">
        <v>0</v>
      </c>
      <c r="AF211" s="53">
        <v>0</v>
      </c>
      <c r="AG211" s="53">
        <v>0</v>
      </c>
      <c r="AH211" s="53">
        <v>0</v>
      </c>
      <c r="AI211" s="53">
        <v>0</v>
      </c>
      <c r="AJ211" s="53">
        <v>0</v>
      </c>
      <c r="AK211" s="53">
        <v>0</v>
      </c>
      <c r="AL211" s="53">
        <v>0</v>
      </c>
      <c r="AM211" s="53">
        <v>0</v>
      </c>
      <c r="AN211" s="53">
        <v>0</v>
      </c>
      <c r="AO211" s="70" t="s">
        <v>53</v>
      </c>
    </row>
    <row r="212" spans="1:41" s="23" customFormat="1" ht="47.25" x14ac:dyDescent="0.25">
      <c r="A212" s="69" t="s">
        <v>170</v>
      </c>
      <c r="B212" s="69" t="s">
        <v>171</v>
      </c>
      <c r="C212" s="69" t="s">
        <v>52</v>
      </c>
      <c r="D212" s="69" t="s">
        <v>53</v>
      </c>
      <c r="E212" s="69" t="s">
        <v>53</v>
      </c>
      <c r="F212" s="69" t="s">
        <v>53</v>
      </c>
      <c r="G212" s="69" t="s">
        <v>53</v>
      </c>
      <c r="H212" s="53">
        <v>0</v>
      </c>
      <c r="I212" s="53">
        <v>0</v>
      </c>
      <c r="J212" s="53">
        <v>0</v>
      </c>
      <c r="K212" s="53">
        <v>0</v>
      </c>
      <c r="L212" s="53">
        <v>0</v>
      </c>
      <c r="M212" s="53">
        <v>0</v>
      </c>
      <c r="N212" s="53">
        <v>0</v>
      </c>
      <c r="O212" s="53">
        <v>0</v>
      </c>
      <c r="P212" s="53">
        <v>0</v>
      </c>
      <c r="Q212" s="53">
        <v>0</v>
      </c>
      <c r="R212" s="53">
        <v>0</v>
      </c>
      <c r="S212" s="53">
        <v>0</v>
      </c>
      <c r="T212" s="53">
        <v>0</v>
      </c>
      <c r="U212" s="53">
        <v>0</v>
      </c>
      <c r="V212" s="53">
        <v>0</v>
      </c>
      <c r="W212" s="53">
        <v>0</v>
      </c>
      <c r="X212" s="53">
        <v>0</v>
      </c>
      <c r="Y212" s="53">
        <v>0</v>
      </c>
      <c r="Z212" s="53">
        <v>0</v>
      </c>
      <c r="AA212" s="53">
        <v>0</v>
      </c>
      <c r="AB212" s="53">
        <v>0</v>
      </c>
      <c r="AC212" s="53">
        <v>0</v>
      </c>
      <c r="AD212" s="53">
        <v>0</v>
      </c>
      <c r="AE212" s="53">
        <v>0</v>
      </c>
      <c r="AF212" s="53">
        <v>0</v>
      </c>
      <c r="AG212" s="53">
        <v>0</v>
      </c>
      <c r="AH212" s="53">
        <v>0</v>
      </c>
      <c r="AI212" s="53">
        <v>0</v>
      </c>
      <c r="AJ212" s="53">
        <v>0</v>
      </c>
      <c r="AK212" s="53">
        <v>0</v>
      </c>
      <c r="AL212" s="53">
        <v>0</v>
      </c>
      <c r="AM212" s="53">
        <v>0</v>
      </c>
      <c r="AN212" s="53">
        <v>0</v>
      </c>
      <c r="AO212" s="70" t="s">
        <v>53</v>
      </c>
    </row>
    <row r="213" spans="1:41" s="23" customFormat="1" ht="31.5" x14ac:dyDescent="0.25">
      <c r="A213" s="69" t="s">
        <v>172</v>
      </c>
      <c r="B213" s="69" t="s">
        <v>173</v>
      </c>
      <c r="C213" s="69" t="s">
        <v>52</v>
      </c>
      <c r="D213" s="69" t="s">
        <v>53</v>
      </c>
      <c r="E213" s="69" t="s">
        <v>53</v>
      </c>
      <c r="F213" s="69" t="s">
        <v>53</v>
      </c>
      <c r="G213" s="69" t="s">
        <v>53</v>
      </c>
      <c r="H213" s="53">
        <v>0</v>
      </c>
      <c r="I213" s="53">
        <v>0</v>
      </c>
      <c r="J213" s="53">
        <v>0</v>
      </c>
      <c r="K213" s="53">
        <v>0</v>
      </c>
      <c r="L213" s="53">
        <v>0</v>
      </c>
      <c r="M213" s="53">
        <v>0</v>
      </c>
      <c r="N213" s="53">
        <v>0</v>
      </c>
      <c r="O213" s="53">
        <v>0</v>
      </c>
      <c r="P213" s="53">
        <v>0</v>
      </c>
      <c r="Q213" s="53">
        <v>0</v>
      </c>
      <c r="R213" s="53">
        <v>0</v>
      </c>
      <c r="S213" s="53">
        <v>0</v>
      </c>
      <c r="T213" s="53">
        <v>0</v>
      </c>
      <c r="U213" s="53">
        <v>0</v>
      </c>
      <c r="V213" s="53">
        <v>0</v>
      </c>
      <c r="W213" s="53">
        <v>0</v>
      </c>
      <c r="X213" s="53">
        <v>0</v>
      </c>
      <c r="Y213" s="53">
        <v>0</v>
      </c>
      <c r="Z213" s="53">
        <v>0</v>
      </c>
      <c r="AA213" s="53">
        <v>0</v>
      </c>
      <c r="AB213" s="53">
        <v>0</v>
      </c>
      <c r="AC213" s="53">
        <v>0</v>
      </c>
      <c r="AD213" s="53">
        <v>0</v>
      </c>
      <c r="AE213" s="53">
        <v>0</v>
      </c>
      <c r="AF213" s="53">
        <v>0</v>
      </c>
      <c r="AG213" s="53">
        <v>0</v>
      </c>
      <c r="AH213" s="53">
        <v>0</v>
      </c>
      <c r="AI213" s="53">
        <v>0</v>
      </c>
      <c r="AJ213" s="53">
        <v>0</v>
      </c>
      <c r="AK213" s="53">
        <v>0</v>
      </c>
      <c r="AL213" s="53">
        <v>0</v>
      </c>
      <c r="AM213" s="53">
        <v>0</v>
      </c>
      <c r="AN213" s="53">
        <v>0</v>
      </c>
      <c r="AO213" s="70" t="s">
        <v>53</v>
      </c>
    </row>
    <row r="214" spans="1:41" s="23" customFormat="1" ht="31.5" x14ac:dyDescent="0.25">
      <c r="A214" s="69" t="s">
        <v>174</v>
      </c>
      <c r="B214" s="69" t="s">
        <v>168</v>
      </c>
      <c r="C214" s="69" t="s">
        <v>52</v>
      </c>
      <c r="D214" s="69" t="s">
        <v>53</v>
      </c>
      <c r="E214" s="69" t="s">
        <v>53</v>
      </c>
      <c r="F214" s="69" t="s">
        <v>53</v>
      </c>
      <c r="G214" s="69" t="s">
        <v>53</v>
      </c>
      <c r="H214" s="53">
        <v>0</v>
      </c>
      <c r="I214" s="53">
        <v>0</v>
      </c>
      <c r="J214" s="53">
        <v>0</v>
      </c>
      <c r="K214" s="53">
        <v>0</v>
      </c>
      <c r="L214" s="53">
        <v>0</v>
      </c>
      <c r="M214" s="53">
        <v>0</v>
      </c>
      <c r="N214" s="53">
        <v>0</v>
      </c>
      <c r="O214" s="53">
        <v>0</v>
      </c>
      <c r="P214" s="53">
        <v>0</v>
      </c>
      <c r="Q214" s="53">
        <v>0</v>
      </c>
      <c r="R214" s="53">
        <v>0</v>
      </c>
      <c r="S214" s="53">
        <v>0</v>
      </c>
      <c r="T214" s="53">
        <v>0</v>
      </c>
      <c r="U214" s="53">
        <v>0</v>
      </c>
      <c r="V214" s="53">
        <v>0</v>
      </c>
      <c r="W214" s="53">
        <v>0</v>
      </c>
      <c r="X214" s="53">
        <v>0</v>
      </c>
      <c r="Y214" s="53">
        <v>0</v>
      </c>
      <c r="Z214" s="53">
        <v>0</v>
      </c>
      <c r="AA214" s="53">
        <v>0</v>
      </c>
      <c r="AB214" s="53">
        <v>0</v>
      </c>
      <c r="AC214" s="53">
        <v>0</v>
      </c>
      <c r="AD214" s="53">
        <v>0</v>
      </c>
      <c r="AE214" s="53">
        <v>0</v>
      </c>
      <c r="AF214" s="53">
        <v>0</v>
      </c>
      <c r="AG214" s="53">
        <v>0</v>
      </c>
      <c r="AH214" s="53">
        <v>0</v>
      </c>
      <c r="AI214" s="53">
        <v>0</v>
      </c>
      <c r="AJ214" s="53">
        <v>0</v>
      </c>
      <c r="AK214" s="53">
        <v>0</v>
      </c>
      <c r="AL214" s="53">
        <v>0</v>
      </c>
      <c r="AM214" s="53">
        <v>0</v>
      </c>
      <c r="AN214" s="53">
        <v>0</v>
      </c>
      <c r="AO214" s="70" t="s">
        <v>53</v>
      </c>
    </row>
    <row r="215" spans="1:41" s="23" customFormat="1" ht="31.5" x14ac:dyDescent="0.25">
      <c r="A215" s="69" t="s">
        <v>175</v>
      </c>
      <c r="B215" s="69" t="s">
        <v>176</v>
      </c>
      <c r="C215" s="69" t="s">
        <v>52</v>
      </c>
      <c r="D215" s="69" t="s">
        <v>53</v>
      </c>
      <c r="E215" s="69" t="s">
        <v>53</v>
      </c>
      <c r="F215" s="69" t="s">
        <v>53</v>
      </c>
      <c r="G215" s="69" t="s">
        <v>53</v>
      </c>
      <c r="H215" s="53">
        <v>0</v>
      </c>
      <c r="I215" s="53">
        <v>0</v>
      </c>
      <c r="J215" s="53">
        <v>0</v>
      </c>
      <c r="K215" s="53">
        <v>0</v>
      </c>
      <c r="L215" s="53">
        <v>0</v>
      </c>
      <c r="M215" s="53">
        <v>0</v>
      </c>
      <c r="N215" s="53">
        <v>0</v>
      </c>
      <c r="O215" s="53">
        <v>0</v>
      </c>
      <c r="P215" s="53">
        <v>0</v>
      </c>
      <c r="Q215" s="53">
        <v>0</v>
      </c>
      <c r="R215" s="53">
        <v>0</v>
      </c>
      <c r="S215" s="53">
        <v>0</v>
      </c>
      <c r="T215" s="53">
        <v>0</v>
      </c>
      <c r="U215" s="53">
        <v>0</v>
      </c>
      <c r="V215" s="53">
        <v>0</v>
      </c>
      <c r="W215" s="53">
        <v>0</v>
      </c>
      <c r="X215" s="53">
        <v>0</v>
      </c>
      <c r="Y215" s="53">
        <v>0</v>
      </c>
      <c r="Z215" s="53">
        <v>0</v>
      </c>
      <c r="AA215" s="53">
        <v>0</v>
      </c>
      <c r="AB215" s="53">
        <v>0</v>
      </c>
      <c r="AC215" s="53">
        <v>0</v>
      </c>
      <c r="AD215" s="53">
        <v>0</v>
      </c>
      <c r="AE215" s="53">
        <v>0</v>
      </c>
      <c r="AF215" s="53">
        <v>0</v>
      </c>
      <c r="AG215" s="53">
        <v>0</v>
      </c>
      <c r="AH215" s="53">
        <v>0</v>
      </c>
      <c r="AI215" s="53">
        <v>0</v>
      </c>
      <c r="AJ215" s="53">
        <v>0</v>
      </c>
      <c r="AK215" s="53">
        <v>0</v>
      </c>
      <c r="AL215" s="53">
        <v>0</v>
      </c>
      <c r="AM215" s="53">
        <v>0</v>
      </c>
      <c r="AN215" s="53">
        <v>0</v>
      </c>
      <c r="AO215" s="70" t="s">
        <v>53</v>
      </c>
    </row>
    <row r="216" spans="1:41" s="23" customFormat="1" ht="63" x14ac:dyDescent="0.25">
      <c r="A216" s="69" t="s">
        <v>177</v>
      </c>
      <c r="B216" s="69" t="s">
        <v>178</v>
      </c>
      <c r="C216" s="69" t="s">
        <v>52</v>
      </c>
      <c r="D216" s="69" t="s">
        <v>53</v>
      </c>
      <c r="E216" s="69" t="s">
        <v>53</v>
      </c>
      <c r="F216" s="69" t="s">
        <v>53</v>
      </c>
      <c r="G216" s="69" t="s">
        <v>53</v>
      </c>
      <c r="H216" s="53">
        <v>0</v>
      </c>
      <c r="I216" s="53">
        <v>0</v>
      </c>
      <c r="J216" s="53">
        <v>0</v>
      </c>
      <c r="K216" s="53">
        <v>0</v>
      </c>
      <c r="L216" s="53">
        <v>0</v>
      </c>
      <c r="M216" s="53">
        <v>0</v>
      </c>
      <c r="N216" s="53">
        <v>0</v>
      </c>
      <c r="O216" s="53">
        <v>0</v>
      </c>
      <c r="P216" s="53">
        <v>0</v>
      </c>
      <c r="Q216" s="53">
        <v>0</v>
      </c>
      <c r="R216" s="53">
        <v>0</v>
      </c>
      <c r="S216" s="53">
        <v>0</v>
      </c>
      <c r="T216" s="53">
        <v>0</v>
      </c>
      <c r="U216" s="53">
        <v>0</v>
      </c>
      <c r="V216" s="53">
        <v>0</v>
      </c>
      <c r="W216" s="53">
        <v>0</v>
      </c>
      <c r="X216" s="53">
        <v>0</v>
      </c>
      <c r="Y216" s="53">
        <v>0</v>
      </c>
      <c r="Z216" s="53">
        <v>0</v>
      </c>
      <c r="AA216" s="53">
        <v>0</v>
      </c>
      <c r="AB216" s="53">
        <v>0</v>
      </c>
      <c r="AC216" s="53">
        <v>0</v>
      </c>
      <c r="AD216" s="53">
        <v>0</v>
      </c>
      <c r="AE216" s="53">
        <v>0</v>
      </c>
      <c r="AF216" s="53">
        <v>0</v>
      </c>
      <c r="AG216" s="53">
        <v>0</v>
      </c>
      <c r="AH216" s="53">
        <v>0</v>
      </c>
      <c r="AI216" s="53">
        <v>0</v>
      </c>
      <c r="AJ216" s="53">
        <v>0</v>
      </c>
      <c r="AK216" s="53">
        <v>0</v>
      </c>
      <c r="AL216" s="53">
        <v>0</v>
      </c>
      <c r="AM216" s="53">
        <v>0</v>
      </c>
      <c r="AN216" s="53">
        <v>0</v>
      </c>
      <c r="AO216" s="70" t="s">
        <v>53</v>
      </c>
    </row>
    <row r="217" spans="1:41" s="23" customFormat="1" ht="63" x14ac:dyDescent="0.25">
      <c r="A217" s="69" t="s">
        <v>179</v>
      </c>
      <c r="B217" s="69" t="s">
        <v>180</v>
      </c>
      <c r="C217" s="69" t="s">
        <v>52</v>
      </c>
      <c r="D217" s="69" t="s">
        <v>53</v>
      </c>
      <c r="E217" s="69" t="s">
        <v>53</v>
      </c>
      <c r="F217" s="69" t="s">
        <v>53</v>
      </c>
      <c r="G217" s="69" t="s">
        <v>53</v>
      </c>
      <c r="H217" s="53">
        <v>0</v>
      </c>
      <c r="I217" s="53">
        <v>0</v>
      </c>
      <c r="J217" s="53">
        <v>0</v>
      </c>
      <c r="K217" s="53">
        <v>0</v>
      </c>
      <c r="L217" s="53">
        <v>0</v>
      </c>
      <c r="M217" s="53">
        <v>0</v>
      </c>
      <c r="N217" s="53">
        <v>0</v>
      </c>
      <c r="O217" s="53">
        <v>0</v>
      </c>
      <c r="P217" s="53">
        <v>0</v>
      </c>
      <c r="Q217" s="53">
        <v>0</v>
      </c>
      <c r="R217" s="53">
        <v>0</v>
      </c>
      <c r="S217" s="53">
        <v>0</v>
      </c>
      <c r="T217" s="53">
        <v>0</v>
      </c>
      <c r="U217" s="53">
        <v>0</v>
      </c>
      <c r="V217" s="53">
        <v>0</v>
      </c>
      <c r="W217" s="53">
        <v>0</v>
      </c>
      <c r="X217" s="53">
        <v>0</v>
      </c>
      <c r="Y217" s="53">
        <v>0</v>
      </c>
      <c r="Z217" s="53">
        <v>0</v>
      </c>
      <c r="AA217" s="53">
        <v>0</v>
      </c>
      <c r="AB217" s="53">
        <v>0</v>
      </c>
      <c r="AC217" s="53">
        <v>0</v>
      </c>
      <c r="AD217" s="53">
        <v>0</v>
      </c>
      <c r="AE217" s="53">
        <v>0</v>
      </c>
      <c r="AF217" s="53">
        <v>0</v>
      </c>
      <c r="AG217" s="53">
        <v>0</v>
      </c>
      <c r="AH217" s="53">
        <v>0</v>
      </c>
      <c r="AI217" s="53">
        <v>0</v>
      </c>
      <c r="AJ217" s="53">
        <v>0</v>
      </c>
      <c r="AK217" s="53">
        <v>0</v>
      </c>
      <c r="AL217" s="53">
        <v>0</v>
      </c>
      <c r="AM217" s="53">
        <v>0</v>
      </c>
      <c r="AN217" s="53">
        <v>0</v>
      </c>
      <c r="AO217" s="70" t="s">
        <v>53</v>
      </c>
    </row>
    <row r="218" spans="1:41" s="23" customFormat="1" ht="47.25" x14ac:dyDescent="0.25">
      <c r="A218" s="69" t="s">
        <v>181</v>
      </c>
      <c r="B218" s="69" t="s">
        <v>182</v>
      </c>
      <c r="C218" s="69" t="s">
        <v>52</v>
      </c>
      <c r="D218" s="69" t="s">
        <v>53</v>
      </c>
      <c r="E218" s="69" t="s">
        <v>53</v>
      </c>
      <c r="F218" s="69" t="s">
        <v>53</v>
      </c>
      <c r="G218" s="69" t="s">
        <v>53</v>
      </c>
      <c r="H218" s="53">
        <v>0</v>
      </c>
      <c r="I218" s="53">
        <v>0</v>
      </c>
      <c r="J218" s="53">
        <v>0</v>
      </c>
      <c r="K218" s="53">
        <v>0</v>
      </c>
      <c r="L218" s="53">
        <v>0</v>
      </c>
      <c r="M218" s="53">
        <v>0</v>
      </c>
      <c r="N218" s="53">
        <v>0</v>
      </c>
      <c r="O218" s="53">
        <v>0</v>
      </c>
      <c r="P218" s="53">
        <v>0</v>
      </c>
      <c r="Q218" s="53">
        <v>0</v>
      </c>
      <c r="R218" s="53">
        <v>0</v>
      </c>
      <c r="S218" s="53">
        <v>0</v>
      </c>
      <c r="T218" s="53">
        <v>0</v>
      </c>
      <c r="U218" s="53">
        <v>0</v>
      </c>
      <c r="V218" s="53">
        <v>0</v>
      </c>
      <c r="W218" s="53">
        <v>0</v>
      </c>
      <c r="X218" s="53">
        <v>0</v>
      </c>
      <c r="Y218" s="53">
        <v>0</v>
      </c>
      <c r="Z218" s="53">
        <v>0</v>
      </c>
      <c r="AA218" s="53">
        <v>0</v>
      </c>
      <c r="AB218" s="53">
        <v>0</v>
      </c>
      <c r="AC218" s="53">
        <v>0</v>
      </c>
      <c r="AD218" s="53">
        <v>0</v>
      </c>
      <c r="AE218" s="53">
        <v>0</v>
      </c>
      <c r="AF218" s="53">
        <v>0</v>
      </c>
      <c r="AG218" s="53">
        <v>0</v>
      </c>
      <c r="AH218" s="53">
        <v>0</v>
      </c>
      <c r="AI218" s="53">
        <v>0</v>
      </c>
      <c r="AJ218" s="53">
        <v>0</v>
      </c>
      <c r="AK218" s="53">
        <v>0</v>
      </c>
      <c r="AL218" s="53">
        <v>0</v>
      </c>
      <c r="AM218" s="53">
        <v>0</v>
      </c>
      <c r="AN218" s="53">
        <v>0</v>
      </c>
      <c r="AO218" s="70" t="s">
        <v>53</v>
      </c>
    </row>
    <row r="219" spans="1:41" s="23" customFormat="1" ht="63" x14ac:dyDescent="0.25">
      <c r="A219" s="69" t="s">
        <v>183</v>
      </c>
      <c r="B219" s="69" t="s">
        <v>184</v>
      </c>
      <c r="C219" s="69" t="s">
        <v>52</v>
      </c>
      <c r="D219" s="69" t="s">
        <v>53</v>
      </c>
      <c r="E219" s="69" t="s">
        <v>53</v>
      </c>
      <c r="F219" s="69" t="s">
        <v>53</v>
      </c>
      <c r="G219" s="69" t="s">
        <v>53</v>
      </c>
      <c r="H219" s="53">
        <v>0</v>
      </c>
      <c r="I219" s="53">
        <v>0</v>
      </c>
      <c r="J219" s="53">
        <v>0</v>
      </c>
      <c r="K219" s="53">
        <v>0</v>
      </c>
      <c r="L219" s="53">
        <v>0</v>
      </c>
      <c r="M219" s="53">
        <v>0</v>
      </c>
      <c r="N219" s="53">
        <v>0</v>
      </c>
      <c r="O219" s="53">
        <v>0</v>
      </c>
      <c r="P219" s="53">
        <v>0</v>
      </c>
      <c r="Q219" s="53">
        <v>0</v>
      </c>
      <c r="R219" s="53">
        <v>0</v>
      </c>
      <c r="S219" s="53">
        <v>0</v>
      </c>
      <c r="T219" s="53">
        <v>0</v>
      </c>
      <c r="U219" s="53">
        <v>0</v>
      </c>
      <c r="V219" s="53">
        <v>0</v>
      </c>
      <c r="W219" s="53">
        <v>0</v>
      </c>
      <c r="X219" s="53">
        <v>0</v>
      </c>
      <c r="Y219" s="53">
        <v>0</v>
      </c>
      <c r="Z219" s="53">
        <v>0</v>
      </c>
      <c r="AA219" s="53">
        <v>0</v>
      </c>
      <c r="AB219" s="53">
        <v>0</v>
      </c>
      <c r="AC219" s="53">
        <v>0</v>
      </c>
      <c r="AD219" s="53">
        <v>0</v>
      </c>
      <c r="AE219" s="53">
        <v>0</v>
      </c>
      <c r="AF219" s="53">
        <v>0</v>
      </c>
      <c r="AG219" s="53">
        <v>0</v>
      </c>
      <c r="AH219" s="53">
        <v>0</v>
      </c>
      <c r="AI219" s="53">
        <v>0</v>
      </c>
      <c r="AJ219" s="53">
        <v>0</v>
      </c>
      <c r="AK219" s="53">
        <v>0</v>
      </c>
      <c r="AL219" s="53">
        <v>0</v>
      </c>
      <c r="AM219" s="53">
        <v>0</v>
      </c>
      <c r="AN219" s="53">
        <v>0</v>
      </c>
      <c r="AO219" s="70" t="s">
        <v>53</v>
      </c>
    </row>
    <row r="220" spans="1:41" s="23" customFormat="1" ht="63" x14ac:dyDescent="0.25">
      <c r="A220" s="69" t="s">
        <v>185</v>
      </c>
      <c r="B220" s="69" t="s">
        <v>186</v>
      </c>
      <c r="C220" s="69" t="s">
        <v>52</v>
      </c>
      <c r="D220" s="69" t="s">
        <v>53</v>
      </c>
      <c r="E220" s="69" t="s">
        <v>53</v>
      </c>
      <c r="F220" s="69" t="s">
        <v>53</v>
      </c>
      <c r="G220" s="69" t="s">
        <v>53</v>
      </c>
      <c r="H220" s="53">
        <v>0</v>
      </c>
      <c r="I220" s="53">
        <v>0</v>
      </c>
      <c r="J220" s="53">
        <v>0</v>
      </c>
      <c r="K220" s="53">
        <v>0</v>
      </c>
      <c r="L220" s="53">
        <v>0</v>
      </c>
      <c r="M220" s="53">
        <v>0</v>
      </c>
      <c r="N220" s="53">
        <v>0</v>
      </c>
      <c r="O220" s="53">
        <v>0</v>
      </c>
      <c r="P220" s="53">
        <v>0</v>
      </c>
      <c r="Q220" s="53">
        <v>0</v>
      </c>
      <c r="R220" s="53">
        <v>0</v>
      </c>
      <c r="S220" s="53">
        <v>0</v>
      </c>
      <c r="T220" s="53">
        <v>0</v>
      </c>
      <c r="U220" s="53">
        <v>0</v>
      </c>
      <c r="V220" s="53">
        <v>0</v>
      </c>
      <c r="W220" s="53">
        <v>0</v>
      </c>
      <c r="X220" s="53">
        <v>0</v>
      </c>
      <c r="Y220" s="53">
        <v>0</v>
      </c>
      <c r="Z220" s="53">
        <v>0</v>
      </c>
      <c r="AA220" s="53">
        <v>0</v>
      </c>
      <c r="AB220" s="53">
        <v>0</v>
      </c>
      <c r="AC220" s="53">
        <v>0</v>
      </c>
      <c r="AD220" s="53">
        <v>0</v>
      </c>
      <c r="AE220" s="53">
        <v>0</v>
      </c>
      <c r="AF220" s="53">
        <v>0</v>
      </c>
      <c r="AG220" s="53">
        <v>0</v>
      </c>
      <c r="AH220" s="53">
        <v>0</v>
      </c>
      <c r="AI220" s="53">
        <v>0</v>
      </c>
      <c r="AJ220" s="53">
        <v>0</v>
      </c>
      <c r="AK220" s="53">
        <v>0</v>
      </c>
      <c r="AL220" s="53">
        <v>0</v>
      </c>
      <c r="AM220" s="53">
        <v>0</v>
      </c>
      <c r="AN220" s="53">
        <v>0</v>
      </c>
      <c r="AO220" s="70" t="s">
        <v>53</v>
      </c>
    </row>
    <row r="221" spans="1:41" s="23" customFormat="1" ht="31.5" x14ac:dyDescent="0.25">
      <c r="A221" s="69" t="s">
        <v>187</v>
      </c>
      <c r="B221" s="69" t="s">
        <v>188</v>
      </c>
      <c r="C221" s="69" t="s">
        <v>52</v>
      </c>
      <c r="D221" s="69" t="s">
        <v>53</v>
      </c>
      <c r="E221" s="69" t="s">
        <v>53</v>
      </c>
      <c r="F221" s="69" t="s">
        <v>53</v>
      </c>
      <c r="G221" s="69" t="s">
        <v>53</v>
      </c>
      <c r="H221" s="53">
        <v>0</v>
      </c>
      <c r="I221" s="53">
        <v>0</v>
      </c>
      <c r="J221" s="53">
        <v>0</v>
      </c>
      <c r="K221" s="53">
        <v>0</v>
      </c>
      <c r="L221" s="53">
        <v>0</v>
      </c>
      <c r="M221" s="53">
        <v>0</v>
      </c>
      <c r="N221" s="53">
        <v>0</v>
      </c>
      <c r="O221" s="53">
        <v>0</v>
      </c>
      <c r="P221" s="53">
        <v>0</v>
      </c>
      <c r="Q221" s="53">
        <v>0</v>
      </c>
      <c r="R221" s="53">
        <v>0</v>
      </c>
      <c r="S221" s="53">
        <v>0</v>
      </c>
      <c r="T221" s="53">
        <v>0</v>
      </c>
      <c r="U221" s="53">
        <v>0</v>
      </c>
      <c r="V221" s="53">
        <v>0</v>
      </c>
      <c r="W221" s="53">
        <v>0</v>
      </c>
      <c r="X221" s="53">
        <v>0</v>
      </c>
      <c r="Y221" s="53">
        <v>0</v>
      </c>
      <c r="Z221" s="53">
        <v>0</v>
      </c>
      <c r="AA221" s="53">
        <v>0</v>
      </c>
      <c r="AB221" s="53">
        <v>0</v>
      </c>
      <c r="AC221" s="53">
        <v>0</v>
      </c>
      <c r="AD221" s="53">
        <v>0</v>
      </c>
      <c r="AE221" s="53">
        <v>0</v>
      </c>
      <c r="AF221" s="53">
        <v>0</v>
      </c>
      <c r="AG221" s="53">
        <v>0</v>
      </c>
      <c r="AH221" s="53">
        <v>0</v>
      </c>
      <c r="AI221" s="53">
        <v>0</v>
      </c>
      <c r="AJ221" s="53">
        <v>0</v>
      </c>
      <c r="AK221" s="53">
        <v>0</v>
      </c>
      <c r="AL221" s="53">
        <v>0</v>
      </c>
      <c r="AM221" s="53">
        <v>0</v>
      </c>
      <c r="AN221" s="53">
        <v>0</v>
      </c>
      <c r="AO221" s="70" t="s">
        <v>53</v>
      </c>
    </row>
    <row r="222" spans="1:41" s="23" customFormat="1" ht="47.25" x14ac:dyDescent="0.25">
      <c r="A222" s="69" t="s">
        <v>189</v>
      </c>
      <c r="B222" s="69" t="s">
        <v>190</v>
      </c>
      <c r="C222" s="69" t="s">
        <v>52</v>
      </c>
      <c r="D222" s="69" t="s">
        <v>53</v>
      </c>
      <c r="E222" s="69" t="s">
        <v>53</v>
      </c>
      <c r="F222" s="69" t="s">
        <v>53</v>
      </c>
      <c r="G222" s="69" t="s">
        <v>53</v>
      </c>
      <c r="H222" s="53">
        <v>0</v>
      </c>
      <c r="I222" s="53">
        <v>0</v>
      </c>
      <c r="J222" s="53">
        <v>0</v>
      </c>
      <c r="K222" s="53">
        <v>0</v>
      </c>
      <c r="L222" s="53">
        <v>0</v>
      </c>
      <c r="M222" s="53">
        <v>0</v>
      </c>
      <c r="N222" s="53">
        <v>0</v>
      </c>
      <c r="O222" s="53">
        <v>0</v>
      </c>
      <c r="P222" s="53">
        <v>0</v>
      </c>
      <c r="Q222" s="53">
        <v>0</v>
      </c>
      <c r="R222" s="53">
        <v>0</v>
      </c>
      <c r="S222" s="53">
        <v>0</v>
      </c>
      <c r="T222" s="53">
        <v>0</v>
      </c>
      <c r="U222" s="53">
        <v>0</v>
      </c>
      <c r="V222" s="53">
        <v>0</v>
      </c>
      <c r="W222" s="53">
        <v>0</v>
      </c>
      <c r="X222" s="53">
        <v>0</v>
      </c>
      <c r="Y222" s="53">
        <v>0</v>
      </c>
      <c r="Z222" s="53">
        <v>0</v>
      </c>
      <c r="AA222" s="53">
        <v>0</v>
      </c>
      <c r="AB222" s="53">
        <v>0</v>
      </c>
      <c r="AC222" s="53">
        <v>0</v>
      </c>
      <c r="AD222" s="53">
        <v>0</v>
      </c>
      <c r="AE222" s="53">
        <v>0</v>
      </c>
      <c r="AF222" s="53">
        <v>0</v>
      </c>
      <c r="AG222" s="53">
        <v>0</v>
      </c>
      <c r="AH222" s="53">
        <v>0</v>
      </c>
      <c r="AI222" s="53">
        <v>0</v>
      </c>
      <c r="AJ222" s="53">
        <v>0</v>
      </c>
      <c r="AK222" s="53">
        <v>0</v>
      </c>
      <c r="AL222" s="53">
        <v>0</v>
      </c>
      <c r="AM222" s="53">
        <v>0</v>
      </c>
      <c r="AN222" s="53">
        <v>0</v>
      </c>
      <c r="AO222" s="70" t="s">
        <v>53</v>
      </c>
    </row>
    <row r="223" spans="1:41" s="23" customFormat="1" ht="31.5" x14ac:dyDescent="0.25">
      <c r="A223" s="69" t="s">
        <v>191</v>
      </c>
      <c r="B223" s="69" t="s">
        <v>192</v>
      </c>
      <c r="C223" s="69" t="s">
        <v>52</v>
      </c>
      <c r="D223" s="69" t="s">
        <v>53</v>
      </c>
      <c r="E223" s="69" t="s">
        <v>53</v>
      </c>
      <c r="F223" s="69" t="s">
        <v>53</v>
      </c>
      <c r="G223" s="69" t="s">
        <v>53</v>
      </c>
      <c r="H223" s="53">
        <v>0</v>
      </c>
      <c r="I223" s="53">
        <v>0</v>
      </c>
      <c r="J223" s="53">
        <v>0</v>
      </c>
      <c r="K223" s="53">
        <v>0</v>
      </c>
      <c r="L223" s="53">
        <v>0</v>
      </c>
      <c r="M223" s="53">
        <v>0</v>
      </c>
      <c r="N223" s="53">
        <v>0</v>
      </c>
      <c r="O223" s="53">
        <v>0</v>
      </c>
      <c r="P223" s="53">
        <v>0</v>
      </c>
      <c r="Q223" s="53">
        <v>0</v>
      </c>
      <c r="R223" s="53">
        <v>0</v>
      </c>
      <c r="S223" s="53">
        <v>0</v>
      </c>
      <c r="T223" s="53">
        <v>0</v>
      </c>
      <c r="U223" s="53">
        <v>0</v>
      </c>
      <c r="V223" s="53">
        <v>0</v>
      </c>
      <c r="W223" s="53">
        <v>0</v>
      </c>
      <c r="X223" s="53">
        <v>0</v>
      </c>
      <c r="Y223" s="53">
        <v>0</v>
      </c>
      <c r="Z223" s="53">
        <v>0</v>
      </c>
      <c r="AA223" s="53">
        <v>0</v>
      </c>
      <c r="AB223" s="53">
        <v>0</v>
      </c>
      <c r="AC223" s="53">
        <v>0</v>
      </c>
      <c r="AD223" s="53">
        <v>0</v>
      </c>
      <c r="AE223" s="53">
        <v>0</v>
      </c>
      <c r="AF223" s="53">
        <v>0</v>
      </c>
      <c r="AG223" s="53">
        <v>0</v>
      </c>
      <c r="AH223" s="53">
        <v>0</v>
      </c>
      <c r="AI223" s="53">
        <v>0</v>
      </c>
      <c r="AJ223" s="53">
        <v>0</v>
      </c>
      <c r="AK223" s="53">
        <v>0</v>
      </c>
      <c r="AL223" s="53">
        <v>0</v>
      </c>
      <c r="AM223" s="53">
        <v>0</v>
      </c>
      <c r="AN223" s="53">
        <v>0</v>
      </c>
      <c r="AO223" s="70" t="s">
        <v>53</v>
      </c>
    </row>
    <row r="224" spans="1:41" s="23" customFormat="1" x14ac:dyDescent="0.25">
      <c r="A224" s="69" t="s">
        <v>193</v>
      </c>
      <c r="B224" s="69" t="s">
        <v>194</v>
      </c>
      <c r="C224" s="69" t="s">
        <v>52</v>
      </c>
      <c r="D224" s="69" t="s">
        <v>53</v>
      </c>
      <c r="E224" s="69" t="s">
        <v>53</v>
      </c>
      <c r="F224" s="69" t="s">
        <v>53</v>
      </c>
      <c r="G224" s="69" t="s">
        <v>53</v>
      </c>
      <c r="H224" s="53">
        <v>0</v>
      </c>
      <c r="I224" s="53">
        <v>0</v>
      </c>
      <c r="J224" s="53">
        <v>0</v>
      </c>
      <c r="K224" s="53">
        <v>0</v>
      </c>
      <c r="L224" s="53">
        <v>0</v>
      </c>
      <c r="M224" s="53">
        <v>0</v>
      </c>
      <c r="N224" s="53">
        <v>0</v>
      </c>
      <c r="O224" s="53">
        <v>0</v>
      </c>
      <c r="P224" s="53">
        <v>0</v>
      </c>
      <c r="Q224" s="53">
        <v>0</v>
      </c>
      <c r="R224" s="53">
        <v>0</v>
      </c>
      <c r="S224" s="53">
        <v>0</v>
      </c>
      <c r="T224" s="53">
        <v>0</v>
      </c>
      <c r="U224" s="53">
        <v>0</v>
      </c>
      <c r="V224" s="53">
        <v>0</v>
      </c>
      <c r="W224" s="53">
        <v>0</v>
      </c>
      <c r="X224" s="53">
        <v>0</v>
      </c>
      <c r="Y224" s="53">
        <v>0</v>
      </c>
      <c r="Z224" s="53">
        <v>0</v>
      </c>
      <c r="AA224" s="53">
        <v>0</v>
      </c>
      <c r="AB224" s="53">
        <v>0</v>
      </c>
      <c r="AC224" s="53">
        <v>0</v>
      </c>
      <c r="AD224" s="53">
        <v>0</v>
      </c>
      <c r="AE224" s="53">
        <v>0</v>
      </c>
      <c r="AF224" s="53">
        <v>0</v>
      </c>
      <c r="AG224" s="53">
        <v>0</v>
      </c>
      <c r="AH224" s="53">
        <v>0</v>
      </c>
      <c r="AI224" s="53">
        <v>0</v>
      </c>
      <c r="AJ224" s="53">
        <v>0</v>
      </c>
      <c r="AK224" s="53">
        <v>0</v>
      </c>
      <c r="AL224" s="53">
        <v>0</v>
      </c>
      <c r="AM224" s="53">
        <v>0</v>
      </c>
      <c r="AN224" s="53">
        <v>0</v>
      </c>
      <c r="AO224" s="70" t="s">
        <v>53</v>
      </c>
    </row>
    <row r="225" spans="1:41" s="23" customFormat="1" x14ac:dyDescent="0.25">
      <c r="A225" s="69" t="s">
        <v>195</v>
      </c>
      <c r="B225" s="69" t="s">
        <v>196</v>
      </c>
      <c r="C225" s="69" t="s">
        <v>52</v>
      </c>
      <c r="D225" s="69" t="s">
        <v>53</v>
      </c>
      <c r="E225" s="69" t="s">
        <v>53</v>
      </c>
      <c r="F225" s="69" t="s">
        <v>53</v>
      </c>
      <c r="G225" s="69" t="s">
        <v>53</v>
      </c>
      <c r="H225" s="53">
        <v>0</v>
      </c>
      <c r="I225" s="53">
        <v>0</v>
      </c>
      <c r="J225" s="53">
        <v>0</v>
      </c>
      <c r="K225" s="53">
        <v>0</v>
      </c>
      <c r="L225" s="53">
        <v>0</v>
      </c>
      <c r="M225" s="53">
        <v>0</v>
      </c>
      <c r="N225" s="53">
        <v>0</v>
      </c>
      <c r="O225" s="53">
        <v>0</v>
      </c>
      <c r="P225" s="53">
        <v>0</v>
      </c>
      <c r="Q225" s="53">
        <v>0</v>
      </c>
      <c r="R225" s="53">
        <v>0</v>
      </c>
      <c r="S225" s="53">
        <v>0</v>
      </c>
      <c r="T225" s="53">
        <v>0</v>
      </c>
      <c r="U225" s="53">
        <v>0</v>
      </c>
      <c r="V225" s="53">
        <v>0</v>
      </c>
      <c r="W225" s="53">
        <v>0</v>
      </c>
      <c r="X225" s="53">
        <v>0</v>
      </c>
      <c r="Y225" s="53">
        <v>0</v>
      </c>
      <c r="Z225" s="53">
        <v>0</v>
      </c>
      <c r="AA225" s="53">
        <v>0</v>
      </c>
      <c r="AB225" s="53">
        <v>0</v>
      </c>
      <c r="AC225" s="53">
        <v>0</v>
      </c>
      <c r="AD225" s="53">
        <v>0</v>
      </c>
      <c r="AE225" s="53">
        <v>0</v>
      </c>
      <c r="AF225" s="53">
        <v>0</v>
      </c>
      <c r="AG225" s="53">
        <v>0</v>
      </c>
      <c r="AH225" s="53">
        <v>0</v>
      </c>
      <c r="AI225" s="53">
        <v>0</v>
      </c>
      <c r="AJ225" s="53">
        <v>0</v>
      </c>
      <c r="AK225" s="53">
        <v>0</v>
      </c>
      <c r="AL225" s="53">
        <v>0</v>
      </c>
      <c r="AM225" s="53">
        <v>0</v>
      </c>
      <c r="AN225" s="53">
        <v>0</v>
      </c>
      <c r="AO225" s="70" t="s">
        <v>53</v>
      </c>
    </row>
    <row r="226" spans="1:41" s="23" customFormat="1" ht="31.5" x14ac:dyDescent="0.25">
      <c r="A226" s="69" t="s">
        <v>197</v>
      </c>
      <c r="B226" s="69" t="s">
        <v>146</v>
      </c>
      <c r="C226" s="69" t="s">
        <v>52</v>
      </c>
      <c r="D226" s="69" t="s">
        <v>53</v>
      </c>
      <c r="E226" s="69" t="s">
        <v>53</v>
      </c>
      <c r="F226" s="69" t="s">
        <v>53</v>
      </c>
      <c r="G226" s="69" t="s">
        <v>53</v>
      </c>
      <c r="H226" s="53">
        <v>0</v>
      </c>
      <c r="I226" s="53">
        <v>0</v>
      </c>
      <c r="J226" s="53">
        <v>0</v>
      </c>
      <c r="K226" s="53">
        <v>0</v>
      </c>
      <c r="L226" s="53">
        <v>0</v>
      </c>
      <c r="M226" s="53">
        <v>0</v>
      </c>
      <c r="N226" s="53">
        <v>0</v>
      </c>
      <c r="O226" s="53">
        <v>0</v>
      </c>
      <c r="P226" s="53">
        <v>0</v>
      </c>
      <c r="Q226" s="53">
        <v>0</v>
      </c>
      <c r="R226" s="53">
        <v>0</v>
      </c>
      <c r="S226" s="53">
        <v>0</v>
      </c>
      <c r="T226" s="53">
        <v>0</v>
      </c>
      <c r="U226" s="53">
        <v>0</v>
      </c>
      <c r="V226" s="53">
        <v>0</v>
      </c>
      <c r="W226" s="53">
        <v>0</v>
      </c>
      <c r="X226" s="53">
        <v>0</v>
      </c>
      <c r="Y226" s="53">
        <v>0</v>
      </c>
      <c r="Z226" s="53">
        <v>0</v>
      </c>
      <c r="AA226" s="53">
        <v>0</v>
      </c>
      <c r="AB226" s="53">
        <v>0</v>
      </c>
      <c r="AC226" s="53">
        <v>0</v>
      </c>
      <c r="AD226" s="53">
        <v>0</v>
      </c>
      <c r="AE226" s="53">
        <v>0</v>
      </c>
      <c r="AF226" s="53">
        <v>0</v>
      </c>
      <c r="AG226" s="53">
        <v>0</v>
      </c>
      <c r="AH226" s="53">
        <v>0</v>
      </c>
      <c r="AI226" s="53">
        <v>0</v>
      </c>
      <c r="AJ226" s="53">
        <v>0</v>
      </c>
      <c r="AK226" s="53">
        <v>0</v>
      </c>
      <c r="AL226" s="53">
        <v>0</v>
      </c>
      <c r="AM226" s="53">
        <v>0</v>
      </c>
      <c r="AN226" s="53">
        <v>0</v>
      </c>
      <c r="AO226" s="70" t="s">
        <v>53</v>
      </c>
    </row>
    <row r="227" spans="1:41" s="23" customFormat="1" x14ac:dyDescent="0.25">
      <c r="A227" s="69" t="s">
        <v>198</v>
      </c>
      <c r="B227" s="69" t="s">
        <v>199</v>
      </c>
      <c r="C227" s="69" t="s">
        <v>52</v>
      </c>
      <c r="D227" s="69" t="s">
        <v>53</v>
      </c>
      <c r="E227" s="69" t="s">
        <v>53</v>
      </c>
      <c r="F227" s="69" t="s">
        <v>53</v>
      </c>
      <c r="G227" s="69" t="s">
        <v>53</v>
      </c>
      <c r="H227" s="53">
        <v>0</v>
      </c>
      <c r="I227" s="53">
        <v>0</v>
      </c>
      <c r="J227" s="53">
        <v>0</v>
      </c>
      <c r="K227" s="53">
        <v>0</v>
      </c>
      <c r="L227" s="53">
        <v>0</v>
      </c>
      <c r="M227" s="53">
        <v>0</v>
      </c>
      <c r="N227" s="53">
        <v>0</v>
      </c>
      <c r="O227" s="53">
        <v>0</v>
      </c>
      <c r="P227" s="53">
        <v>0</v>
      </c>
      <c r="Q227" s="53">
        <v>0</v>
      </c>
      <c r="R227" s="53">
        <v>0</v>
      </c>
      <c r="S227" s="53">
        <v>0</v>
      </c>
      <c r="T227" s="53">
        <v>0</v>
      </c>
      <c r="U227" s="53">
        <v>0</v>
      </c>
      <c r="V227" s="53">
        <v>0</v>
      </c>
      <c r="W227" s="53">
        <v>0</v>
      </c>
      <c r="X227" s="53">
        <v>0</v>
      </c>
      <c r="Y227" s="53">
        <v>0</v>
      </c>
      <c r="Z227" s="53">
        <v>0</v>
      </c>
      <c r="AA227" s="53">
        <v>0</v>
      </c>
      <c r="AB227" s="53">
        <v>0</v>
      </c>
      <c r="AC227" s="53">
        <v>0</v>
      </c>
      <c r="AD227" s="53">
        <v>0</v>
      </c>
      <c r="AE227" s="53">
        <v>0</v>
      </c>
      <c r="AF227" s="53">
        <v>0</v>
      </c>
      <c r="AG227" s="53">
        <v>0</v>
      </c>
      <c r="AH227" s="53">
        <v>0</v>
      </c>
      <c r="AI227" s="53">
        <v>0</v>
      </c>
      <c r="AJ227" s="53">
        <v>0</v>
      </c>
      <c r="AK227" s="53">
        <v>0</v>
      </c>
      <c r="AL227" s="53">
        <v>0</v>
      </c>
      <c r="AM227" s="53">
        <v>0</v>
      </c>
      <c r="AN227" s="53">
        <v>0</v>
      </c>
      <c r="AO227" s="70" t="s">
        <v>53</v>
      </c>
    </row>
    <row r="228" spans="1:41" s="23" customFormat="1" ht="31.5" x14ac:dyDescent="0.25">
      <c r="A228" s="69" t="s">
        <v>200</v>
      </c>
      <c r="B228" s="69" t="s">
        <v>201</v>
      </c>
      <c r="C228" s="69" t="s">
        <v>52</v>
      </c>
      <c r="D228" s="69" t="s">
        <v>53</v>
      </c>
      <c r="E228" s="69" t="s">
        <v>53</v>
      </c>
      <c r="F228" s="69" t="s">
        <v>53</v>
      </c>
      <c r="G228" s="69" t="s">
        <v>53</v>
      </c>
      <c r="H228" s="53">
        <v>0</v>
      </c>
      <c r="I228" s="53">
        <v>0</v>
      </c>
      <c r="J228" s="53">
        <v>0</v>
      </c>
      <c r="K228" s="53">
        <v>0</v>
      </c>
      <c r="L228" s="53">
        <v>0</v>
      </c>
      <c r="M228" s="53">
        <v>0</v>
      </c>
      <c r="N228" s="53">
        <v>0</v>
      </c>
      <c r="O228" s="53">
        <v>0</v>
      </c>
      <c r="P228" s="53">
        <v>0</v>
      </c>
      <c r="Q228" s="53">
        <v>0</v>
      </c>
      <c r="R228" s="53">
        <v>0</v>
      </c>
      <c r="S228" s="53">
        <v>0</v>
      </c>
      <c r="T228" s="53">
        <v>0</v>
      </c>
      <c r="U228" s="53">
        <v>0</v>
      </c>
      <c r="V228" s="53">
        <v>0</v>
      </c>
      <c r="W228" s="53">
        <v>0</v>
      </c>
      <c r="X228" s="53">
        <v>0</v>
      </c>
      <c r="Y228" s="53">
        <v>0</v>
      </c>
      <c r="Z228" s="53">
        <v>0</v>
      </c>
      <c r="AA228" s="53">
        <v>0</v>
      </c>
      <c r="AB228" s="53">
        <v>0</v>
      </c>
      <c r="AC228" s="53">
        <v>0</v>
      </c>
      <c r="AD228" s="53">
        <v>0</v>
      </c>
      <c r="AE228" s="53">
        <v>0</v>
      </c>
      <c r="AF228" s="53">
        <v>0</v>
      </c>
      <c r="AG228" s="53">
        <v>0</v>
      </c>
      <c r="AH228" s="53">
        <v>0</v>
      </c>
      <c r="AI228" s="53">
        <v>0</v>
      </c>
      <c r="AJ228" s="53">
        <v>0</v>
      </c>
      <c r="AK228" s="53">
        <v>0</v>
      </c>
      <c r="AL228" s="53">
        <v>0</v>
      </c>
      <c r="AM228" s="53">
        <v>0</v>
      </c>
      <c r="AN228" s="53">
        <v>0</v>
      </c>
      <c r="AO228" s="70" t="s">
        <v>53</v>
      </c>
    </row>
    <row r="229" spans="1:41" s="23" customFormat="1" ht="31.5" x14ac:dyDescent="0.25">
      <c r="A229" s="69" t="s">
        <v>202</v>
      </c>
      <c r="B229" s="69" t="s">
        <v>203</v>
      </c>
      <c r="C229" s="69" t="s">
        <v>52</v>
      </c>
      <c r="D229" s="69" t="s">
        <v>53</v>
      </c>
      <c r="E229" s="69" t="s">
        <v>53</v>
      </c>
      <c r="F229" s="69" t="s">
        <v>53</v>
      </c>
      <c r="G229" s="69" t="s">
        <v>53</v>
      </c>
      <c r="H229" s="53">
        <v>0</v>
      </c>
      <c r="I229" s="53">
        <v>0</v>
      </c>
      <c r="J229" s="53">
        <v>0</v>
      </c>
      <c r="K229" s="53">
        <v>0</v>
      </c>
      <c r="L229" s="53">
        <v>0</v>
      </c>
      <c r="M229" s="53">
        <v>0</v>
      </c>
      <c r="N229" s="53">
        <v>0</v>
      </c>
      <c r="O229" s="53">
        <v>0</v>
      </c>
      <c r="P229" s="53">
        <v>0</v>
      </c>
      <c r="Q229" s="53">
        <v>0</v>
      </c>
      <c r="R229" s="53">
        <v>0</v>
      </c>
      <c r="S229" s="53">
        <v>0</v>
      </c>
      <c r="T229" s="53">
        <v>0</v>
      </c>
      <c r="U229" s="53">
        <v>0</v>
      </c>
      <c r="V229" s="53">
        <v>0</v>
      </c>
      <c r="W229" s="53">
        <v>0</v>
      </c>
      <c r="X229" s="53">
        <v>0</v>
      </c>
      <c r="Y229" s="53">
        <v>0</v>
      </c>
      <c r="Z229" s="53">
        <v>0</v>
      </c>
      <c r="AA229" s="53">
        <v>0</v>
      </c>
      <c r="AB229" s="53">
        <v>0</v>
      </c>
      <c r="AC229" s="53">
        <v>0</v>
      </c>
      <c r="AD229" s="53">
        <v>0</v>
      </c>
      <c r="AE229" s="53">
        <v>0</v>
      </c>
      <c r="AF229" s="53">
        <v>0</v>
      </c>
      <c r="AG229" s="53">
        <v>0</v>
      </c>
      <c r="AH229" s="53">
        <v>0</v>
      </c>
      <c r="AI229" s="53">
        <v>0</v>
      </c>
      <c r="AJ229" s="53">
        <v>0</v>
      </c>
      <c r="AK229" s="53">
        <v>0</v>
      </c>
      <c r="AL229" s="53">
        <v>0</v>
      </c>
      <c r="AM229" s="53">
        <v>0</v>
      </c>
      <c r="AN229" s="53">
        <v>0</v>
      </c>
      <c r="AO229" s="70" t="s">
        <v>53</v>
      </c>
    </row>
    <row r="230" spans="1:41" s="23" customFormat="1" ht="31.5" x14ac:dyDescent="0.25">
      <c r="A230" s="69" t="s">
        <v>204</v>
      </c>
      <c r="B230" s="69" t="s">
        <v>205</v>
      </c>
      <c r="C230" s="69" t="s">
        <v>52</v>
      </c>
      <c r="D230" s="69" t="s">
        <v>53</v>
      </c>
      <c r="E230" s="69" t="s">
        <v>53</v>
      </c>
      <c r="F230" s="69" t="s">
        <v>53</v>
      </c>
      <c r="G230" s="69" t="s">
        <v>53</v>
      </c>
      <c r="H230" s="53">
        <v>0</v>
      </c>
      <c r="I230" s="53">
        <v>0</v>
      </c>
      <c r="J230" s="53">
        <v>0</v>
      </c>
      <c r="K230" s="53">
        <v>0</v>
      </c>
      <c r="L230" s="53">
        <v>0</v>
      </c>
      <c r="M230" s="53">
        <v>0</v>
      </c>
      <c r="N230" s="53">
        <v>0</v>
      </c>
      <c r="O230" s="53">
        <v>0</v>
      </c>
      <c r="P230" s="53">
        <v>0</v>
      </c>
      <c r="Q230" s="53">
        <v>0</v>
      </c>
      <c r="R230" s="53">
        <v>0</v>
      </c>
      <c r="S230" s="53">
        <v>0</v>
      </c>
      <c r="T230" s="53">
        <v>0</v>
      </c>
      <c r="U230" s="53">
        <v>0</v>
      </c>
      <c r="V230" s="53">
        <v>0</v>
      </c>
      <c r="W230" s="53">
        <v>0</v>
      </c>
      <c r="X230" s="53">
        <v>0</v>
      </c>
      <c r="Y230" s="53">
        <v>0</v>
      </c>
      <c r="Z230" s="53">
        <v>0</v>
      </c>
      <c r="AA230" s="53">
        <v>0</v>
      </c>
      <c r="AB230" s="53">
        <v>0</v>
      </c>
      <c r="AC230" s="53">
        <v>0</v>
      </c>
      <c r="AD230" s="53">
        <v>0</v>
      </c>
      <c r="AE230" s="53">
        <v>0</v>
      </c>
      <c r="AF230" s="53">
        <v>0</v>
      </c>
      <c r="AG230" s="53">
        <v>0</v>
      </c>
      <c r="AH230" s="53">
        <v>0</v>
      </c>
      <c r="AI230" s="53">
        <v>0</v>
      </c>
      <c r="AJ230" s="53">
        <v>0</v>
      </c>
      <c r="AK230" s="53">
        <v>0</v>
      </c>
      <c r="AL230" s="53">
        <v>0</v>
      </c>
      <c r="AM230" s="53">
        <v>0</v>
      </c>
      <c r="AN230" s="53">
        <v>0</v>
      </c>
      <c r="AO230" s="70" t="s">
        <v>53</v>
      </c>
    </row>
    <row r="231" spans="1:41" s="23" customFormat="1" ht="31.5" x14ac:dyDescent="0.25">
      <c r="A231" s="69" t="s">
        <v>206</v>
      </c>
      <c r="B231" s="69" t="s">
        <v>148</v>
      </c>
      <c r="C231" s="69" t="s">
        <v>52</v>
      </c>
      <c r="D231" s="69" t="s">
        <v>53</v>
      </c>
      <c r="E231" s="69" t="s">
        <v>53</v>
      </c>
      <c r="F231" s="69" t="s">
        <v>53</v>
      </c>
      <c r="G231" s="69" t="s">
        <v>53</v>
      </c>
      <c r="H231" s="53">
        <v>0</v>
      </c>
      <c r="I231" s="53">
        <v>0</v>
      </c>
      <c r="J231" s="53">
        <v>0</v>
      </c>
      <c r="K231" s="53">
        <v>0</v>
      </c>
      <c r="L231" s="53">
        <v>0</v>
      </c>
      <c r="M231" s="53">
        <v>0</v>
      </c>
      <c r="N231" s="53">
        <v>0</v>
      </c>
      <c r="O231" s="53">
        <v>0</v>
      </c>
      <c r="P231" s="53">
        <v>0</v>
      </c>
      <c r="Q231" s="53">
        <v>0</v>
      </c>
      <c r="R231" s="53">
        <v>0</v>
      </c>
      <c r="S231" s="53">
        <v>0</v>
      </c>
      <c r="T231" s="53">
        <v>0</v>
      </c>
      <c r="U231" s="53">
        <v>0</v>
      </c>
      <c r="V231" s="53">
        <v>0</v>
      </c>
      <c r="W231" s="53">
        <v>0</v>
      </c>
      <c r="X231" s="53">
        <v>0</v>
      </c>
      <c r="Y231" s="53">
        <v>0</v>
      </c>
      <c r="Z231" s="53">
        <v>0</v>
      </c>
      <c r="AA231" s="53">
        <v>0</v>
      </c>
      <c r="AB231" s="53">
        <v>0</v>
      </c>
      <c r="AC231" s="53">
        <v>0</v>
      </c>
      <c r="AD231" s="53">
        <v>0</v>
      </c>
      <c r="AE231" s="53">
        <v>0</v>
      </c>
      <c r="AF231" s="53">
        <v>0</v>
      </c>
      <c r="AG231" s="53">
        <v>0</v>
      </c>
      <c r="AH231" s="53">
        <v>0</v>
      </c>
      <c r="AI231" s="53">
        <v>0</v>
      </c>
      <c r="AJ231" s="53">
        <v>0</v>
      </c>
      <c r="AK231" s="53">
        <v>0</v>
      </c>
      <c r="AL231" s="53">
        <v>0</v>
      </c>
      <c r="AM231" s="53">
        <v>0</v>
      </c>
      <c r="AN231" s="53">
        <v>0</v>
      </c>
      <c r="AO231" s="70" t="s">
        <v>53</v>
      </c>
    </row>
    <row r="232" spans="1:41" s="23" customFormat="1" ht="31.5" x14ac:dyDescent="0.25">
      <c r="A232" s="69" t="s">
        <v>207</v>
      </c>
      <c r="B232" s="69" t="s">
        <v>208</v>
      </c>
      <c r="C232" s="69" t="s">
        <v>52</v>
      </c>
      <c r="D232" s="69" t="s">
        <v>53</v>
      </c>
      <c r="E232" s="69" t="s">
        <v>53</v>
      </c>
      <c r="F232" s="69" t="s">
        <v>53</v>
      </c>
      <c r="G232" s="69" t="s">
        <v>53</v>
      </c>
      <c r="H232" s="53">
        <v>0</v>
      </c>
      <c r="I232" s="53">
        <v>0</v>
      </c>
      <c r="J232" s="53">
        <v>0</v>
      </c>
      <c r="K232" s="53">
        <v>0</v>
      </c>
      <c r="L232" s="53">
        <v>0</v>
      </c>
      <c r="M232" s="53">
        <v>0</v>
      </c>
      <c r="N232" s="53">
        <v>0</v>
      </c>
      <c r="O232" s="53">
        <v>0</v>
      </c>
      <c r="P232" s="53">
        <v>0</v>
      </c>
      <c r="Q232" s="53">
        <v>0</v>
      </c>
      <c r="R232" s="53">
        <v>0</v>
      </c>
      <c r="S232" s="53">
        <v>0</v>
      </c>
      <c r="T232" s="53">
        <v>0</v>
      </c>
      <c r="U232" s="53">
        <v>0</v>
      </c>
      <c r="V232" s="53">
        <v>0</v>
      </c>
      <c r="W232" s="53">
        <v>0</v>
      </c>
      <c r="X232" s="53">
        <v>0</v>
      </c>
      <c r="Y232" s="53">
        <v>0</v>
      </c>
      <c r="Z232" s="53">
        <v>0</v>
      </c>
      <c r="AA232" s="53">
        <v>0</v>
      </c>
      <c r="AB232" s="53">
        <v>0</v>
      </c>
      <c r="AC232" s="53">
        <v>0</v>
      </c>
      <c r="AD232" s="53">
        <v>0</v>
      </c>
      <c r="AE232" s="53">
        <v>0</v>
      </c>
      <c r="AF232" s="53">
        <v>0</v>
      </c>
      <c r="AG232" s="53">
        <v>0</v>
      </c>
      <c r="AH232" s="53">
        <v>0</v>
      </c>
      <c r="AI232" s="53">
        <v>0</v>
      </c>
      <c r="AJ232" s="53">
        <v>0</v>
      </c>
      <c r="AK232" s="53">
        <v>0</v>
      </c>
      <c r="AL232" s="53">
        <v>0</v>
      </c>
      <c r="AM232" s="53">
        <v>0</v>
      </c>
      <c r="AN232" s="53">
        <v>0</v>
      </c>
      <c r="AO232" s="70" t="s">
        <v>53</v>
      </c>
    </row>
    <row r="233" spans="1:41" s="23" customFormat="1" x14ac:dyDescent="0.25">
      <c r="A233" s="69" t="s">
        <v>209</v>
      </c>
      <c r="B233" s="69" t="s">
        <v>210</v>
      </c>
      <c r="C233" s="69" t="s">
        <v>52</v>
      </c>
      <c r="D233" s="69" t="s">
        <v>53</v>
      </c>
      <c r="E233" s="69" t="s">
        <v>53</v>
      </c>
      <c r="F233" s="69" t="s">
        <v>53</v>
      </c>
      <c r="G233" s="69" t="s">
        <v>53</v>
      </c>
      <c r="H233" s="53">
        <v>0</v>
      </c>
      <c r="I233" s="53">
        <v>0</v>
      </c>
      <c r="J233" s="53">
        <v>0</v>
      </c>
      <c r="K233" s="53">
        <v>0</v>
      </c>
      <c r="L233" s="53">
        <v>0</v>
      </c>
      <c r="M233" s="53">
        <v>0</v>
      </c>
      <c r="N233" s="53">
        <v>0</v>
      </c>
      <c r="O233" s="53">
        <v>0</v>
      </c>
      <c r="P233" s="53">
        <v>0</v>
      </c>
      <c r="Q233" s="53">
        <v>0</v>
      </c>
      <c r="R233" s="53">
        <v>0</v>
      </c>
      <c r="S233" s="53">
        <v>0</v>
      </c>
      <c r="T233" s="53">
        <v>0</v>
      </c>
      <c r="U233" s="53">
        <v>0</v>
      </c>
      <c r="V233" s="53">
        <v>0</v>
      </c>
      <c r="W233" s="53">
        <v>0</v>
      </c>
      <c r="X233" s="53">
        <v>0</v>
      </c>
      <c r="Y233" s="53">
        <v>0</v>
      </c>
      <c r="Z233" s="53">
        <v>0</v>
      </c>
      <c r="AA233" s="53">
        <v>0</v>
      </c>
      <c r="AB233" s="53">
        <v>0</v>
      </c>
      <c r="AC233" s="53">
        <v>0</v>
      </c>
      <c r="AD233" s="53">
        <v>0</v>
      </c>
      <c r="AE233" s="53">
        <v>0</v>
      </c>
      <c r="AF233" s="53">
        <v>0</v>
      </c>
      <c r="AG233" s="53">
        <v>0</v>
      </c>
      <c r="AH233" s="53">
        <v>0</v>
      </c>
      <c r="AI233" s="53">
        <v>0</v>
      </c>
      <c r="AJ233" s="53">
        <v>0</v>
      </c>
      <c r="AK233" s="53">
        <v>0</v>
      </c>
      <c r="AL233" s="53">
        <v>0</v>
      </c>
      <c r="AM233" s="53">
        <v>0</v>
      </c>
      <c r="AN233" s="53">
        <v>0</v>
      </c>
      <c r="AO233" s="70" t="s">
        <v>53</v>
      </c>
    </row>
    <row r="234" spans="1:41" s="23" customFormat="1" ht="47.25" x14ac:dyDescent="0.25">
      <c r="A234" s="69" t="s">
        <v>211</v>
      </c>
      <c r="B234" s="69" t="s">
        <v>212</v>
      </c>
      <c r="C234" s="69" t="s">
        <v>52</v>
      </c>
      <c r="D234" s="69" t="s">
        <v>53</v>
      </c>
      <c r="E234" s="69" t="s">
        <v>53</v>
      </c>
      <c r="F234" s="69" t="s">
        <v>53</v>
      </c>
      <c r="G234" s="69" t="s">
        <v>53</v>
      </c>
      <c r="H234" s="53">
        <v>0</v>
      </c>
      <c r="I234" s="53">
        <v>0</v>
      </c>
      <c r="J234" s="53">
        <v>0</v>
      </c>
      <c r="K234" s="53">
        <v>0</v>
      </c>
      <c r="L234" s="53">
        <v>0</v>
      </c>
      <c r="M234" s="53">
        <v>0</v>
      </c>
      <c r="N234" s="53">
        <v>0</v>
      </c>
      <c r="O234" s="53">
        <v>0</v>
      </c>
      <c r="P234" s="53">
        <v>0</v>
      </c>
      <c r="Q234" s="53">
        <v>0</v>
      </c>
      <c r="R234" s="53">
        <v>0</v>
      </c>
      <c r="S234" s="53">
        <v>0</v>
      </c>
      <c r="T234" s="53">
        <v>0</v>
      </c>
      <c r="U234" s="53">
        <v>0</v>
      </c>
      <c r="V234" s="53">
        <v>0</v>
      </c>
      <c r="W234" s="53">
        <v>0</v>
      </c>
      <c r="X234" s="53">
        <v>0</v>
      </c>
      <c r="Y234" s="53">
        <v>0</v>
      </c>
      <c r="Z234" s="53">
        <v>0</v>
      </c>
      <c r="AA234" s="53">
        <v>0</v>
      </c>
      <c r="AB234" s="53">
        <v>0</v>
      </c>
      <c r="AC234" s="53">
        <v>0</v>
      </c>
      <c r="AD234" s="53">
        <v>0</v>
      </c>
      <c r="AE234" s="53">
        <v>0</v>
      </c>
      <c r="AF234" s="53">
        <v>0</v>
      </c>
      <c r="AG234" s="53">
        <v>0</v>
      </c>
      <c r="AH234" s="53">
        <v>0</v>
      </c>
      <c r="AI234" s="53">
        <v>0</v>
      </c>
      <c r="AJ234" s="53">
        <v>0</v>
      </c>
      <c r="AK234" s="53">
        <v>0</v>
      </c>
      <c r="AL234" s="53">
        <v>0</v>
      </c>
      <c r="AM234" s="53">
        <v>0</v>
      </c>
      <c r="AN234" s="53">
        <v>0</v>
      </c>
      <c r="AO234" s="70" t="s">
        <v>53</v>
      </c>
    </row>
    <row r="235" spans="1:41" s="23" customFormat="1" ht="31.5" x14ac:dyDescent="0.25">
      <c r="A235" s="69" t="s">
        <v>213</v>
      </c>
      <c r="B235" s="69" t="s">
        <v>214</v>
      </c>
      <c r="C235" s="69" t="s">
        <v>52</v>
      </c>
      <c r="D235" s="69" t="s">
        <v>53</v>
      </c>
      <c r="E235" s="69" t="s">
        <v>53</v>
      </c>
      <c r="F235" s="69" t="s">
        <v>53</v>
      </c>
      <c r="G235" s="69" t="s">
        <v>53</v>
      </c>
      <c r="H235" s="53">
        <v>0</v>
      </c>
      <c r="I235" s="53">
        <v>0</v>
      </c>
      <c r="J235" s="53">
        <v>0</v>
      </c>
      <c r="K235" s="53">
        <v>0</v>
      </c>
      <c r="L235" s="53">
        <v>0</v>
      </c>
      <c r="M235" s="53">
        <v>0</v>
      </c>
      <c r="N235" s="53">
        <v>0</v>
      </c>
      <c r="O235" s="53">
        <v>0</v>
      </c>
      <c r="P235" s="53">
        <v>0</v>
      </c>
      <c r="Q235" s="53">
        <v>0</v>
      </c>
      <c r="R235" s="53">
        <v>0</v>
      </c>
      <c r="S235" s="53">
        <v>0</v>
      </c>
      <c r="T235" s="53">
        <v>0</v>
      </c>
      <c r="U235" s="53">
        <v>0</v>
      </c>
      <c r="V235" s="53">
        <v>0</v>
      </c>
      <c r="W235" s="53">
        <v>0</v>
      </c>
      <c r="X235" s="53">
        <v>0</v>
      </c>
      <c r="Y235" s="53">
        <v>0</v>
      </c>
      <c r="Z235" s="53">
        <v>0</v>
      </c>
      <c r="AA235" s="53">
        <v>0</v>
      </c>
      <c r="AB235" s="53">
        <v>0</v>
      </c>
      <c r="AC235" s="53">
        <v>0</v>
      </c>
      <c r="AD235" s="53">
        <v>0</v>
      </c>
      <c r="AE235" s="53">
        <v>0</v>
      </c>
      <c r="AF235" s="53">
        <v>0</v>
      </c>
      <c r="AG235" s="53">
        <v>0</v>
      </c>
      <c r="AH235" s="53">
        <v>0</v>
      </c>
      <c r="AI235" s="53">
        <v>0</v>
      </c>
      <c r="AJ235" s="53">
        <v>0</v>
      </c>
      <c r="AK235" s="53">
        <v>0</v>
      </c>
      <c r="AL235" s="53">
        <v>0</v>
      </c>
      <c r="AM235" s="53">
        <v>0</v>
      </c>
      <c r="AN235" s="53">
        <v>0</v>
      </c>
      <c r="AO235" s="70" t="s">
        <v>53</v>
      </c>
    </row>
    <row r="236" spans="1:41" s="23" customFormat="1" x14ac:dyDescent="0.25">
      <c r="A236" s="69" t="s">
        <v>215</v>
      </c>
      <c r="B236" s="69" t="s">
        <v>210</v>
      </c>
      <c r="C236" s="69" t="s">
        <v>52</v>
      </c>
      <c r="D236" s="69" t="s">
        <v>53</v>
      </c>
      <c r="E236" s="69" t="s">
        <v>53</v>
      </c>
      <c r="F236" s="69" t="s">
        <v>53</v>
      </c>
      <c r="G236" s="69" t="s">
        <v>53</v>
      </c>
      <c r="H236" s="53">
        <v>0</v>
      </c>
      <c r="I236" s="53">
        <v>0</v>
      </c>
      <c r="J236" s="53">
        <v>0</v>
      </c>
      <c r="K236" s="53">
        <v>0</v>
      </c>
      <c r="L236" s="53">
        <v>0</v>
      </c>
      <c r="M236" s="53">
        <v>0</v>
      </c>
      <c r="N236" s="53">
        <v>0</v>
      </c>
      <c r="O236" s="53">
        <v>0</v>
      </c>
      <c r="P236" s="53">
        <v>0</v>
      </c>
      <c r="Q236" s="53">
        <v>0</v>
      </c>
      <c r="R236" s="53">
        <v>0</v>
      </c>
      <c r="S236" s="53">
        <v>0</v>
      </c>
      <c r="T236" s="53">
        <v>0</v>
      </c>
      <c r="U236" s="53">
        <v>0</v>
      </c>
      <c r="V236" s="53">
        <v>0</v>
      </c>
      <c r="W236" s="53">
        <v>0</v>
      </c>
      <c r="X236" s="53">
        <v>0</v>
      </c>
      <c r="Y236" s="53">
        <v>0</v>
      </c>
      <c r="Z236" s="53">
        <v>0</v>
      </c>
      <c r="AA236" s="53">
        <v>0</v>
      </c>
      <c r="AB236" s="53">
        <v>0</v>
      </c>
      <c r="AC236" s="53">
        <v>0</v>
      </c>
      <c r="AD236" s="53">
        <v>0</v>
      </c>
      <c r="AE236" s="53">
        <v>0</v>
      </c>
      <c r="AF236" s="53">
        <v>0</v>
      </c>
      <c r="AG236" s="53">
        <v>0</v>
      </c>
      <c r="AH236" s="53">
        <v>0</v>
      </c>
      <c r="AI236" s="53">
        <v>0</v>
      </c>
      <c r="AJ236" s="53">
        <v>0</v>
      </c>
      <c r="AK236" s="53">
        <v>0</v>
      </c>
      <c r="AL236" s="53">
        <v>0</v>
      </c>
      <c r="AM236" s="53">
        <v>0</v>
      </c>
      <c r="AN236" s="53">
        <v>0</v>
      </c>
      <c r="AO236" s="70" t="s">
        <v>53</v>
      </c>
    </row>
    <row r="237" spans="1:41" s="23" customFormat="1" ht="47.25" x14ac:dyDescent="0.25">
      <c r="A237" s="69" t="s">
        <v>216</v>
      </c>
      <c r="B237" s="69" t="s">
        <v>212</v>
      </c>
      <c r="C237" s="69" t="s">
        <v>52</v>
      </c>
      <c r="D237" s="69" t="s">
        <v>53</v>
      </c>
      <c r="E237" s="69" t="s">
        <v>53</v>
      </c>
      <c r="F237" s="69" t="s">
        <v>53</v>
      </c>
      <c r="G237" s="69" t="s">
        <v>53</v>
      </c>
      <c r="H237" s="53">
        <v>0</v>
      </c>
      <c r="I237" s="53">
        <v>0</v>
      </c>
      <c r="J237" s="53">
        <v>0</v>
      </c>
      <c r="K237" s="53">
        <v>0</v>
      </c>
      <c r="L237" s="53">
        <v>0</v>
      </c>
      <c r="M237" s="53">
        <v>0</v>
      </c>
      <c r="N237" s="53">
        <v>0</v>
      </c>
      <c r="O237" s="53">
        <v>0</v>
      </c>
      <c r="P237" s="53">
        <v>0</v>
      </c>
      <c r="Q237" s="53">
        <v>0</v>
      </c>
      <c r="R237" s="53">
        <v>0</v>
      </c>
      <c r="S237" s="53">
        <v>0</v>
      </c>
      <c r="T237" s="53">
        <v>0</v>
      </c>
      <c r="U237" s="53">
        <v>0</v>
      </c>
      <c r="V237" s="53">
        <v>0</v>
      </c>
      <c r="W237" s="53">
        <v>0</v>
      </c>
      <c r="X237" s="53">
        <v>0</v>
      </c>
      <c r="Y237" s="53">
        <v>0</v>
      </c>
      <c r="Z237" s="53">
        <v>0</v>
      </c>
      <c r="AA237" s="53">
        <v>0</v>
      </c>
      <c r="AB237" s="53">
        <v>0</v>
      </c>
      <c r="AC237" s="53">
        <v>0</v>
      </c>
      <c r="AD237" s="53">
        <v>0</v>
      </c>
      <c r="AE237" s="53">
        <v>0</v>
      </c>
      <c r="AF237" s="53">
        <v>0</v>
      </c>
      <c r="AG237" s="53">
        <v>0</v>
      </c>
      <c r="AH237" s="53">
        <v>0</v>
      </c>
      <c r="AI237" s="53">
        <v>0</v>
      </c>
      <c r="AJ237" s="53">
        <v>0</v>
      </c>
      <c r="AK237" s="53">
        <v>0</v>
      </c>
      <c r="AL237" s="53">
        <v>0</v>
      </c>
      <c r="AM237" s="53">
        <v>0</v>
      </c>
      <c r="AN237" s="53">
        <v>0</v>
      </c>
      <c r="AO237" s="70" t="s">
        <v>53</v>
      </c>
    </row>
    <row r="238" spans="1:41" s="23" customFormat="1" ht="31.5" x14ac:dyDescent="0.25">
      <c r="A238" s="69" t="s">
        <v>217</v>
      </c>
      <c r="B238" s="69" t="s">
        <v>214</v>
      </c>
      <c r="C238" s="69" t="s">
        <v>52</v>
      </c>
      <c r="D238" s="69" t="s">
        <v>53</v>
      </c>
      <c r="E238" s="69" t="s">
        <v>53</v>
      </c>
      <c r="F238" s="69" t="s">
        <v>53</v>
      </c>
      <c r="G238" s="69" t="s">
        <v>53</v>
      </c>
      <c r="H238" s="53">
        <v>0</v>
      </c>
      <c r="I238" s="53">
        <v>0</v>
      </c>
      <c r="J238" s="53">
        <v>0</v>
      </c>
      <c r="K238" s="53">
        <v>0</v>
      </c>
      <c r="L238" s="53">
        <v>0</v>
      </c>
      <c r="M238" s="53">
        <v>0</v>
      </c>
      <c r="N238" s="53">
        <v>0</v>
      </c>
      <c r="O238" s="53">
        <v>0</v>
      </c>
      <c r="P238" s="53">
        <v>0</v>
      </c>
      <c r="Q238" s="53">
        <v>0</v>
      </c>
      <c r="R238" s="53">
        <v>0</v>
      </c>
      <c r="S238" s="53">
        <v>0</v>
      </c>
      <c r="T238" s="53">
        <v>0</v>
      </c>
      <c r="U238" s="53">
        <v>0</v>
      </c>
      <c r="V238" s="53">
        <v>0</v>
      </c>
      <c r="W238" s="53">
        <v>0</v>
      </c>
      <c r="X238" s="53">
        <v>0</v>
      </c>
      <c r="Y238" s="53">
        <v>0</v>
      </c>
      <c r="Z238" s="53">
        <v>0</v>
      </c>
      <c r="AA238" s="53">
        <v>0</v>
      </c>
      <c r="AB238" s="53">
        <v>0</v>
      </c>
      <c r="AC238" s="53">
        <v>0</v>
      </c>
      <c r="AD238" s="53">
        <v>0</v>
      </c>
      <c r="AE238" s="53">
        <v>0</v>
      </c>
      <c r="AF238" s="53">
        <v>0</v>
      </c>
      <c r="AG238" s="53">
        <v>0</v>
      </c>
      <c r="AH238" s="53">
        <v>0</v>
      </c>
      <c r="AI238" s="53">
        <v>0</v>
      </c>
      <c r="AJ238" s="53">
        <v>0</v>
      </c>
      <c r="AK238" s="53">
        <v>0</v>
      </c>
      <c r="AL238" s="53">
        <v>0</v>
      </c>
      <c r="AM238" s="53">
        <v>0</v>
      </c>
      <c r="AN238" s="53">
        <v>0</v>
      </c>
      <c r="AO238" s="70" t="s">
        <v>53</v>
      </c>
    </row>
    <row r="239" spans="1:41" s="23" customFormat="1" x14ac:dyDescent="0.25">
      <c r="A239" s="69" t="s">
        <v>218</v>
      </c>
      <c r="B239" s="69" t="s">
        <v>219</v>
      </c>
      <c r="C239" s="69" t="s">
        <v>52</v>
      </c>
      <c r="D239" s="69" t="s">
        <v>53</v>
      </c>
      <c r="E239" s="69" t="s">
        <v>53</v>
      </c>
      <c r="F239" s="69" t="s">
        <v>53</v>
      </c>
      <c r="G239" s="69" t="s">
        <v>53</v>
      </c>
      <c r="H239" s="53">
        <v>0</v>
      </c>
      <c r="I239" s="53">
        <v>0</v>
      </c>
      <c r="J239" s="53">
        <v>0</v>
      </c>
      <c r="K239" s="53">
        <v>0</v>
      </c>
      <c r="L239" s="53">
        <v>0</v>
      </c>
      <c r="M239" s="53">
        <v>0</v>
      </c>
      <c r="N239" s="53">
        <v>0</v>
      </c>
      <c r="O239" s="53">
        <v>0</v>
      </c>
      <c r="P239" s="53">
        <v>0</v>
      </c>
      <c r="Q239" s="53">
        <v>0</v>
      </c>
      <c r="R239" s="53">
        <v>0</v>
      </c>
      <c r="S239" s="53">
        <v>0</v>
      </c>
      <c r="T239" s="53">
        <v>0</v>
      </c>
      <c r="U239" s="53">
        <v>0</v>
      </c>
      <c r="V239" s="53">
        <v>0</v>
      </c>
      <c r="W239" s="53">
        <v>0</v>
      </c>
      <c r="X239" s="53">
        <v>0</v>
      </c>
      <c r="Y239" s="53">
        <v>0</v>
      </c>
      <c r="Z239" s="53">
        <v>0</v>
      </c>
      <c r="AA239" s="53">
        <v>0</v>
      </c>
      <c r="AB239" s="53">
        <v>0</v>
      </c>
      <c r="AC239" s="53">
        <v>0</v>
      </c>
      <c r="AD239" s="53">
        <v>0</v>
      </c>
      <c r="AE239" s="53">
        <v>0</v>
      </c>
      <c r="AF239" s="53">
        <v>0</v>
      </c>
      <c r="AG239" s="53">
        <v>0</v>
      </c>
      <c r="AH239" s="53">
        <v>0</v>
      </c>
      <c r="AI239" s="53">
        <v>0</v>
      </c>
      <c r="AJ239" s="53">
        <v>0</v>
      </c>
      <c r="AK239" s="53">
        <v>0</v>
      </c>
      <c r="AL239" s="53">
        <v>0</v>
      </c>
      <c r="AM239" s="53">
        <v>0</v>
      </c>
      <c r="AN239" s="53">
        <v>0</v>
      </c>
      <c r="AO239" s="70" t="s">
        <v>53</v>
      </c>
    </row>
    <row r="240" spans="1:41" s="23" customFormat="1" ht="31.5" x14ac:dyDescent="0.25">
      <c r="A240" s="69" t="s">
        <v>220</v>
      </c>
      <c r="B240" s="69" t="s">
        <v>221</v>
      </c>
      <c r="C240" s="69" t="s">
        <v>52</v>
      </c>
      <c r="D240" s="69" t="s">
        <v>53</v>
      </c>
      <c r="E240" s="69" t="s">
        <v>53</v>
      </c>
      <c r="F240" s="69" t="s">
        <v>53</v>
      </c>
      <c r="G240" s="69" t="s">
        <v>53</v>
      </c>
      <c r="H240" s="53">
        <v>0</v>
      </c>
      <c r="I240" s="53">
        <v>0</v>
      </c>
      <c r="J240" s="53">
        <v>0</v>
      </c>
      <c r="K240" s="53">
        <v>0</v>
      </c>
      <c r="L240" s="53">
        <v>0</v>
      </c>
      <c r="M240" s="53">
        <v>0</v>
      </c>
      <c r="N240" s="53">
        <v>0</v>
      </c>
      <c r="O240" s="53">
        <v>0</v>
      </c>
      <c r="P240" s="53">
        <v>0</v>
      </c>
      <c r="Q240" s="53">
        <v>0</v>
      </c>
      <c r="R240" s="53">
        <v>0</v>
      </c>
      <c r="S240" s="53">
        <v>0</v>
      </c>
      <c r="T240" s="53">
        <v>0</v>
      </c>
      <c r="U240" s="53">
        <v>0</v>
      </c>
      <c r="V240" s="53">
        <v>0</v>
      </c>
      <c r="W240" s="53">
        <v>0</v>
      </c>
      <c r="X240" s="53">
        <v>0</v>
      </c>
      <c r="Y240" s="53">
        <v>0</v>
      </c>
      <c r="Z240" s="53">
        <v>0</v>
      </c>
      <c r="AA240" s="53">
        <v>0</v>
      </c>
      <c r="AB240" s="53">
        <v>0</v>
      </c>
      <c r="AC240" s="53">
        <v>0</v>
      </c>
      <c r="AD240" s="53">
        <v>0</v>
      </c>
      <c r="AE240" s="53">
        <v>0</v>
      </c>
      <c r="AF240" s="53">
        <v>0</v>
      </c>
      <c r="AG240" s="53">
        <v>0</v>
      </c>
      <c r="AH240" s="53">
        <v>0</v>
      </c>
      <c r="AI240" s="53">
        <v>0</v>
      </c>
      <c r="AJ240" s="53">
        <v>0</v>
      </c>
      <c r="AK240" s="53">
        <v>0</v>
      </c>
      <c r="AL240" s="53">
        <v>0</v>
      </c>
      <c r="AM240" s="53">
        <v>0</v>
      </c>
      <c r="AN240" s="53">
        <v>0</v>
      </c>
      <c r="AO240" s="70" t="s">
        <v>53</v>
      </c>
    </row>
    <row r="241" spans="1:41" s="23" customFormat="1" x14ac:dyDescent="0.25">
      <c r="A241" s="69" t="s">
        <v>222</v>
      </c>
      <c r="B241" s="69" t="s">
        <v>223</v>
      </c>
      <c r="C241" s="69" t="s">
        <v>52</v>
      </c>
      <c r="D241" s="69" t="s">
        <v>53</v>
      </c>
      <c r="E241" s="69" t="s">
        <v>53</v>
      </c>
      <c r="F241" s="69" t="s">
        <v>53</v>
      </c>
      <c r="G241" s="69" t="s">
        <v>53</v>
      </c>
      <c r="H241" s="53">
        <v>0</v>
      </c>
      <c r="I241" s="53">
        <v>0</v>
      </c>
      <c r="J241" s="53">
        <v>0</v>
      </c>
      <c r="K241" s="53">
        <v>0</v>
      </c>
      <c r="L241" s="53">
        <v>0</v>
      </c>
      <c r="M241" s="53">
        <v>0</v>
      </c>
      <c r="N241" s="53">
        <v>0</v>
      </c>
      <c r="O241" s="53">
        <v>0</v>
      </c>
      <c r="P241" s="53">
        <v>0</v>
      </c>
      <c r="Q241" s="53">
        <v>0</v>
      </c>
      <c r="R241" s="53">
        <v>0</v>
      </c>
      <c r="S241" s="53">
        <v>0</v>
      </c>
      <c r="T241" s="53">
        <v>0</v>
      </c>
      <c r="U241" s="53">
        <v>0</v>
      </c>
      <c r="V241" s="53">
        <v>0</v>
      </c>
      <c r="W241" s="53">
        <v>0</v>
      </c>
      <c r="X241" s="53">
        <v>0</v>
      </c>
      <c r="Y241" s="53">
        <v>0</v>
      </c>
      <c r="Z241" s="53">
        <v>0</v>
      </c>
      <c r="AA241" s="53">
        <v>0</v>
      </c>
      <c r="AB241" s="53">
        <v>0</v>
      </c>
      <c r="AC241" s="53">
        <v>0</v>
      </c>
      <c r="AD241" s="53">
        <v>0</v>
      </c>
      <c r="AE241" s="53">
        <v>0</v>
      </c>
      <c r="AF241" s="53">
        <v>0</v>
      </c>
      <c r="AG241" s="53">
        <v>0</v>
      </c>
      <c r="AH241" s="53">
        <v>0</v>
      </c>
      <c r="AI241" s="53">
        <v>0</v>
      </c>
      <c r="AJ241" s="53">
        <v>0</v>
      </c>
      <c r="AK241" s="53">
        <v>0</v>
      </c>
      <c r="AL241" s="53">
        <v>0</v>
      </c>
      <c r="AM241" s="53">
        <v>0</v>
      </c>
      <c r="AN241" s="53">
        <v>0</v>
      </c>
      <c r="AO241" s="70" t="s">
        <v>53</v>
      </c>
    </row>
    <row r="242" spans="1:41" s="23" customFormat="1" x14ac:dyDescent="0.25">
      <c r="A242" s="69" t="s">
        <v>224</v>
      </c>
      <c r="B242" s="69" t="s">
        <v>225</v>
      </c>
      <c r="C242" s="69" t="s">
        <v>52</v>
      </c>
      <c r="D242" s="69" t="s">
        <v>53</v>
      </c>
      <c r="E242" s="69" t="s">
        <v>53</v>
      </c>
      <c r="F242" s="69" t="s">
        <v>53</v>
      </c>
      <c r="G242" s="69" t="s">
        <v>53</v>
      </c>
      <c r="H242" s="53">
        <v>0</v>
      </c>
      <c r="I242" s="53">
        <v>0</v>
      </c>
      <c r="J242" s="53">
        <v>0</v>
      </c>
      <c r="K242" s="53">
        <v>0</v>
      </c>
      <c r="L242" s="53">
        <v>0</v>
      </c>
      <c r="M242" s="53">
        <v>0</v>
      </c>
      <c r="N242" s="53">
        <v>0</v>
      </c>
      <c r="O242" s="53">
        <v>0</v>
      </c>
      <c r="P242" s="53">
        <v>0</v>
      </c>
      <c r="Q242" s="53">
        <v>0</v>
      </c>
      <c r="R242" s="53">
        <v>0</v>
      </c>
      <c r="S242" s="53">
        <v>0</v>
      </c>
      <c r="T242" s="53">
        <v>0</v>
      </c>
      <c r="U242" s="53">
        <v>0</v>
      </c>
      <c r="V242" s="53">
        <v>0</v>
      </c>
      <c r="W242" s="53">
        <v>0</v>
      </c>
      <c r="X242" s="53">
        <v>0</v>
      </c>
      <c r="Y242" s="53">
        <v>0</v>
      </c>
      <c r="Z242" s="53">
        <v>0</v>
      </c>
      <c r="AA242" s="53">
        <v>0</v>
      </c>
      <c r="AB242" s="53">
        <v>0</v>
      </c>
      <c r="AC242" s="53">
        <v>0</v>
      </c>
      <c r="AD242" s="53">
        <v>0</v>
      </c>
      <c r="AE242" s="53">
        <v>0</v>
      </c>
      <c r="AF242" s="53">
        <v>0</v>
      </c>
      <c r="AG242" s="53">
        <v>0</v>
      </c>
      <c r="AH242" s="53">
        <v>0</v>
      </c>
      <c r="AI242" s="53">
        <v>0</v>
      </c>
      <c r="AJ242" s="53">
        <v>0</v>
      </c>
      <c r="AK242" s="53">
        <v>0</v>
      </c>
      <c r="AL242" s="53">
        <v>0</v>
      </c>
      <c r="AM242" s="53">
        <v>0</v>
      </c>
      <c r="AN242" s="53">
        <v>0</v>
      </c>
      <c r="AO242" s="70" t="s">
        <v>53</v>
      </c>
    </row>
    <row r="243" spans="1:41" s="23" customFormat="1" x14ac:dyDescent="0.25">
      <c r="A243" s="69" t="s">
        <v>226</v>
      </c>
      <c r="B243" s="69" t="s">
        <v>227</v>
      </c>
      <c r="C243" s="69" t="s">
        <v>52</v>
      </c>
      <c r="D243" s="69" t="s">
        <v>53</v>
      </c>
      <c r="E243" s="69" t="s">
        <v>53</v>
      </c>
      <c r="F243" s="69" t="s">
        <v>53</v>
      </c>
      <c r="G243" s="69" t="s">
        <v>53</v>
      </c>
      <c r="H243" s="53">
        <v>0</v>
      </c>
      <c r="I243" s="53">
        <v>0</v>
      </c>
      <c r="J243" s="53">
        <v>0</v>
      </c>
      <c r="K243" s="53">
        <v>0</v>
      </c>
      <c r="L243" s="53">
        <v>0</v>
      </c>
      <c r="M243" s="53">
        <v>0</v>
      </c>
      <c r="N243" s="53">
        <v>0</v>
      </c>
      <c r="O243" s="53">
        <v>0</v>
      </c>
      <c r="P243" s="53">
        <v>0</v>
      </c>
      <c r="Q243" s="53">
        <v>0</v>
      </c>
      <c r="R243" s="53">
        <v>0</v>
      </c>
      <c r="S243" s="53">
        <v>0</v>
      </c>
      <c r="T243" s="53">
        <v>0</v>
      </c>
      <c r="U243" s="53">
        <v>0</v>
      </c>
      <c r="V243" s="53">
        <v>0</v>
      </c>
      <c r="W243" s="53">
        <v>0</v>
      </c>
      <c r="X243" s="53">
        <v>0</v>
      </c>
      <c r="Y243" s="53">
        <v>0</v>
      </c>
      <c r="Z243" s="53">
        <v>0</v>
      </c>
      <c r="AA243" s="53">
        <v>0</v>
      </c>
      <c r="AB243" s="53">
        <v>0</v>
      </c>
      <c r="AC243" s="53">
        <v>0</v>
      </c>
      <c r="AD243" s="53">
        <v>0</v>
      </c>
      <c r="AE243" s="53">
        <v>0</v>
      </c>
      <c r="AF243" s="53">
        <v>0</v>
      </c>
      <c r="AG243" s="53">
        <v>0</v>
      </c>
      <c r="AH243" s="53">
        <v>0</v>
      </c>
      <c r="AI243" s="53">
        <v>0</v>
      </c>
      <c r="AJ243" s="53">
        <v>0</v>
      </c>
      <c r="AK243" s="53">
        <v>0</v>
      </c>
      <c r="AL243" s="53">
        <v>0</v>
      </c>
      <c r="AM243" s="53">
        <v>0</v>
      </c>
      <c r="AN243" s="53">
        <v>0</v>
      </c>
      <c r="AO243" s="70" t="s">
        <v>53</v>
      </c>
    </row>
    <row r="244" spans="1:41" s="23" customFormat="1" ht="31.5" x14ac:dyDescent="0.25">
      <c r="A244" s="69" t="s">
        <v>228</v>
      </c>
      <c r="B244" s="69" t="s">
        <v>158</v>
      </c>
      <c r="C244" s="69" t="s">
        <v>52</v>
      </c>
      <c r="D244" s="69" t="s">
        <v>53</v>
      </c>
      <c r="E244" s="69" t="s">
        <v>53</v>
      </c>
      <c r="F244" s="69" t="s">
        <v>53</v>
      </c>
      <c r="G244" s="69" t="s">
        <v>53</v>
      </c>
      <c r="H244" s="53">
        <v>0</v>
      </c>
      <c r="I244" s="53">
        <v>0</v>
      </c>
      <c r="J244" s="53">
        <v>0</v>
      </c>
      <c r="K244" s="53">
        <v>0</v>
      </c>
      <c r="L244" s="53">
        <v>0</v>
      </c>
      <c r="M244" s="53">
        <v>0</v>
      </c>
      <c r="N244" s="53">
        <v>0</v>
      </c>
      <c r="O244" s="53">
        <v>0</v>
      </c>
      <c r="P244" s="53">
        <v>0</v>
      </c>
      <c r="Q244" s="53">
        <v>0</v>
      </c>
      <c r="R244" s="53">
        <v>0</v>
      </c>
      <c r="S244" s="53">
        <v>0</v>
      </c>
      <c r="T244" s="53">
        <v>0</v>
      </c>
      <c r="U244" s="53">
        <v>0</v>
      </c>
      <c r="V244" s="53">
        <v>0</v>
      </c>
      <c r="W244" s="53">
        <v>0</v>
      </c>
      <c r="X244" s="53">
        <v>0</v>
      </c>
      <c r="Y244" s="53">
        <v>0</v>
      </c>
      <c r="Z244" s="53">
        <v>0</v>
      </c>
      <c r="AA244" s="53">
        <v>0</v>
      </c>
      <c r="AB244" s="53">
        <v>0</v>
      </c>
      <c r="AC244" s="53">
        <v>0</v>
      </c>
      <c r="AD244" s="53">
        <v>0</v>
      </c>
      <c r="AE244" s="53">
        <v>0</v>
      </c>
      <c r="AF244" s="53">
        <v>0</v>
      </c>
      <c r="AG244" s="53">
        <v>0</v>
      </c>
      <c r="AH244" s="53">
        <v>0</v>
      </c>
      <c r="AI244" s="53">
        <v>0</v>
      </c>
      <c r="AJ244" s="53">
        <v>0</v>
      </c>
      <c r="AK244" s="53">
        <v>0</v>
      </c>
      <c r="AL244" s="53">
        <v>0</v>
      </c>
      <c r="AM244" s="53">
        <v>0</v>
      </c>
      <c r="AN244" s="53">
        <v>0</v>
      </c>
      <c r="AO244" s="70" t="s">
        <v>53</v>
      </c>
    </row>
    <row r="245" spans="1:41" s="23" customFormat="1" x14ac:dyDescent="0.25">
      <c r="A245" s="69" t="s">
        <v>229</v>
      </c>
      <c r="B245" s="69" t="s">
        <v>230</v>
      </c>
      <c r="C245" s="69" t="s">
        <v>52</v>
      </c>
      <c r="D245" s="69" t="s">
        <v>53</v>
      </c>
      <c r="E245" s="69" t="s">
        <v>53</v>
      </c>
      <c r="F245" s="69" t="s">
        <v>53</v>
      </c>
      <c r="G245" s="69" t="s">
        <v>53</v>
      </c>
      <c r="H245" s="53">
        <v>0</v>
      </c>
      <c r="I245" s="53">
        <v>0</v>
      </c>
      <c r="J245" s="53">
        <v>0</v>
      </c>
      <c r="K245" s="53">
        <v>0</v>
      </c>
      <c r="L245" s="53">
        <v>0</v>
      </c>
      <c r="M245" s="53">
        <v>0</v>
      </c>
      <c r="N245" s="53">
        <v>0</v>
      </c>
      <c r="O245" s="53">
        <v>0</v>
      </c>
      <c r="P245" s="53">
        <v>0</v>
      </c>
      <c r="Q245" s="53">
        <v>0</v>
      </c>
      <c r="R245" s="53">
        <v>0</v>
      </c>
      <c r="S245" s="53">
        <v>0</v>
      </c>
      <c r="T245" s="53">
        <v>0</v>
      </c>
      <c r="U245" s="53">
        <v>0</v>
      </c>
      <c r="V245" s="53">
        <v>0</v>
      </c>
      <c r="W245" s="53">
        <v>0</v>
      </c>
      <c r="X245" s="53">
        <v>0</v>
      </c>
      <c r="Y245" s="53">
        <v>0</v>
      </c>
      <c r="Z245" s="53">
        <v>0</v>
      </c>
      <c r="AA245" s="53">
        <v>0</v>
      </c>
      <c r="AB245" s="53">
        <v>0</v>
      </c>
      <c r="AC245" s="53">
        <v>0</v>
      </c>
      <c r="AD245" s="53">
        <v>0</v>
      </c>
      <c r="AE245" s="53">
        <v>0</v>
      </c>
      <c r="AF245" s="53">
        <v>0</v>
      </c>
      <c r="AG245" s="53">
        <v>0</v>
      </c>
      <c r="AH245" s="53">
        <v>0</v>
      </c>
      <c r="AI245" s="53">
        <v>0</v>
      </c>
      <c r="AJ245" s="53">
        <v>0</v>
      </c>
      <c r="AK245" s="53">
        <v>0</v>
      </c>
      <c r="AL245" s="53">
        <v>0</v>
      </c>
      <c r="AM245" s="53">
        <v>0</v>
      </c>
      <c r="AN245" s="53">
        <v>0</v>
      </c>
      <c r="AO245" s="70" t="s">
        <v>53</v>
      </c>
    </row>
    <row r="246" spans="1:41" s="23" customFormat="1" ht="47.25" x14ac:dyDescent="0.25">
      <c r="A246" s="69" t="s">
        <v>231</v>
      </c>
      <c r="B246" s="69" t="s">
        <v>232</v>
      </c>
      <c r="C246" s="69" t="s">
        <v>52</v>
      </c>
      <c r="D246" s="69" t="s">
        <v>53</v>
      </c>
      <c r="E246" s="69" t="s">
        <v>53</v>
      </c>
      <c r="F246" s="69" t="s">
        <v>53</v>
      </c>
      <c r="G246" s="69" t="s">
        <v>53</v>
      </c>
      <c r="H246" s="69" t="str">
        <f t="shared" ref="H246:AN246" si="49">H268</f>
        <v>нд</v>
      </c>
      <c r="I246" s="69" t="str">
        <f t="shared" si="49"/>
        <v>нд</v>
      </c>
      <c r="J246" s="69">
        <f t="shared" si="49"/>
        <v>0</v>
      </c>
      <c r="K246" s="69">
        <f t="shared" si="49"/>
        <v>251.73672375233721</v>
      </c>
      <c r="L246" s="69">
        <f t="shared" si="49"/>
        <v>14.456276085988804</v>
      </c>
      <c r="M246" s="69">
        <f t="shared" si="49"/>
        <v>10.899802442195863</v>
      </c>
      <c r="N246" s="69">
        <f t="shared" si="49"/>
        <v>217.19931798474025</v>
      </c>
      <c r="O246" s="69">
        <f t="shared" si="49"/>
        <v>9.1813272394122993</v>
      </c>
      <c r="P246" s="69">
        <f t="shared" si="49"/>
        <v>205.83038868388178</v>
      </c>
      <c r="Q246" s="69">
        <f t="shared" si="49"/>
        <v>11.709353762347584</v>
      </c>
      <c r="R246" s="69">
        <f t="shared" si="49"/>
        <v>2.074087651051217</v>
      </c>
      <c r="S246" s="69">
        <f t="shared" si="49"/>
        <v>98.595898596039177</v>
      </c>
      <c r="T246" s="69">
        <f t="shared" si="49"/>
        <v>93.451048674443797</v>
      </c>
      <c r="U246" s="69" t="str">
        <f t="shared" si="49"/>
        <v>нд</v>
      </c>
      <c r="V246" s="69">
        <f t="shared" si="49"/>
        <v>60.000364992530251</v>
      </c>
      <c r="W246" s="69" t="str">
        <f t="shared" si="49"/>
        <v>нд</v>
      </c>
      <c r="X246" s="69">
        <f t="shared" si="49"/>
        <v>205.83038868388178</v>
      </c>
      <c r="Y246" s="69" t="str">
        <f t="shared" si="49"/>
        <v>нд</v>
      </c>
      <c r="Z246" s="69">
        <f t="shared" si="49"/>
        <v>205.83038868388178</v>
      </c>
      <c r="AA246" s="69">
        <f t="shared" si="49"/>
        <v>45.906335068455412</v>
      </c>
      <c r="AB246" s="69">
        <f t="shared" si="49"/>
        <v>0</v>
      </c>
      <c r="AC246" s="69">
        <f t="shared" si="49"/>
        <v>36.783824324963661</v>
      </c>
      <c r="AD246" s="69">
        <f t="shared" si="49"/>
        <v>36.783824324963661</v>
      </c>
      <c r="AE246" s="69">
        <f t="shared" si="49"/>
        <v>39.396931391738192</v>
      </c>
      <c r="AF246" s="69">
        <f t="shared" si="49"/>
        <v>39.396931391738192</v>
      </c>
      <c r="AG246" s="69">
        <f t="shared" si="49"/>
        <v>41.248587167149942</v>
      </c>
      <c r="AH246" s="69">
        <f t="shared" si="49"/>
        <v>41.248587167149942</v>
      </c>
      <c r="AI246" s="69">
        <f t="shared" si="49"/>
        <v>43.187270764006001</v>
      </c>
      <c r="AJ246" s="69">
        <f t="shared" si="49"/>
        <v>43.187270764006001</v>
      </c>
      <c r="AK246" s="69">
        <f t="shared" si="49"/>
        <v>45.213775036023982</v>
      </c>
      <c r="AL246" s="69">
        <f t="shared" si="49"/>
        <v>45.213775036023982</v>
      </c>
      <c r="AM246" s="69">
        <f t="shared" si="49"/>
        <v>205.83038868388178</v>
      </c>
      <c r="AN246" s="69">
        <f t="shared" si="49"/>
        <v>205.83038868388178</v>
      </c>
      <c r="AO246" s="70" t="s">
        <v>53</v>
      </c>
    </row>
    <row r="247" spans="1:41" s="23" customFormat="1" x14ac:dyDescent="0.25">
      <c r="A247" s="69" t="s">
        <v>233</v>
      </c>
      <c r="B247" s="69" t="s">
        <v>234</v>
      </c>
      <c r="C247" s="69" t="s">
        <v>52</v>
      </c>
      <c r="D247" s="69" t="s">
        <v>53</v>
      </c>
      <c r="E247" s="69" t="s">
        <v>53</v>
      </c>
      <c r="F247" s="69" t="s">
        <v>53</v>
      </c>
      <c r="G247" s="69" t="s">
        <v>53</v>
      </c>
      <c r="H247" s="53">
        <v>0</v>
      </c>
      <c r="I247" s="53">
        <v>0</v>
      </c>
      <c r="J247" s="53">
        <v>0</v>
      </c>
      <c r="K247" s="53">
        <v>0</v>
      </c>
      <c r="L247" s="53">
        <v>0</v>
      </c>
      <c r="M247" s="53">
        <v>0</v>
      </c>
      <c r="N247" s="53">
        <v>0</v>
      </c>
      <c r="O247" s="53">
        <v>0</v>
      </c>
      <c r="P247" s="53">
        <v>0</v>
      </c>
      <c r="Q247" s="53">
        <v>0</v>
      </c>
      <c r="R247" s="53">
        <v>0</v>
      </c>
      <c r="S247" s="53">
        <v>0</v>
      </c>
      <c r="T247" s="53">
        <v>0</v>
      </c>
      <c r="U247" s="53">
        <v>0</v>
      </c>
      <c r="V247" s="53">
        <v>0</v>
      </c>
      <c r="W247" s="53">
        <v>0</v>
      </c>
      <c r="X247" s="53">
        <v>0</v>
      </c>
      <c r="Y247" s="53">
        <v>0</v>
      </c>
      <c r="Z247" s="53">
        <v>0</v>
      </c>
      <c r="AA247" s="53">
        <v>0</v>
      </c>
      <c r="AB247" s="53">
        <v>0</v>
      </c>
      <c r="AC247" s="53">
        <v>0</v>
      </c>
      <c r="AD247" s="53">
        <v>0</v>
      </c>
      <c r="AE247" s="53">
        <v>0</v>
      </c>
      <c r="AF247" s="53">
        <v>0</v>
      </c>
      <c r="AG247" s="53">
        <v>0</v>
      </c>
      <c r="AH247" s="53">
        <v>0</v>
      </c>
      <c r="AI247" s="53">
        <v>0</v>
      </c>
      <c r="AJ247" s="53">
        <v>0</v>
      </c>
      <c r="AK247" s="53">
        <v>0</v>
      </c>
      <c r="AL247" s="53">
        <v>0</v>
      </c>
      <c r="AM247" s="53">
        <v>0</v>
      </c>
      <c r="AN247" s="53">
        <v>0</v>
      </c>
      <c r="AO247" s="70" t="s">
        <v>53</v>
      </c>
    </row>
    <row r="248" spans="1:41" s="23" customFormat="1" x14ac:dyDescent="0.25">
      <c r="A248" s="69" t="s">
        <v>235</v>
      </c>
      <c r="B248" s="69" t="s">
        <v>236</v>
      </c>
      <c r="C248" s="69" t="s">
        <v>52</v>
      </c>
      <c r="D248" s="69" t="s">
        <v>53</v>
      </c>
      <c r="E248" s="69" t="s">
        <v>53</v>
      </c>
      <c r="F248" s="69" t="s">
        <v>53</v>
      </c>
      <c r="G248" s="69" t="s">
        <v>53</v>
      </c>
      <c r="H248" s="53">
        <v>0</v>
      </c>
      <c r="I248" s="53">
        <v>0</v>
      </c>
      <c r="J248" s="53">
        <v>0</v>
      </c>
      <c r="K248" s="53">
        <v>0</v>
      </c>
      <c r="L248" s="53">
        <v>0</v>
      </c>
      <c r="M248" s="53">
        <v>0</v>
      </c>
      <c r="N248" s="53">
        <v>0</v>
      </c>
      <c r="O248" s="53">
        <v>0</v>
      </c>
      <c r="P248" s="53">
        <v>0</v>
      </c>
      <c r="Q248" s="53">
        <v>0</v>
      </c>
      <c r="R248" s="53">
        <v>0</v>
      </c>
      <c r="S248" s="53">
        <v>0</v>
      </c>
      <c r="T248" s="53">
        <v>0</v>
      </c>
      <c r="U248" s="53">
        <v>0</v>
      </c>
      <c r="V248" s="53">
        <v>0</v>
      </c>
      <c r="W248" s="53">
        <v>0</v>
      </c>
      <c r="X248" s="53">
        <v>0</v>
      </c>
      <c r="Y248" s="53">
        <v>0</v>
      </c>
      <c r="Z248" s="53">
        <v>0</v>
      </c>
      <c r="AA248" s="53">
        <v>0</v>
      </c>
      <c r="AB248" s="53">
        <v>0</v>
      </c>
      <c r="AC248" s="53">
        <v>0</v>
      </c>
      <c r="AD248" s="53">
        <v>0</v>
      </c>
      <c r="AE248" s="53">
        <v>0</v>
      </c>
      <c r="AF248" s="53">
        <v>0</v>
      </c>
      <c r="AG248" s="53">
        <v>0</v>
      </c>
      <c r="AH248" s="53">
        <v>0</v>
      </c>
      <c r="AI248" s="53">
        <v>0</v>
      </c>
      <c r="AJ248" s="53">
        <v>0</v>
      </c>
      <c r="AK248" s="53">
        <v>0</v>
      </c>
      <c r="AL248" s="53">
        <v>0</v>
      </c>
      <c r="AM248" s="53">
        <v>0</v>
      </c>
      <c r="AN248" s="53">
        <v>0</v>
      </c>
      <c r="AO248" s="70" t="s">
        <v>53</v>
      </c>
    </row>
    <row r="249" spans="1:41" s="23" customFormat="1" ht="31.5" x14ac:dyDescent="0.25">
      <c r="A249" s="69" t="s">
        <v>237</v>
      </c>
      <c r="B249" s="69" t="s">
        <v>238</v>
      </c>
      <c r="C249" s="69" t="s">
        <v>52</v>
      </c>
      <c r="D249" s="69" t="s">
        <v>53</v>
      </c>
      <c r="E249" s="69" t="s">
        <v>53</v>
      </c>
      <c r="F249" s="69" t="s">
        <v>53</v>
      </c>
      <c r="G249" s="69" t="s">
        <v>53</v>
      </c>
      <c r="H249" s="53">
        <v>0</v>
      </c>
      <c r="I249" s="53">
        <v>0</v>
      </c>
      <c r="J249" s="53">
        <v>0</v>
      </c>
      <c r="K249" s="53">
        <v>0</v>
      </c>
      <c r="L249" s="53">
        <v>0</v>
      </c>
      <c r="M249" s="53">
        <v>0</v>
      </c>
      <c r="N249" s="53">
        <v>0</v>
      </c>
      <c r="O249" s="53">
        <v>0</v>
      </c>
      <c r="P249" s="53">
        <v>0</v>
      </c>
      <c r="Q249" s="53">
        <v>0</v>
      </c>
      <c r="R249" s="53">
        <v>0</v>
      </c>
      <c r="S249" s="53">
        <v>0</v>
      </c>
      <c r="T249" s="53">
        <v>0</v>
      </c>
      <c r="U249" s="53">
        <v>0</v>
      </c>
      <c r="V249" s="53">
        <v>0</v>
      </c>
      <c r="W249" s="53">
        <v>0</v>
      </c>
      <c r="X249" s="53">
        <v>0</v>
      </c>
      <c r="Y249" s="53">
        <v>0</v>
      </c>
      <c r="Z249" s="53">
        <v>0</v>
      </c>
      <c r="AA249" s="53">
        <v>0</v>
      </c>
      <c r="AB249" s="53">
        <v>0</v>
      </c>
      <c r="AC249" s="53">
        <v>0</v>
      </c>
      <c r="AD249" s="53">
        <v>0</v>
      </c>
      <c r="AE249" s="53">
        <v>0</v>
      </c>
      <c r="AF249" s="53">
        <v>0</v>
      </c>
      <c r="AG249" s="53">
        <v>0</v>
      </c>
      <c r="AH249" s="53">
        <v>0</v>
      </c>
      <c r="AI249" s="53">
        <v>0</v>
      </c>
      <c r="AJ249" s="53">
        <v>0</v>
      </c>
      <c r="AK249" s="53">
        <v>0</v>
      </c>
      <c r="AL249" s="53">
        <v>0</v>
      </c>
      <c r="AM249" s="53">
        <v>0</v>
      </c>
      <c r="AN249" s="53">
        <v>0</v>
      </c>
      <c r="AO249" s="70" t="s">
        <v>53</v>
      </c>
    </row>
    <row r="250" spans="1:41" s="23" customFormat="1" ht="31.5" x14ac:dyDescent="0.25">
      <c r="A250" s="69" t="s">
        <v>239</v>
      </c>
      <c r="B250" s="69" t="s">
        <v>146</v>
      </c>
      <c r="C250" s="69" t="s">
        <v>52</v>
      </c>
      <c r="D250" s="69" t="s">
        <v>53</v>
      </c>
      <c r="E250" s="69" t="s">
        <v>53</v>
      </c>
      <c r="F250" s="69" t="s">
        <v>53</v>
      </c>
      <c r="G250" s="69" t="s">
        <v>53</v>
      </c>
      <c r="H250" s="53">
        <v>0</v>
      </c>
      <c r="I250" s="53">
        <v>0</v>
      </c>
      <c r="J250" s="53">
        <v>0</v>
      </c>
      <c r="K250" s="53">
        <v>0</v>
      </c>
      <c r="L250" s="53">
        <v>0</v>
      </c>
      <c r="M250" s="53">
        <v>0</v>
      </c>
      <c r="N250" s="53">
        <v>0</v>
      </c>
      <c r="O250" s="53">
        <v>0</v>
      </c>
      <c r="P250" s="53">
        <v>0</v>
      </c>
      <c r="Q250" s="53">
        <v>0</v>
      </c>
      <c r="R250" s="53">
        <v>0</v>
      </c>
      <c r="S250" s="53">
        <v>0</v>
      </c>
      <c r="T250" s="53">
        <v>0</v>
      </c>
      <c r="U250" s="53">
        <v>0</v>
      </c>
      <c r="V250" s="53">
        <v>0</v>
      </c>
      <c r="W250" s="53">
        <v>0</v>
      </c>
      <c r="X250" s="53">
        <v>0</v>
      </c>
      <c r="Y250" s="53">
        <v>0</v>
      </c>
      <c r="Z250" s="53">
        <v>0</v>
      </c>
      <c r="AA250" s="53">
        <v>0</v>
      </c>
      <c r="AB250" s="53">
        <v>0</v>
      </c>
      <c r="AC250" s="53">
        <v>0</v>
      </c>
      <c r="AD250" s="53">
        <v>0</v>
      </c>
      <c r="AE250" s="53">
        <v>0</v>
      </c>
      <c r="AF250" s="53">
        <v>0</v>
      </c>
      <c r="AG250" s="53">
        <v>0</v>
      </c>
      <c r="AH250" s="53">
        <v>0</v>
      </c>
      <c r="AI250" s="53">
        <v>0</v>
      </c>
      <c r="AJ250" s="53">
        <v>0</v>
      </c>
      <c r="AK250" s="53">
        <v>0</v>
      </c>
      <c r="AL250" s="53">
        <v>0</v>
      </c>
      <c r="AM250" s="53">
        <v>0</v>
      </c>
      <c r="AN250" s="53">
        <v>0</v>
      </c>
      <c r="AO250" s="70" t="s">
        <v>53</v>
      </c>
    </row>
    <row r="251" spans="1:41" s="23" customFormat="1" ht="31.5" x14ac:dyDescent="0.25">
      <c r="A251" s="69" t="s">
        <v>240</v>
      </c>
      <c r="B251" s="69" t="s">
        <v>241</v>
      </c>
      <c r="C251" s="69" t="s">
        <v>52</v>
      </c>
      <c r="D251" s="69" t="s">
        <v>53</v>
      </c>
      <c r="E251" s="69" t="s">
        <v>53</v>
      </c>
      <c r="F251" s="69" t="s">
        <v>53</v>
      </c>
      <c r="G251" s="69" t="s">
        <v>53</v>
      </c>
      <c r="H251" s="53">
        <v>0</v>
      </c>
      <c r="I251" s="53">
        <v>0</v>
      </c>
      <c r="J251" s="53">
        <v>0</v>
      </c>
      <c r="K251" s="53">
        <v>0</v>
      </c>
      <c r="L251" s="53">
        <v>0</v>
      </c>
      <c r="M251" s="53">
        <v>0</v>
      </c>
      <c r="N251" s="53">
        <v>0</v>
      </c>
      <c r="O251" s="53">
        <v>0</v>
      </c>
      <c r="P251" s="53">
        <v>0</v>
      </c>
      <c r="Q251" s="53">
        <v>0</v>
      </c>
      <c r="R251" s="53">
        <v>0</v>
      </c>
      <c r="S251" s="53">
        <v>0</v>
      </c>
      <c r="T251" s="53">
        <v>0</v>
      </c>
      <c r="U251" s="53">
        <v>0</v>
      </c>
      <c r="V251" s="53">
        <v>0</v>
      </c>
      <c r="W251" s="53">
        <v>0</v>
      </c>
      <c r="X251" s="53">
        <v>0</v>
      </c>
      <c r="Y251" s="53">
        <v>0</v>
      </c>
      <c r="Z251" s="53">
        <v>0</v>
      </c>
      <c r="AA251" s="53">
        <v>0</v>
      </c>
      <c r="AB251" s="53">
        <v>0</v>
      </c>
      <c r="AC251" s="53">
        <v>0</v>
      </c>
      <c r="AD251" s="53">
        <v>0</v>
      </c>
      <c r="AE251" s="53">
        <v>0</v>
      </c>
      <c r="AF251" s="53">
        <v>0</v>
      </c>
      <c r="AG251" s="53">
        <v>0</v>
      </c>
      <c r="AH251" s="53">
        <v>0</v>
      </c>
      <c r="AI251" s="53">
        <v>0</v>
      </c>
      <c r="AJ251" s="53">
        <v>0</v>
      </c>
      <c r="AK251" s="53">
        <v>0</v>
      </c>
      <c r="AL251" s="53">
        <v>0</v>
      </c>
      <c r="AM251" s="53">
        <v>0</v>
      </c>
      <c r="AN251" s="53">
        <v>0</v>
      </c>
      <c r="AO251" s="70" t="s">
        <v>53</v>
      </c>
    </row>
    <row r="252" spans="1:41" s="23" customFormat="1" ht="31.5" x14ac:dyDescent="0.25">
      <c r="A252" s="69" t="s">
        <v>242</v>
      </c>
      <c r="B252" s="69" t="s">
        <v>243</v>
      </c>
      <c r="C252" s="69" t="s">
        <v>52</v>
      </c>
      <c r="D252" s="69" t="s">
        <v>53</v>
      </c>
      <c r="E252" s="69" t="s">
        <v>53</v>
      </c>
      <c r="F252" s="69" t="s">
        <v>53</v>
      </c>
      <c r="G252" s="69" t="s">
        <v>53</v>
      </c>
      <c r="H252" s="53">
        <v>0</v>
      </c>
      <c r="I252" s="53">
        <v>0</v>
      </c>
      <c r="J252" s="53">
        <v>0</v>
      </c>
      <c r="K252" s="53">
        <v>0</v>
      </c>
      <c r="L252" s="53">
        <v>0</v>
      </c>
      <c r="M252" s="53">
        <v>0</v>
      </c>
      <c r="N252" s="53">
        <v>0</v>
      </c>
      <c r="O252" s="53">
        <v>0</v>
      </c>
      <c r="P252" s="53">
        <v>0</v>
      </c>
      <c r="Q252" s="53">
        <v>0</v>
      </c>
      <c r="R252" s="53">
        <v>0</v>
      </c>
      <c r="S252" s="53">
        <v>0</v>
      </c>
      <c r="T252" s="53">
        <v>0</v>
      </c>
      <c r="U252" s="53">
        <v>0</v>
      </c>
      <c r="V252" s="53">
        <v>0</v>
      </c>
      <c r="W252" s="53">
        <v>0</v>
      </c>
      <c r="X252" s="53">
        <v>0</v>
      </c>
      <c r="Y252" s="53">
        <v>0</v>
      </c>
      <c r="Z252" s="53">
        <v>0</v>
      </c>
      <c r="AA252" s="53">
        <v>0</v>
      </c>
      <c r="AB252" s="53">
        <v>0</v>
      </c>
      <c r="AC252" s="53">
        <v>0</v>
      </c>
      <c r="AD252" s="53">
        <v>0</v>
      </c>
      <c r="AE252" s="53">
        <v>0</v>
      </c>
      <c r="AF252" s="53">
        <v>0</v>
      </c>
      <c r="AG252" s="53">
        <v>0</v>
      </c>
      <c r="AH252" s="53">
        <v>0</v>
      </c>
      <c r="AI252" s="53">
        <v>0</v>
      </c>
      <c r="AJ252" s="53">
        <v>0</v>
      </c>
      <c r="AK252" s="53">
        <v>0</v>
      </c>
      <c r="AL252" s="53">
        <v>0</v>
      </c>
      <c r="AM252" s="53">
        <v>0</v>
      </c>
      <c r="AN252" s="53">
        <v>0</v>
      </c>
      <c r="AO252" s="70" t="s">
        <v>53</v>
      </c>
    </row>
    <row r="253" spans="1:41" s="23" customFormat="1" ht="31.5" x14ac:dyDescent="0.25">
      <c r="A253" s="69" t="s">
        <v>244</v>
      </c>
      <c r="B253" s="69" t="s">
        <v>245</v>
      </c>
      <c r="C253" s="69" t="s">
        <v>52</v>
      </c>
      <c r="D253" s="69" t="s">
        <v>53</v>
      </c>
      <c r="E253" s="69" t="s">
        <v>53</v>
      </c>
      <c r="F253" s="69" t="s">
        <v>53</v>
      </c>
      <c r="G253" s="69" t="s">
        <v>53</v>
      </c>
      <c r="H253" s="53">
        <v>0</v>
      </c>
      <c r="I253" s="53">
        <v>0</v>
      </c>
      <c r="J253" s="53">
        <v>0</v>
      </c>
      <c r="K253" s="53">
        <v>0</v>
      </c>
      <c r="L253" s="53">
        <v>0</v>
      </c>
      <c r="M253" s="53">
        <v>0</v>
      </c>
      <c r="N253" s="53">
        <v>0</v>
      </c>
      <c r="O253" s="53">
        <v>0</v>
      </c>
      <c r="P253" s="53">
        <v>0</v>
      </c>
      <c r="Q253" s="53">
        <v>0</v>
      </c>
      <c r="R253" s="53">
        <v>0</v>
      </c>
      <c r="S253" s="53">
        <v>0</v>
      </c>
      <c r="T253" s="53">
        <v>0</v>
      </c>
      <c r="U253" s="53">
        <v>0</v>
      </c>
      <c r="V253" s="53">
        <v>0</v>
      </c>
      <c r="W253" s="53">
        <v>0</v>
      </c>
      <c r="X253" s="53">
        <v>0</v>
      </c>
      <c r="Y253" s="53">
        <v>0</v>
      </c>
      <c r="Z253" s="53">
        <v>0</v>
      </c>
      <c r="AA253" s="53">
        <v>0</v>
      </c>
      <c r="AB253" s="53">
        <v>0</v>
      </c>
      <c r="AC253" s="53">
        <v>0</v>
      </c>
      <c r="AD253" s="53">
        <v>0</v>
      </c>
      <c r="AE253" s="53">
        <v>0</v>
      </c>
      <c r="AF253" s="53">
        <v>0</v>
      </c>
      <c r="AG253" s="53">
        <v>0</v>
      </c>
      <c r="AH253" s="53">
        <v>0</v>
      </c>
      <c r="AI253" s="53">
        <v>0</v>
      </c>
      <c r="AJ253" s="53">
        <v>0</v>
      </c>
      <c r="AK253" s="53">
        <v>0</v>
      </c>
      <c r="AL253" s="53">
        <v>0</v>
      </c>
      <c r="AM253" s="53">
        <v>0</v>
      </c>
      <c r="AN253" s="53">
        <v>0</v>
      </c>
      <c r="AO253" s="70" t="s">
        <v>53</v>
      </c>
    </row>
    <row r="254" spans="1:41" s="23" customFormat="1" ht="31.5" x14ac:dyDescent="0.25">
      <c r="A254" s="69" t="s">
        <v>246</v>
      </c>
      <c r="B254" s="69" t="s">
        <v>247</v>
      </c>
      <c r="C254" s="69" t="s">
        <v>52</v>
      </c>
      <c r="D254" s="69" t="s">
        <v>53</v>
      </c>
      <c r="E254" s="69" t="s">
        <v>53</v>
      </c>
      <c r="F254" s="69" t="s">
        <v>53</v>
      </c>
      <c r="G254" s="69" t="s">
        <v>53</v>
      </c>
      <c r="H254" s="53">
        <v>0</v>
      </c>
      <c r="I254" s="53">
        <v>0</v>
      </c>
      <c r="J254" s="53">
        <v>0</v>
      </c>
      <c r="K254" s="53">
        <v>0</v>
      </c>
      <c r="L254" s="53">
        <v>0</v>
      </c>
      <c r="M254" s="53">
        <v>0</v>
      </c>
      <c r="N254" s="53">
        <v>0</v>
      </c>
      <c r="O254" s="53">
        <v>0</v>
      </c>
      <c r="P254" s="53">
        <v>0</v>
      </c>
      <c r="Q254" s="53">
        <v>0</v>
      </c>
      <c r="R254" s="53">
        <v>0</v>
      </c>
      <c r="S254" s="53">
        <v>0</v>
      </c>
      <c r="T254" s="53">
        <v>0</v>
      </c>
      <c r="U254" s="53">
        <v>0</v>
      </c>
      <c r="V254" s="53">
        <v>0</v>
      </c>
      <c r="W254" s="53">
        <v>0</v>
      </c>
      <c r="X254" s="53">
        <v>0</v>
      </c>
      <c r="Y254" s="53">
        <v>0</v>
      </c>
      <c r="Z254" s="53">
        <v>0</v>
      </c>
      <c r="AA254" s="53">
        <v>0</v>
      </c>
      <c r="AB254" s="53">
        <v>0</v>
      </c>
      <c r="AC254" s="53">
        <v>0</v>
      </c>
      <c r="AD254" s="53">
        <v>0</v>
      </c>
      <c r="AE254" s="53">
        <v>0</v>
      </c>
      <c r="AF254" s="53">
        <v>0</v>
      </c>
      <c r="AG254" s="53">
        <v>0</v>
      </c>
      <c r="AH254" s="53">
        <v>0</v>
      </c>
      <c r="AI254" s="53">
        <v>0</v>
      </c>
      <c r="AJ254" s="53">
        <v>0</v>
      </c>
      <c r="AK254" s="53">
        <v>0</v>
      </c>
      <c r="AL254" s="53">
        <v>0</v>
      </c>
      <c r="AM254" s="53">
        <v>0</v>
      </c>
      <c r="AN254" s="53">
        <v>0</v>
      </c>
      <c r="AO254" s="70" t="s">
        <v>53</v>
      </c>
    </row>
    <row r="255" spans="1:41" s="23" customFormat="1" ht="47.25" x14ac:dyDescent="0.25">
      <c r="A255" s="69" t="s">
        <v>248</v>
      </c>
      <c r="B255" s="69" t="s">
        <v>249</v>
      </c>
      <c r="C255" s="69" t="s">
        <v>52</v>
      </c>
      <c r="D255" s="69" t="s">
        <v>53</v>
      </c>
      <c r="E255" s="69" t="s">
        <v>53</v>
      </c>
      <c r="F255" s="69" t="s">
        <v>53</v>
      </c>
      <c r="G255" s="69" t="s">
        <v>53</v>
      </c>
      <c r="H255" s="53">
        <v>0</v>
      </c>
      <c r="I255" s="53">
        <v>0</v>
      </c>
      <c r="J255" s="53">
        <v>0</v>
      </c>
      <c r="K255" s="53">
        <v>0</v>
      </c>
      <c r="L255" s="53">
        <v>0</v>
      </c>
      <c r="M255" s="53">
        <v>0</v>
      </c>
      <c r="N255" s="53">
        <v>0</v>
      </c>
      <c r="O255" s="53">
        <v>0</v>
      </c>
      <c r="P255" s="53">
        <v>0</v>
      </c>
      <c r="Q255" s="53">
        <v>0</v>
      </c>
      <c r="R255" s="53">
        <v>0</v>
      </c>
      <c r="S255" s="53">
        <v>0</v>
      </c>
      <c r="T255" s="53">
        <v>0</v>
      </c>
      <c r="U255" s="53">
        <v>0</v>
      </c>
      <c r="V255" s="53">
        <v>0</v>
      </c>
      <c r="W255" s="53">
        <v>0</v>
      </c>
      <c r="X255" s="53">
        <v>0</v>
      </c>
      <c r="Y255" s="53">
        <v>0</v>
      </c>
      <c r="Z255" s="53">
        <v>0</v>
      </c>
      <c r="AA255" s="53">
        <v>0</v>
      </c>
      <c r="AB255" s="53">
        <v>0</v>
      </c>
      <c r="AC255" s="53">
        <v>0</v>
      </c>
      <c r="AD255" s="53">
        <v>0</v>
      </c>
      <c r="AE255" s="53">
        <v>0</v>
      </c>
      <c r="AF255" s="53">
        <v>0</v>
      </c>
      <c r="AG255" s="53">
        <v>0</v>
      </c>
      <c r="AH255" s="53">
        <v>0</v>
      </c>
      <c r="AI255" s="53">
        <v>0</v>
      </c>
      <c r="AJ255" s="53">
        <v>0</v>
      </c>
      <c r="AK255" s="53">
        <v>0</v>
      </c>
      <c r="AL255" s="53">
        <v>0</v>
      </c>
      <c r="AM255" s="53">
        <v>0</v>
      </c>
      <c r="AN255" s="53">
        <v>0</v>
      </c>
      <c r="AO255" s="70" t="s">
        <v>53</v>
      </c>
    </row>
    <row r="256" spans="1:41" s="23" customFormat="1" ht="31.5" x14ac:dyDescent="0.25">
      <c r="A256" s="69" t="s">
        <v>250</v>
      </c>
      <c r="B256" s="69" t="s">
        <v>148</v>
      </c>
      <c r="C256" s="69" t="s">
        <v>52</v>
      </c>
      <c r="D256" s="69" t="s">
        <v>53</v>
      </c>
      <c r="E256" s="69" t="s">
        <v>53</v>
      </c>
      <c r="F256" s="69" t="s">
        <v>53</v>
      </c>
      <c r="G256" s="69" t="s">
        <v>53</v>
      </c>
      <c r="H256" s="53">
        <v>0</v>
      </c>
      <c r="I256" s="53">
        <v>0</v>
      </c>
      <c r="J256" s="53">
        <v>0</v>
      </c>
      <c r="K256" s="53">
        <v>0</v>
      </c>
      <c r="L256" s="53">
        <v>0</v>
      </c>
      <c r="M256" s="53">
        <v>0</v>
      </c>
      <c r="N256" s="53">
        <v>0</v>
      </c>
      <c r="O256" s="53">
        <v>0</v>
      </c>
      <c r="P256" s="53">
        <v>0</v>
      </c>
      <c r="Q256" s="53">
        <v>0</v>
      </c>
      <c r="R256" s="53">
        <v>0</v>
      </c>
      <c r="S256" s="53">
        <v>0</v>
      </c>
      <c r="T256" s="53">
        <v>0</v>
      </c>
      <c r="U256" s="53">
        <v>0</v>
      </c>
      <c r="V256" s="53">
        <v>0</v>
      </c>
      <c r="W256" s="53">
        <v>0</v>
      </c>
      <c r="X256" s="53">
        <v>0</v>
      </c>
      <c r="Y256" s="53">
        <v>0</v>
      </c>
      <c r="Z256" s="53">
        <v>0</v>
      </c>
      <c r="AA256" s="53">
        <v>0</v>
      </c>
      <c r="AB256" s="53">
        <v>0</v>
      </c>
      <c r="AC256" s="53">
        <v>0</v>
      </c>
      <c r="AD256" s="53">
        <v>0</v>
      </c>
      <c r="AE256" s="53">
        <v>0</v>
      </c>
      <c r="AF256" s="53">
        <v>0</v>
      </c>
      <c r="AG256" s="53">
        <v>0</v>
      </c>
      <c r="AH256" s="53">
        <v>0</v>
      </c>
      <c r="AI256" s="53">
        <v>0</v>
      </c>
      <c r="AJ256" s="53">
        <v>0</v>
      </c>
      <c r="AK256" s="53">
        <v>0</v>
      </c>
      <c r="AL256" s="53">
        <v>0</v>
      </c>
      <c r="AM256" s="53">
        <v>0</v>
      </c>
      <c r="AN256" s="53">
        <v>0</v>
      </c>
      <c r="AO256" s="70" t="s">
        <v>53</v>
      </c>
    </row>
    <row r="257" spans="1:41" s="23" customFormat="1" ht="31.5" x14ac:dyDescent="0.25">
      <c r="A257" s="69" t="s">
        <v>251</v>
      </c>
      <c r="B257" s="69" t="s">
        <v>252</v>
      </c>
      <c r="C257" s="69" t="s">
        <v>52</v>
      </c>
      <c r="D257" s="69" t="s">
        <v>53</v>
      </c>
      <c r="E257" s="69" t="s">
        <v>53</v>
      </c>
      <c r="F257" s="69" t="s">
        <v>53</v>
      </c>
      <c r="G257" s="69" t="s">
        <v>53</v>
      </c>
      <c r="H257" s="53">
        <v>0</v>
      </c>
      <c r="I257" s="53">
        <v>0</v>
      </c>
      <c r="J257" s="53">
        <v>0</v>
      </c>
      <c r="K257" s="53">
        <v>0</v>
      </c>
      <c r="L257" s="53">
        <v>0</v>
      </c>
      <c r="M257" s="53">
        <v>0</v>
      </c>
      <c r="N257" s="53">
        <v>0</v>
      </c>
      <c r="O257" s="53">
        <v>0</v>
      </c>
      <c r="P257" s="53">
        <v>0</v>
      </c>
      <c r="Q257" s="53">
        <v>0</v>
      </c>
      <c r="R257" s="53">
        <v>0</v>
      </c>
      <c r="S257" s="53">
        <v>0</v>
      </c>
      <c r="T257" s="53">
        <v>0</v>
      </c>
      <c r="U257" s="53">
        <v>0</v>
      </c>
      <c r="V257" s="53">
        <v>0</v>
      </c>
      <c r="W257" s="53">
        <v>0</v>
      </c>
      <c r="X257" s="53">
        <v>0</v>
      </c>
      <c r="Y257" s="53">
        <v>0</v>
      </c>
      <c r="Z257" s="53">
        <v>0</v>
      </c>
      <c r="AA257" s="53">
        <v>0</v>
      </c>
      <c r="AB257" s="53">
        <v>0</v>
      </c>
      <c r="AC257" s="53">
        <v>0</v>
      </c>
      <c r="AD257" s="53">
        <v>0</v>
      </c>
      <c r="AE257" s="53">
        <v>0</v>
      </c>
      <c r="AF257" s="53">
        <v>0</v>
      </c>
      <c r="AG257" s="53">
        <v>0</v>
      </c>
      <c r="AH257" s="53">
        <v>0</v>
      </c>
      <c r="AI257" s="53">
        <v>0</v>
      </c>
      <c r="AJ257" s="53">
        <v>0</v>
      </c>
      <c r="AK257" s="53">
        <v>0</v>
      </c>
      <c r="AL257" s="53">
        <v>0</v>
      </c>
      <c r="AM257" s="53">
        <v>0</v>
      </c>
      <c r="AN257" s="53">
        <v>0</v>
      </c>
      <c r="AO257" s="70" t="s">
        <v>53</v>
      </c>
    </row>
    <row r="258" spans="1:41" s="23" customFormat="1" ht="31.5" x14ac:dyDescent="0.25">
      <c r="A258" s="69" t="s">
        <v>253</v>
      </c>
      <c r="B258" s="69" t="s">
        <v>254</v>
      </c>
      <c r="C258" s="69" t="s">
        <v>52</v>
      </c>
      <c r="D258" s="69" t="s">
        <v>53</v>
      </c>
      <c r="E258" s="69" t="s">
        <v>53</v>
      </c>
      <c r="F258" s="69" t="s">
        <v>53</v>
      </c>
      <c r="G258" s="69" t="s">
        <v>53</v>
      </c>
      <c r="H258" s="53">
        <v>0</v>
      </c>
      <c r="I258" s="53">
        <v>0</v>
      </c>
      <c r="J258" s="53">
        <v>0</v>
      </c>
      <c r="K258" s="53">
        <v>0</v>
      </c>
      <c r="L258" s="53">
        <v>0</v>
      </c>
      <c r="M258" s="53">
        <v>0</v>
      </c>
      <c r="N258" s="53">
        <v>0</v>
      </c>
      <c r="O258" s="53">
        <v>0</v>
      </c>
      <c r="P258" s="53">
        <v>0</v>
      </c>
      <c r="Q258" s="53">
        <v>0</v>
      </c>
      <c r="R258" s="53">
        <v>0</v>
      </c>
      <c r="S258" s="53">
        <v>0</v>
      </c>
      <c r="T258" s="53">
        <v>0</v>
      </c>
      <c r="U258" s="53">
        <v>0</v>
      </c>
      <c r="V258" s="53">
        <v>0</v>
      </c>
      <c r="W258" s="53">
        <v>0</v>
      </c>
      <c r="X258" s="53">
        <v>0</v>
      </c>
      <c r="Y258" s="53">
        <v>0</v>
      </c>
      <c r="Z258" s="53">
        <v>0</v>
      </c>
      <c r="AA258" s="53">
        <v>0</v>
      </c>
      <c r="AB258" s="53">
        <v>0</v>
      </c>
      <c r="AC258" s="53">
        <v>0</v>
      </c>
      <c r="AD258" s="53">
        <v>0</v>
      </c>
      <c r="AE258" s="53">
        <v>0</v>
      </c>
      <c r="AF258" s="53">
        <v>0</v>
      </c>
      <c r="AG258" s="53">
        <v>0</v>
      </c>
      <c r="AH258" s="53">
        <v>0</v>
      </c>
      <c r="AI258" s="53">
        <v>0</v>
      </c>
      <c r="AJ258" s="53">
        <v>0</v>
      </c>
      <c r="AK258" s="53">
        <v>0</v>
      </c>
      <c r="AL258" s="53">
        <v>0</v>
      </c>
      <c r="AM258" s="53">
        <v>0</v>
      </c>
      <c r="AN258" s="53">
        <v>0</v>
      </c>
      <c r="AO258" s="70" t="s">
        <v>53</v>
      </c>
    </row>
    <row r="259" spans="1:41" s="23" customFormat="1" x14ac:dyDescent="0.25">
      <c r="A259" s="69" t="s">
        <v>255</v>
      </c>
      <c r="B259" s="69" t="s">
        <v>256</v>
      </c>
      <c r="C259" s="69" t="s">
        <v>52</v>
      </c>
      <c r="D259" s="69" t="s">
        <v>53</v>
      </c>
      <c r="E259" s="69" t="s">
        <v>53</v>
      </c>
      <c r="F259" s="69" t="s">
        <v>53</v>
      </c>
      <c r="G259" s="69" t="s">
        <v>53</v>
      </c>
      <c r="H259" s="53">
        <v>0</v>
      </c>
      <c r="I259" s="53">
        <v>0</v>
      </c>
      <c r="J259" s="53">
        <v>0</v>
      </c>
      <c r="K259" s="53">
        <v>0</v>
      </c>
      <c r="L259" s="53">
        <v>0</v>
      </c>
      <c r="M259" s="53">
        <v>0</v>
      </c>
      <c r="N259" s="53">
        <v>0</v>
      </c>
      <c r="O259" s="53">
        <v>0</v>
      </c>
      <c r="P259" s="53">
        <v>0</v>
      </c>
      <c r="Q259" s="53">
        <v>0</v>
      </c>
      <c r="R259" s="53">
        <v>0</v>
      </c>
      <c r="S259" s="53">
        <v>0</v>
      </c>
      <c r="T259" s="53">
        <v>0</v>
      </c>
      <c r="U259" s="53">
        <v>0</v>
      </c>
      <c r="V259" s="53">
        <v>0</v>
      </c>
      <c r="W259" s="53">
        <v>0</v>
      </c>
      <c r="X259" s="53">
        <v>0</v>
      </c>
      <c r="Y259" s="53">
        <v>0</v>
      </c>
      <c r="Z259" s="53">
        <v>0</v>
      </c>
      <c r="AA259" s="53">
        <v>0</v>
      </c>
      <c r="AB259" s="53">
        <v>0</v>
      </c>
      <c r="AC259" s="53">
        <v>0</v>
      </c>
      <c r="AD259" s="53">
        <v>0</v>
      </c>
      <c r="AE259" s="53">
        <v>0</v>
      </c>
      <c r="AF259" s="53">
        <v>0</v>
      </c>
      <c r="AG259" s="53">
        <v>0</v>
      </c>
      <c r="AH259" s="53">
        <v>0</v>
      </c>
      <c r="AI259" s="53">
        <v>0</v>
      </c>
      <c r="AJ259" s="53">
        <v>0</v>
      </c>
      <c r="AK259" s="53">
        <v>0</v>
      </c>
      <c r="AL259" s="53">
        <v>0</v>
      </c>
      <c r="AM259" s="53">
        <v>0</v>
      </c>
      <c r="AN259" s="53">
        <v>0</v>
      </c>
      <c r="AO259" s="70" t="s">
        <v>53</v>
      </c>
    </row>
    <row r="260" spans="1:41" s="23" customFormat="1" x14ac:dyDescent="0.25">
      <c r="A260" s="69" t="s">
        <v>257</v>
      </c>
      <c r="B260" s="69" t="s">
        <v>258</v>
      </c>
      <c r="C260" s="69" t="s">
        <v>52</v>
      </c>
      <c r="D260" s="69" t="s">
        <v>53</v>
      </c>
      <c r="E260" s="69" t="s">
        <v>53</v>
      </c>
      <c r="F260" s="69" t="s">
        <v>53</v>
      </c>
      <c r="G260" s="69" t="s">
        <v>53</v>
      </c>
      <c r="H260" s="53">
        <v>0</v>
      </c>
      <c r="I260" s="53">
        <v>0</v>
      </c>
      <c r="J260" s="53">
        <v>0</v>
      </c>
      <c r="K260" s="53">
        <v>0</v>
      </c>
      <c r="L260" s="53">
        <v>0</v>
      </c>
      <c r="M260" s="53">
        <v>0</v>
      </c>
      <c r="N260" s="53">
        <v>0</v>
      </c>
      <c r="O260" s="53">
        <v>0</v>
      </c>
      <c r="P260" s="53">
        <v>0</v>
      </c>
      <c r="Q260" s="53">
        <v>0</v>
      </c>
      <c r="R260" s="53">
        <v>0</v>
      </c>
      <c r="S260" s="53">
        <v>0</v>
      </c>
      <c r="T260" s="53">
        <v>0</v>
      </c>
      <c r="U260" s="53">
        <v>0</v>
      </c>
      <c r="V260" s="53">
        <v>0</v>
      </c>
      <c r="W260" s="53">
        <v>0</v>
      </c>
      <c r="X260" s="53">
        <v>0</v>
      </c>
      <c r="Y260" s="53">
        <v>0</v>
      </c>
      <c r="Z260" s="53">
        <v>0</v>
      </c>
      <c r="AA260" s="53">
        <v>0</v>
      </c>
      <c r="AB260" s="53">
        <v>0</v>
      </c>
      <c r="AC260" s="53">
        <v>0</v>
      </c>
      <c r="AD260" s="53">
        <v>0</v>
      </c>
      <c r="AE260" s="53">
        <v>0</v>
      </c>
      <c r="AF260" s="53">
        <v>0</v>
      </c>
      <c r="AG260" s="53">
        <v>0</v>
      </c>
      <c r="AH260" s="53">
        <v>0</v>
      </c>
      <c r="AI260" s="53">
        <v>0</v>
      </c>
      <c r="AJ260" s="53">
        <v>0</v>
      </c>
      <c r="AK260" s="53">
        <v>0</v>
      </c>
      <c r="AL260" s="53">
        <v>0</v>
      </c>
      <c r="AM260" s="53">
        <v>0</v>
      </c>
      <c r="AN260" s="53">
        <v>0</v>
      </c>
      <c r="AO260" s="70" t="s">
        <v>53</v>
      </c>
    </row>
    <row r="261" spans="1:41" s="23" customFormat="1" ht="31.5" x14ac:dyDescent="0.25">
      <c r="A261" s="69" t="s">
        <v>259</v>
      </c>
      <c r="B261" s="69" t="s">
        <v>260</v>
      </c>
      <c r="C261" s="69" t="s">
        <v>52</v>
      </c>
      <c r="D261" s="69" t="s">
        <v>53</v>
      </c>
      <c r="E261" s="69" t="s">
        <v>53</v>
      </c>
      <c r="F261" s="69" t="s">
        <v>53</v>
      </c>
      <c r="G261" s="69" t="s">
        <v>53</v>
      </c>
      <c r="H261" s="53">
        <v>0</v>
      </c>
      <c r="I261" s="53">
        <v>0</v>
      </c>
      <c r="J261" s="53">
        <v>0</v>
      </c>
      <c r="K261" s="53">
        <v>0</v>
      </c>
      <c r="L261" s="53">
        <v>0</v>
      </c>
      <c r="M261" s="53">
        <v>0</v>
      </c>
      <c r="N261" s="53">
        <v>0</v>
      </c>
      <c r="O261" s="53">
        <v>0</v>
      </c>
      <c r="P261" s="53">
        <v>0</v>
      </c>
      <c r="Q261" s="53">
        <v>0</v>
      </c>
      <c r="R261" s="53">
        <v>0</v>
      </c>
      <c r="S261" s="53">
        <v>0</v>
      </c>
      <c r="T261" s="53">
        <v>0</v>
      </c>
      <c r="U261" s="53">
        <v>0</v>
      </c>
      <c r="V261" s="53">
        <v>0</v>
      </c>
      <c r="W261" s="53">
        <v>0</v>
      </c>
      <c r="X261" s="53">
        <v>0</v>
      </c>
      <c r="Y261" s="53">
        <v>0</v>
      </c>
      <c r="Z261" s="53">
        <v>0</v>
      </c>
      <c r="AA261" s="53">
        <v>0</v>
      </c>
      <c r="AB261" s="53">
        <v>0</v>
      </c>
      <c r="AC261" s="53">
        <v>0</v>
      </c>
      <c r="AD261" s="53">
        <v>0</v>
      </c>
      <c r="AE261" s="53">
        <v>0</v>
      </c>
      <c r="AF261" s="53">
        <v>0</v>
      </c>
      <c r="AG261" s="53">
        <v>0</v>
      </c>
      <c r="AH261" s="53">
        <v>0</v>
      </c>
      <c r="AI261" s="53">
        <v>0</v>
      </c>
      <c r="AJ261" s="53">
        <v>0</v>
      </c>
      <c r="AK261" s="53">
        <v>0</v>
      </c>
      <c r="AL261" s="53">
        <v>0</v>
      </c>
      <c r="AM261" s="53">
        <v>0</v>
      </c>
      <c r="AN261" s="53">
        <v>0</v>
      </c>
      <c r="AO261" s="70" t="s">
        <v>53</v>
      </c>
    </row>
    <row r="262" spans="1:41" s="23" customFormat="1" ht="31.5" x14ac:dyDescent="0.25">
      <c r="A262" s="69" t="s">
        <v>261</v>
      </c>
      <c r="B262" s="69" t="s">
        <v>262</v>
      </c>
      <c r="C262" s="69" t="s">
        <v>52</v>
      </c>
      <c r="D262" s="69" t="s">
        <v>53</v>
      </c>
      <c r="E262" s="69" t="s">
        <v>53</v>
      </c>
      <c r="F262" s="69" t="s">
        <v>53</v>
      </c>
      <c r="G262" s="69" t="s">
        <v>53</v>
      </c>
      <c r="H262" s="53">
        <v>0</v>
      </c>
      <c r="I262" s="53">
        <v>0</v>
      </c>
      <c r="J262" s="53">
        <v>0</v>
      </c>
      <c r="K262" s="53">
        <v>0</v>
      </c>
      <c r="L262" s="53">
        <v>0</v>
      </c>
      <c r="M262" s="53">
        <v>0</v>
      </c>
      <c r="N262" s="53">
        <v>0</v>
      </c>
      <c r="O262" s="53">
        <v>0</v>
      </c>
      <c r="P262" s="53">
        <v>0</v>
      </c>
      <c r="Q262" s="53">
        <v>0</v>
      </c>
      <c r="R262" s="53">
        <v>0</v>
      </c>
      <c r="S262" s="53">
        <v>0</v>
      </c>
      <c r="T262" s="53">
        <v>0</v>
      </c>
      <c r="U262" s="53">
        <v>0</v>
      </c>
      <c r="V262" s="53">
        <v>0</v>
      </c>
      <c r="W262" s="53">
        <v>0</v>
      </c>
      <c r="X262" s="53">
        <v>0</v>
      </c>
      <c r="Y262" s="53">
        <v>0</v>
      </c>
      <c r="Z262" s="53">
        <v>0</v>
      </c>
      <c r="AA262" s="53">
        <v>0</v>
      </c>
      <c r="AB262" s="53">
        <v>0</v>
      </c>
      <c r="AC262" s="53">
        <v>0</v>
      </c>
      <c r="AD262" s="53">
        <v>0</v>
      </c>
      <c r="AE262" s="53">
        <v>0</v>
      </c>
      <c r="AF262" s="53">
        <v>0</v>
      </c>
      <c r="AG262" s="53">
        <v>0</v>
      </c>
      <c r="AH262" s="53">
        <v>0</v>
      </c>
      <c r="AI262" s="53">
        <v>0</v>
      </c>
      <c r="AJ262" s="53">
        <v>0</v>
      </c>
      <c r="AK262" s="53">
        <v>0</v>
      </c>
      <c r="AL262" s="53">
        <v>0</v>
      </c>
      <c r="AM262" s="53">
        <v>0</v>
      </c>
      <c r="AN262" s="53">
        <v>0</v>
      </c>
      <c r="AO262" s="70" t="s">
        <v>53</v>
      </c>
    </row>
    <row r="263" spans="1:41" s="23" customFormat="1" ht="31.5" x14ac:dyDescent="0.25">
      <c r="A263" s="69" t="s">
        <v>263</v>
      </c>
      <c r="B263" s="69" t="s">
        <v>264</v>
      </c>
      <c r="C263" s="69" t="s">
        <v>52</v>
      </c>
      <c r="D263" s="69" t="s">
        <v>53</v>
      </c>
      <c r="E263" s="69" t="s">
        <v>53</v>
      </c>
      <c r="F263" s="69" t="s">
        <v>53</v>
      </c>
      <c r="G263" s="69" t="s">
        <v>53</v>
      </c>
      <c r="H263" s="53">
        <v>0</v>
      </c>
      <c r="I263" s="53">
        <v>0</v>
      </c>
      <c r="J263" s="53">
        <v>0</v>
      </c>
      <c r="K263" s="53">
        <v>0</v>
      </c>
      <c r="L263" s="53">
        <v>0</v>
      </c>
      <c r="M263" s="53">
        <v>0</v>
      </c>
      <c r="N263" s="53">
        <v>0</v>
      </c>
      <c r="O263" s="53">
        <v>0</v>
      </c>
      <c r="P263" s="53">
        <v>0</v>
      </c>
      <c r="Q263" s="53">
        <v>0</v>
      </c>
      <c r="R263" s="53">
        <v>0</v>
      </c>
      <c r="S263" s="53">
        <v>0</v>
      </c>
      <c r="T263" s="53">
        <v>0</v>
      </c>
      <c r="U263" s="53">
        <v>0</v>
      </c>
      <c r="V263" s="53">
        <v>0</v>
      </c>
      <c r="W263" s="53">
        <v>0</v>
      </c>
      <c r="X263" s="53">
        <v>0</v>
      </c>
      <c r="Y263" s="53">
        <v>0</v>
      </c>
      <c r="Z263" s="53">
        <v>0</v>
      </c>
      <c r="AA263" s="53">
        <v>0</v>
      </c>
      <c r="AB263" s="53">
        <v>0</v>
      </c>
      <c r="AC263" s="53">
        <v>0</v>
      </c>
      <c r="AD263" s="53">
        <v>0</v>
      </c>
      <c r="AE263" s="53">
        <v>0</v>
      </c>
      <c r="AF263" s="53">
        <v>0</v>
      </c>
      <c r="AG263" s="53">
        <v>0</v>
      </c>
      <c r="AH263" s="53">
        <v>0</v>
      </c>
      <c r="AI263" s="53">
        <v>0</v>
      </c>
      <c r="AJ263" s="53">
        <v>0</v>
      </c>
      <c r="AK263" s="53">
        <v>0</v>
      </c>
      <c r="AL263" s="53">
        <v>0</v>
      </c>
      <c r="AM263" s="53">
        <v>0</v>
      </c>
      <c r="AN263" s="53">
        <v>0</v>
      </c>
      <c r="AO263" s="70" t="s">
        <v>53</v>
      </c>
    </row>
    <row r="264" spans="1:41" s="23" customFormat="1" ht="31.5" x14ac:dyDescent="0.25">
      <c r="A264" s="69" t="s">
        <v>265</v>
      </c>
      <c r="B264" s="69" t="s">
        <v>266</v>
      </c>
      <c r="C264" s="69" t="s">
        <v>52</v>
      </c>
      <c r="D264" s="69" t="s">
        <v>53</v>
      </c>
      <c r="E264" s="69" t="s">
        <v>53</v>
      </c>
      <c r="F264" s="69" t="s">
        <v>53</v>
      </c>
      <c r="G264" s="69" t="s">
        <v>53</v>
      </c>
      <c r="H264" s="53">
        <v>0</v>
      </c>
      <c r="I264" s="53">
        <v>0</v>
      </c>
      <c r="J264" s="53">
        <v>0</v>
      </c>
      <c r="K264" s="53">
        <v>0</v>
      </c>
      <c r="L264" s="53">
        <v>0</v>
      </c>
      <c r="M264" s="53">
        <v>0</v>
      </c>
      <c r="N264" s="53">
        <v>0</v>
      </c>
      <c r="O264" s="53">
        <v>0</v>
      </c>
      <c r="P264" s="53">
        <v>0</v>
      </c>
      <c r="Q264" s="53">
        <v>0</v>
      </c>
      <c r="R264" s="53">
        <v>0</v>
      </c>
      <c r="S264" s="53">
        <v>0</v>
      </c>
      <c r="T264" s="53">
        <v>0</v>
      </c>
      <c r="U264" s="53">
        <v>0</v>
      </c>
      <c r="V264" s="53">
        <v>0</v>
      </c>
      <c r="W264" s="53">
        <v>0</v>
      </c>
      <c r="X264" s="53">
        <v>0</v>
      </c>
      <c r="Y264" s="53">
        <v>0</v>
      </c>
      <c r="Z264" s="53">
        <v>0</v>
      </c>
      <c r="AA264" s="53">
        <v>0</v>
      </c>
      <c r="AB264" s="53">
        <v>0</v>
      </c>
      <c r="AC264" s="53">
        <v>0</v>
      </c>
      <c r="AD264" s="53">
        <v>0</v>
      </c>
      <c r="AE264" s="53">
        <v>0</v>
      </c>
      <c r="AF264" s="53">
        <v>0</v>
      </c>
      <c r="AG264" s="53">
        <v>0</v>
      </c>
      <c r="AH264" s="53">
        <v>0</v>
      </c>
      <c r="AI264" s="53">
        <v>0</v>
      </c>
      <c r="AJ264" s="53">
        <v>0</v>
      </c>
      <c r="AK264" s="53">
        <v>0</v>
      </c>
      <c r="AL264" s="53">
        <v>0</v>
      </c>
      <c r="AM264" s="53">
        <v>0</v>
      </c>
      <c r="AN264" s="53">
        <v>0</v>
      </c>
      <c r="AO264" s="70" t="s">
        <v>53</v>
      </c>
    </row>
    <row r="265" spans="1:41" s="23" customFormat="1" ht="31.5" x14ac:dyDescent="0.25">
      <c r="A265" s="69" t="s">
        <v>267</v>
      </c>
      <c r="B265" s="69" t="s">
        <v>268</v>
      </c>
      <c r="C265" s="69" t="s">
        <v>52</v>
      </c>
      <c r="D265" s="69" t="s">
        <v>53</v>
      </c>
      <c r="E265" s="69" t="s">
        <v>53</v>
      </c>
      <c r="F265" s="69" t="s">
        <v>53</v>
      </c>
      <c r="G265" s="69" t="s">
        <v>53</v>
      </c>
      <c r="H265" s="53">
        <v>0</v>
      </c>
      <c r="I265" s="53">
        <v>0</v>
      </c>
      <c r="J265" s="53">
        <v>0</v>
      </c>
      <c r="K265" s="53">
        <v>0</v>
      </c>
      <c r="L265" s="53">
        <v>0</v>
      </c>
      <c r="M265" s="53">
        <v>0</v>
      </c>
      <c r="N265" s="53">
        <v>0</v>
      </c>
      <c r="O265" s="53">
        <v>0</v>
      </c>
      <c r="P265" s="53">
        <v>0</v>
      </c>
      <c r="Q265" s="53">
        <v>0</v>
      </c>
      <c r="R265" s="53">
        <v>0</v>
      </c>
      <c r="S265" s="53">
        <v>0</v>
      </c>
      <c r="T265" s="53">
        <v>0</v>
      </c>
      <c r="U265" s="53">
        <v>0</v>
      </c>
      <c r="V265" s="53">
        <v>0</v>
      </c>
      <c r="W265" s="53">
        <v>0</v>
      </c>
      <c r="X265" s="53">
        <v>0</v>
      </c>
      <c r="Y265" s="53">
        <v>0</v>
      </c>
      <c r="Z265" s="53">
        <v>0</v>
      </c>
      <c r="AA265" s="53">
        <v>0</v>
      </c>
      <c r="AB265" s="53">
        <v>0</v>
      </c>
      <c r="AC265" s="53">
        <v>0</v>
      </c>
      <c r="AD265" s="53">
        <v>0</v>
      </c>
      <c r="AE265" s="53">
        <v>0</v>
      </c>
      <c r="AF265" s="53">
        <v>0</v>
      </c>
      <c r="AG265" s="53">
        <v>0</v>
      </c>
      <c r="AH265" s="53">
        <v>0</v>
      </c>
      <c r="AI265" s="53">
        <v>0</v>
      </c>
      <c r="AJ265" s="53">
        <v>0</v>
      </c>
      <c r="AK265" s="53">
        <v>0</v>
      </c>
      <c r="AL265" s="53">
        <v>0</v>
      </c>
      <c r="AM265" s="53">
        <v>0</v>
      </c>
      <c r="AN265" s="53">
        <v>0</v>
      </c>
      <c r="AO265" s="70" t="s">
        <v>53</v>
      </c>
    </row>
    <row r="266" spans="1:41" s="23" customFormat="1" ht="31.5" x14ac:dyDescent="0.25">
      <c r="A266" s="69" t="s">
        <v>269</v>
      </c>
      <c r="B266" s="69" t="s">
        <v>270</v>
      </c>
      <c r="C266" s="69" t="s">
        <v>52</v>
      </c>
      <c r="D266" s="69" t="s">
        <v>53</v>
      </c>
      <c r="E266" s="69" t="s">
        <v>53</v>
      </c>
      <c r="F266" s="69" t="s">
        <v>53</v>
      </c>
      <c r="G266" s="69" t="s">
        <v>53</v>
      </c>
      <c r="H266" s="53">
        <v>0</v>
      </c>
      <c r="I266" s="53">
        <v>0</v>
      </c>
      <c r="J266" s="53">
        <v>0</v>
      </c>
      <c r="K266" s="53">
        <v>0</v>
      </c>
      <c r="L266" s="53">
        <v>0</v>
      </c>
      <c r="M266" s="53">
        <v>0</v>
      </c>
      <c r="N266" s="53">
        <v>0</v>
      </c>
      <c r="O266" s="53">
        <v>0</v>
      </c>
      <c r="P266" s="53">
        <v>0</v>
      </c>
      <c r="Q266" s="53">
        <v>0</v>
      </c>
      <c r="R266" s="53">
        <v>0</v>
      </c>
      <c r="S266" s="53">
        <v>0</v>
      </c>
      <c r="T266" s="53">
        <v>0</v>
      </c>
      <c r="U266" s="53">
        <v>0</v>
      </c>
      <c r="V266" s="53">
        <v>0</v>
      </c>
      <c r="W266" s="53">
        <v>0</v>
      </c>
      <c r="X266" s="53">
        <v>0</v>
      </c>
      <c r="Y266" s="53">
        <v>0</v>
      </c>
      <c r="Z266" s="53">
        <v>0</v>
      </c>
      <c r="AA266" s="53">
        <v>0</v>
      </c>
      <c r="AB266" s="53">
        <v>0</v>
      </c>
      <c r="AC266" s="53">
        <v>0</v>
      </c>
      <c r="AD266" s="53">
        <v>0</v>
      </c>
      <c r="AE266" s="53">
        <v>0</v>
      </c>
      <c r="AF266" s="53">
        <v>0</v>
      </c>
      <c r="AG266" s="53">
        <v>0</v>
      </c>
      <c r="AH266" s="53">
        <v>0</v>
      </c>
      <c r="AI266" s="53">
        <v>0</v>
      </c>
      <c r="AJ266" s="53">
        <v>0</v>
      </c>
      <c r="AK266" s="53">
        <v>0</v>
      </c>
      <c r="AL266" s="53">
        <v>0</v>
      </c>
      <c r="AM266" s="53">
        <v>0</v>
      </c>
      <c r="AN266" s="53">
        <v>0</v>
      </c>
      <c r="AO266" s="70" t="s">
        <v>53</v>
      </c>
    </row>
    <row r="267" spans="1:41" s="23" customFormat="1" ht="31.5" x14ac:dyDescent="0.25">
      <c r="A267" s="69" t="s">
        <v>271</v>
      </c>
      <c r="B267" s="69" t="s">
        <v>158</v>
      </c>
      <c r="C267" s="69" t="s">
        <v>52</v>
      </c>
      <c r="D267" s="69" t="s">
        <v>53</v>
      </c>
      <c r="E267" s="69" t="s">
        <v>53</v>
      </c>
      <c r="F267" s="69" t="s">
        <v>53</v>
      </c>
      <c r="G267" s="69" t="s">
        <v>53</v>
      </c>
      <c r="H267" s="53">
        <v>0</v>
      </c>
      <c r="I267" s="53">
        <v>0</v>
      </c>
      <c r="J267" s="53">
        <v>0</v>
      </c>
      <c r="K267" s="53">
        <v>0</v>
      </c>
      <c r="L267" s="53">
        <v>0</v>
      </c>
      <c r="M267" s="53">
        <v>0</v>
      </c>
      <c r="N267" s="53">
        <v>0</v>
      </c>
      <c r="O267" s="53">
        <v>0</v>
      </c>
      <c r="P267" s="53">
        <v>0</v>
      </c>
      <c r="Q267" s="53">
        <v>0</v>
      </c>
      <c r="R267" s="53">
        <v>0</v>
      </c>
      <c r="S267" s="53">
        <v>0</v>
      </c>
      <c r="T267" s="53">
        <v>0</v>
      </c>
      <c r="U267" s="53">
        <v>0</v>
      </c>
      <c r="V267" s="53">
        <v>0</v>
      </c>
      <c r="W267" s="53">
        <v>0</v>
      </c>
      <c r="X267" s="53">
        <v>0</v>
      </c>
      <c r="Y267" s="53">
        <v>0</v>
      </c>
      <c r="Z267" s="53">
        <v>0</v>
      </c>
      <c r="AA267" s="53">
        <v>0</v>
      </c>
      <c r="AB267" s="53">
        <v>0</v>
      </c>
      <c r="AC267" s="53">
        <v>0</v>
      </c>
      <c r="AD267" s="53">
        <v>0</v>
      </c>
      <c r="AE267" s="53">
        <v>0</v>
      </c>
      <c r="AF267" s="53">
        <v>0</v>
      </c>
      <c r="AG267" s="53">
        <v>0</v>
      </c>
      <c r="AH267" s="53">
        <v>0</v>
      </c>
      <c r="AI267" s="53">
        <v>0</v>
      </c>
      <c r="AJ267" s="53">
        <v>0</v>
      </c>
      <c r="AK267" s="53">
        <v>0</v>
      </c>
      <c r="AL267" s="53">
        <v>0</v>
      </c>
      <c r="AM267" s="53">
        <v>0</v>
      </c>
      <c r="AN267" s="53">
        <v>0</v>
      </c>
      <c r="AO267" s="70" t="s">
        <v>53</v>
      </c>
    </row>
    <row r="268" spans="1:41" s="23" customFormat="1" x14ac:dyDescent="0.25">
      <c r="A268" s="69" t="s">
        <v>272</v>
      </c>
      <c r="B268" s="69" t="s">
        <v>160</v>
      </c>
      <c r="C268" s="69" t="s">
        <v>52</v>
      </c>
      <c r="D268" s="69" t="s">
        <v>53</v>
      </c>
      <c r="E268" s="69" t="s">
        <v>53</v>
      </c>
      <c r="F268" s="69" t="s">
        <v>53</v>
      </c>
      <c r="G268" s="69" t="s">
        <v>53</v>
      </c>
      <c r="H268" s="53" t="str">
        <f t="shared" ref="H268:AN268" si="50">IF((COUNTIF(H269:H271,"нд"))=(COUNTA(H269:H271)),"нд",SUMIF(H269:H271,"&lt;&gt;0",H269:H271))</f>
        <v>нд</v>
      </c>
      <c r="I268" s="53" t="str">
        <f t="shared" si="50"/>
        <v>нд</v>
      </c>
      <c r="J268" s="53">
        <f t="shared" si="50"/>
        <v>0</v>
      </c>
      <c r="K268" s="53">
        <f t="shared" si="50"/>
        <v>251.73672375233721</v>
      </c>
      <c r="L268" s="53">
        <f t="shared" si="50"/>
        <v>14.456276085988804</v>
      </c>
      <c r="M268" s="53">
        <f t="shared" si="50"/>
        <v>10.899802442195863</v>
      </c>
      <c r="N268" s="53">
        <f t="shared" si="50"/>
        <v>217.19931798474025</v>
      </c>
      <c r="O268" s="53">
        <f t="shared" si="50"/>
        <v>9.1813272394122993</v>
      </c>
      <c r="P268" s="53">
        <f t="shared" si="50"/>
        <v>205.83038868388178</v>
      </c>
      <c r="Q268" s="53">
        <f t="shared" si="50"/>
        <v>11.709353762347584</v>
      </c>
      <c r="R268" s="53">
        <f t="shared" si="50"/>
        <v>2.074087651051217</v>
      </c>
      <c r="S268" s="53">
        <f t="shared" si="50"/>
        <v>98.595898596039177</v>
      </c>
      <c r="T268" s="53">
        <f t="shared" si="50"/>
        <v>93.451048674443797</v>
      </c>
      <c r="U268" s="53" t="str">
        <f t="shared" si="50"/>
        <v>нд</v>
      </c>
      <c r="V268" s="53">
        <f t="shared" si="50"/>
        <v>60.000364992530251</v>
      </c>
      <c r="W268" s="53" t="str">
        <f t="shared" si="50"/>
        <v>нд</v>
      </c>
      <c r="X268" s="53">
        <f t="shared" si="50"/>
        <v>205.83038868388178</v>
      </c>
      <c r="Y268" s="53" t="str">
        <f t="shared" si="50"/>
        <v>нд</v>
      </c>
      <c r="Z268" s="53">
        <f t="shared" si="50"/>
        <v>205.83038868388178</v>
      </c>
      <c r="AA268" s="53">
        <f t="shared" si="50"/>
        <v>45.906335068455412</v>
      </c>
      <c r="AB268" s="53">
        <f t="shared" si="50"/>
        <v>0</v>
      </c>
      <c r="AC268" s="53">
        <f t="shared" si="50"/>
        <v>36.783824324963661</v>
      </c>
      <c r="AD268" s="53">
        <f t="shared" si="50"/>
        <v>36.783824324963661</v>
      </c>
      <c r="AE268" s="53">
        <f t="shared" si="50"/>
        <v>39.396931391738192</v>
      </c>
      <c r="AF268" s="53">
        <f t="shared" si="50"/>
        <v>39.396931391738192</v>
      </c>
      <c r="AG268" s="53">
        <f t="shared" si="50"/>
        <v>41.248587167149942</v>
      </c>
      <c r="AH268" s="53">
        <f t="shared" si="50"/>
        <v>41.248587167149942</v>
      </c>
      <c r="AI268" s="53">
        <f t="shared" si="50"/>
        <v>43.187270764006001</v>
      </c>
      <c r="AJ268" s="53">
        <f t="shared" si="50"/>
        <v>43.187270764006001</v>
      </c>
      <c r="AK268" s="53">
        <f t="shared" si="50"/>
        <v>45.213775036023982</v>
      </c>
      <c r="AL268" s="53">
        <f t="shared" si="50"/>
        <v>45.213775036023982</v>
      </c>
      <c r="AM268" s="53">
        <f t="shared" si="50"/>
        <v>205.83038868388178</v>
      </c>
      <c r="AN268" s="53">
        <f t="shared" si="50"/>
        <v>205.83038868388178</v>
      </c>
      <c r="AO268" s="70" t="s">
        <v>53</v>
      </c>
    </row>
    <row r="269" spans="1:41" s="8" customFormat="1" ht="78.75" x14ac:dyDescent="0.25">
      <c r="A269" s="15" t="s">
        <v>272</v>
      </c>
      <c r="B269" s="16" t="s">
        <v>557</v>
      </c>
      <c r="C269" s="17" t="s">
        <v>558</v>
      </c>
      <c r="D269" s="18" t="s">
        <v>566</v>
      </c>
      <c r="E269" s="19">
        <v>2023</v>
      </c>
      <c r="F269" s="19">
        <v>2027</v>
      </c>
      <c r="G269" s="19">
        <v>2027</v>
      </c>
      <c r="H269" s="20" t="s">
        <v>53</v>
      </c>
      <c r="I269" s="20" t="s">
        <v>53</v>
      </c>
      <c r="J269" s="20">
        <v>0</v>
      </c>
      <c r="K269" s="20">
        <v>219.39790409964507</v>
      </c>
      <c r="L269" s="20">
        <v>12.599181506279203</v>
      </c>
      <c r="M269" s="20">
        <v>8.2532900885052811</v>
      </c>
      <c r="N269" s="20">
        <v>190.25709349204226</v>
      </c>
      <c r="O269" s="20">
        <v>8.2883390128183319</v>
      </c>
      <c r="P269" s="20">
        <v>205.83038868388178</v>
      </c>
      <c r="Q269" s="20">
        <v>11.709353762347584</v>
      </c>
      <c r="R269" s="20">
        <v>2.074087651051217</v>
      </c>
      <c r="S269" s="20">
        <v>98.595898596039177</v>
      </c>
      <c r="T269" s="20">
        <v>93.451048674443797</v>
      </c>
      <c r="U269" s="20" t="s">
        <v>53</v>
      </c>
      <c r="V269" s="20">
        <v>53.721247514248802</v>
      </c>
      <c r="W269" s="20" t="s">
        <v>53</v>
      </c>
      <c r="X269" s="20">
        <v>177.10873070602048</v>
      </c>
      <c r="Y269" s="20" t="s">
        <v>53</v>
      </c>
      <c r="Z269" s="20">
        <v>205.83038868388178</v>
      </c>
      <c r="AA269" s="20">
        <v>42.289173393624601</v>
      </c>
      <c r="AB269" s="20">
        <v>0</v>
      </c>
      <c r="AC269" s="20">
        <v>31.8942356437779</v>
      </c>
      <c r="AD269" s="20">
        <v>36.783824324963661</v>
      </c>
      <c r="AE269" s="20">
        <v>34.159988432662502</v>
      </c>
      <c r="AF269" s="20">
        <v>39.396931391738192</v>
      </c>
      <c r="AG269" s="20">
        <v>35.765507888997703</v>
      </c>
      <c r="AH269" s="20">
        <v>41.248587167149942</v>
      </c>
      <c r="AI269" s="20">
        <v>37.446486759780598</v>
      </c>
      <c r="AJ269" s="20">
        <v>43.187270764006001</v>
      </c>
      <c r="AK269" s="20">
        <v>37.842511980801746</v>
      </c>
      <c r="AL269" s="20">
        <v>45.213775036023982</v>
      </c>
      <c r="AM269" s="21">
        <f t="shared" ref="AM269:AN271" si="51">AC269+AE269+AG269+AI269+AK269</f>
        <v>177.10873070602048</v>
      </c>
      <c r="AN269" s="21">
        <f t="shared" si="51"/>
        <v>205.83038868388178</v>
      </c>
      <c r="AO269" s="22" t="s">
        <v>556</v>
      </c>
    </row>
    <row r="270" spans="1:41" s="8" customFormat="1" ht="63" x14ac:dyDescent="0.25">
      <c r="A270" s="15" t="s">
        <v>272</v>
      </c>
      <c r="B270" s="16" t="s">
        <v>560</v>
      </c>
      <c r="C270" s="17" t="s">
        <v>561</v>
      </c>
      <c r="D270" s="18" t="s">
        <v>566</v>
      </c>
      <c r="E270" s="19">
        <v>2023</v>
      </c>
      <c r="F270" s="19">
        <v>2027</v>
      </c>
      <c r="G270" s="19" t="s">
        <v>53</v>
      </c>
      <c r="H270" s="20" t="s">
        <v>53</v>
      </c>
      <c r="I270" s="20" t="s">
        <v>53</v>
      </c>
      <c r="J270" s="20">
        <v>0</v>
      </c>
      <c r="K270" s="20">
        <v>11.572452240416901</v>
      </c>
      <c r="L270" s="20">
        <v>0.66456161852640006</v>
      </c>
      <c r="M270" s="20">
        <v>0.43604215487505338</v>
      </c>
      <c r="N270" s="20">
        <v>10.030222357626689</v>
      </c>
      <c r="O270" s="20">
        <v>0.44162610938875813</v>
      </c>
      <c r="P270" s="20">
        <v>0</v>
      </c>
      <c r="Q270" s="20">
        <v>0</v>
      </c>
      <c r="R270" s="20">
        <v>0</v>
      </c>
      <c r="S270" s="20">
        <v>0</v>
      </c>
      <c r="T270" s="20">
        <v>0</v>
      </c>
      <c r="U270" s="20" t="s">
        <v>53</v>
      </c>
      <c r="V270" s="20">
        <v>1.09867908528131</v>
      </c>
      <c r="W270" s="20" t="s">
        <v>53</v>
      </c>
      <c r="X270" s="20">
        <v>10.70932598288236</v>
      </c>
      <c r="Y270" s="20" t="s">
        <v>53</v>
      </c>
      <c r="Z270" s="20">
        <v>0</v>
      </c>
      <c r="AA270" s="20">
        <v>0.86312625753453998</v>
      </c>
      <c r="AB270" s="20">
        <v>0</v>
      </c>
      <c r="AC270" s="20">
        <v>1.6887127906383201</v>
      </c>
      <c r="AD270" s="20">
        <v>0</v>
      </c>
      <c r="AE270" s="20">
        <v>1.8086782213120101</v>
      </c>
      <c r="AF270" s="20">
        <v>0</v>
      </c>
      <c r="AG270" s="20">
        <v>1.89368609771367</v>
      </c>
      <c r="AH270" s="20">
        <v>0</v>
      </c>
      <c r="AI270" s="20">
        <v>1.9826893443062199</v>
      </c>
      <c r="AJ270" s="20">
        <v>0</v>
      </c>
      <c r="AK270" s="20">
        <v>3.3355595289121402</v>
      </c>
      <c r="AL270" s="20">
        <v>0</v>
      </c>
      <c r="AM270" s="21">
        <f t="shared" si="51"/>
        <v>10.70932598288236</v>
      </c>
      <c r="AN270" s="21">
        <f t="shared" si="51"/>
        <v>0</v>
      </c>
      <c r="AO270" s="22" t="s">
        <v>559</v>
      </c>
    </row>
    <row r="271" spans="1:41" s="8" customFormat="1" ht="63" x14ac:dyDescent="0.25">
      <c r="A271" s="15" t="s">
        <v>272</v>
      </c>
      <c r="B271" s="16" t="s">
        <v>562</v>
      </c>
      <c r="C271" s="17" t="s">
        <v>563</v>
      </c>
      <c r="D271" s="18" t="s">
        <v>566</v>
      </c>
      <c r="E271" s="19">
        <v>2023</v>
      </c>
      <c r="F271" s="19">
        <v>2027</v>
      </c>
      <c r="G271" s="19" t="s">
        <v>53</v>
      </c>
      <c r="H271" s="20" t="s">
        <v>53</v>
      </c>
      <c r="I271" s="20" t="s">
        <v>53</v>
      </c>
      <c r="J271" s="20">
        <v>0</v>
      </c>
      <c r="K271" s="20">
        <v>20.766367412275237</v>
      </c>
      <c r="L271" s="20">
        <v>1.1925329611832001</v>
      </c>
      <c r="M271" s="20">
        <v>2.2104701988155275</v>
      </c>
      <c r="N271" s="20">
        <v>16.912002135071301</v>
      </c>
      <c r="O271" s="20">
        <v>0.45136211720520825</v>
      </c>
      <c r="P271" s="20">
        <v>0</v>
      </c>
      <c r="Q271" s="20">
        <v>0</v>
      </c>
      <c r="R271" s="20">
        <v>0</v>
      </c>
      <c r="S271" s="20">
        <v>0</v>
      </c>
      <c r="T271" s="20">
        <v>0</v>
      </c>
      <c r="U271" s="20" t="s">
        <v>53</v>
      </c>
      <c r="V271" s="20">
        <v>5.1804383930001396</v>
      </c>
      <c r="W271" s="20" t="s">
        <v>53</v>
      </c>
      <c r="X271" s="20">
        <v>18.012331994978965</v>
      </c>
      <c r="Y271" s="20" t="s">
        <v>53</v>
      </c>
      <c r="Z271" s="20">
        <v>0</v>
      </c>
      <c r="AA271" s="20">
        <v>2.7540354172962718</v>
      </c>
      <c r="AB271" s="20">
        <v>0</v>
      </c>
      <c r="AC271" s="20">
        <v>3.2008758905474402</v>
      </c>
      <c r="AD271" s="20">
        <v>0</v>
      </c>
      <c r="AE271" s="20">
        <v>3.4282647377636799</v>
      </c>
      <c r="AF271" s="20">
        <v>0</v>
      </c>
      <c r="AG271" s="20">
        <v>3.5893931804385701</v>
      </c>
      <c r="AH271" s="20">
        <v>0</v>
      </c>
      <c r="AI271" s="20">
        <v>3.7580946599191796</v>
      </c>
      <c r="AJ271" s="20">
        <v>0</v>
      </c>
      <c r="AK271" s="20">
        <v>4.0357035263100958</v>
      </c>
      <c r="AL271" s="20">
        <v>0</v>
      </c>
      <c r="AM271" s="21">
        <f t="shared" si="51"/>
        <v>18.012331994978965</v>
      </c>
      <c r="AN271" s="21">
        <f t="shared" si="51"/>
        <v>0</v>
      </c>
      <c r="AO271" s="22" t="s">
        <v>559</v>
      </c>
    </row>
    <row r="272" spans="1:41" s="23" customFormat="1" x14ac:dyDescent="0.25">
      <c r="A272" s="69" t="s">
        <v>273</v>
      </c>
      <c r="B272" s="69" t="s">
        <v>274</v>
      </c>
      <c r="C272" s="69" t="s">
        <v>52</v>
      </c>
      <c r="D272" s="69" t="s">
        <v>53</v>
      </c>
      <c r="E272" s="69" t="s">
        <v>53</v>
      </c>
      <c r="F272" s="69" t="s">
        <v>53</v>
      </c>
      <c r="G272" s="69" t="s">
        <v>53</v>
      </c>
      <c r="H272" s="53">
        <v>0</v>
      </c>
      <c r="I272" s="53">
        <v>0</v>
      </c>
      <c r="J272" s="53">
        <v>0</v>
      </c>
      <c r="K272" s="53">
        <v>0</v>
      </c>
      <c r="L272" s="53">
        <v>0</v>
      </c>
      <c r="M272" s="53">
        <v>0</v>
      </c>
      <c r="N272" s="53">
        <v>0</v>
      </c>
      <c r="O272" s="53">
        <v>0</v>
      </c>
      <c r="P272" s="53">
        <v>0</v>
      </c>
      <c r="Q272" s="53">
        <v>0</v>
      </c>
      <c r="R272" s="53">
        <v>0</v>
      </c>
      <c r="S272" s="53">
        <v>0</v>
      </c>
      <c r="T272" s="53">
        <v>0</v>
      </c>
      <c r="U272" s="53">
        <v>0</v>
      </c>
      <c r="V272" s="53">
        <v>0</v>
      </c>
      <c r="W272" s="53">
        <v>0</v>
      </c>
      <c r="X272" s="53">
        <v>0</v>
      </c>
      <c r="Y272" s="53">
        <v>0</v>
      </c>
      <c r="Z272" s="53">
        <v>0</v>
      </c>
      <c r="AA272" s="53">
        <v>0</v>
      </c>
      <c r="AB272" s="53">
        <v>0</v>
      </c>
      <c r="AC272" s="53">
        <v>0</v>
      </c>
      <c r="AD272" s="53">
        <v>0</v>
      </c>
      <c r="AE272" s="53">
        <v>0</v>
      </c>
      <c r="AF272" s="53">
        <v>0</v>
      </c>
      <c r="AG272" s="53">
        <v>0</v>
      </c>
      <c r="AH272" s="53">
        <v>0</v>
      </c>
      <c r="AI272" s="53">
        <v>0</v>
      </c>
      <c r="AJ272" s="53">
        <v>0</v>
      </c>
      <c r="AK272" s="53">
        <v>0</v>
      </c>
      <c r="AL272" s="53">
        <v>0</v>
      </c>
      <c r="AM272" s="53">
        <v>0</v>
      </c>
      <c r="AN272" s="53">
        <v>0</v>
      </c>
      <c r="AO272" s="70" t="s">
        <v>53</v>
      </c>
    </row>
    <row r="273" spans="2:2" s="8" customFormat="1" x14ac:dyDescent="0.25">
      <c r="B273" s="23"/>
    </row>
    <row r="274" spans="2:2" s="8" customFormat="1" x14ac:dyDescent="0.25">
      <c r="B274" s="23"/>
    </row>
  </sheetData>
  <autoFilter ref="A18:AO272"/>
  <mergeCells count="30">
    <mergeCell ref="AI16:AJ16"/>
    <mergeCell ref="AK16:AL16"/>
    <mergeCell ref="AM16:AM17"/>
    <mergeCell ref="AN16:AN17"/>
    <mergeCell ref="AC15:AN15"/>
    <mergeCell ref="AO15:AO17"/>
    <mergeCell ref="K16:O16"/>
    <mergeCell ref="P16:T16"/>
    <mergeCell ref="U16:V16"/>
    <mergeCell ref="W16:X16"/>
    <mergeCell ref="Y16:Z16"/>
    <mergeCell ref="AC16:AD16"/>
    <mergeCell ref="AE16:AF16"/>
    <mergeCell ref="AG16:AH16"/>
    <mergeCell ref="F15:G16"/>
    <mergeCell ref="H15:I16"/>
    <mergeCell ref="J15:J17"/>
    <mergeCell ref="K15:T15"/>
    <mergeCell ref="U15:Z15"/>
    <mergeCell ref="AA15:AB16"/>
    <mergeCell ref="A4:S4"/>
    <mergeCell ref="A6:S6"/>
    <mergeCell ref="A7:S7"/>
    <mergeCell ref="A9:S9"/>
    <mergeCell ref="A11:S11"/>
    <mergeCell ref="A15:A17"/>
    <mergeCell ref="B15:B17"/>
    <mergeCell ref="C15:C17"/>
    <mergeCell ref="D15:D17"/>
    <mergeCell ref="E15:E17"/>
  </mergeCells>
  <pageMargins left="0.23622047244094491" right="0.23622047244094491" top="0.59055118110236227" bottom="0.59055118110236227" header="0.31496062992125984" footer="0.31496062992125984"/>
  <pageSetup paperSize="8" scale="23" firstPageNumber="14" fitToHeight="0" orientation="landscape" useFirstPageNumber="1" r:id="rId1"/>
  <headerFooter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3</vt:lpstr>
      <vt:lpstr>'Форма 3'!Заголовки_для_печати</vt:lpstr>
      <vt:lpstr>'Форма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Горбоконь Ольга Викторовна</dc:creator>
  <cp:lastModifiedBy>Горбоконь Ольга Викторовна</cp:lastModifiedBy>
  <dcterms:created xsi:type="dcterms:W3CDTF">2023-11-27T13:33:48Z</dcterms:created>
  <dcterms:modified xsi:type="dcterms:W3CDTF">2023-11-27T13:40:19Z</dcterms:modified>
</cp:coreProperties>
</file>