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'19квРасш'!$A$24:$M$193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'19квРасш'!$A$24:$M$193</definedName>
    <definedName name="Z_2B944529_4431_4AE3_A585_21D645644E2B_.wvu.PrintArea" localSheetId="0" hidden="1">'19квРасш'!$A$1:$M$194</definedName>
    <definedName name="Z_2B944529_4431_4AE3_A585_21D645644E2B_.wvu.Rows" localSheetId="0" hidden="1">'19квРасш'!$194:$194</definedName>
    <definedName name="Z_2DB1AFA1_9EED_47A4_81DD_AA83ACAA5BC0_.wvu.FilterData" localSheetId="0" hidden="1">'19квРасш'!$A$24:$M$193</definedName>
    <definedName name="Z_2DB1AFA1_9EED_47A4_81DD_AA83ACAA5BC0_.wvu.PrintArea" localSheetId="0" hidden="1">'19квРасш'!$A$1:$M$194</definedName>
    <definedName name="Z_2DB1AFA1_9EED_47A4_81DD_AA83ACAA5BC0_.wvu.Rows" localSheetId="0" hidden="1">'19квРасш'!$194:$194</definedName>
    <definedName name="Z_33343788_544D_4423_8FF3_EF749714CEB9_.wvu.FilterData" localSheetId="0" hidden="1">'19квРасш'!$A$24:$M$193</definedName>
    <definedName name="Z_434B79F9_CE67_44DF_BBA0_0AA985688936_.wvu.FilterData" localSheetId="0" hidden="1">'19квРасш'!$A$24:$M$193</definedName>
    <definedName name="Z_434B79F9_CE67_44DF_BBA0_0AA985688936_.wvu.PrintArea" localSheetId="0" hidden="1">'19квРасш'!$A$1:$M$194</definedName>
    <definedName name="Z_434B79F9_CE67_44DF_BBA0_0AA985688936_.wvu.Rows" localSheetId="0" hidden="1">'19квРасш'!$194:$194</definedName>
    <definedName name="Z_48A60FB0_9A73_41A3_99DB_17520660C91A_.wvu.FilterData" localSheetId="0" hidden="1">'19квРасш'!$A$24:$M$193</definedName>
    <definedName name="Z_48A60FB0_9A73_41A3_99DB_17520660C91A_.wvu.PrintArea" localSheetId="0" hidden="1">'19квРасш'!$A$1:$M$194</definedName>
    <definedName name="Z_48A60FB0_9A73_41A3_99DB_17520660C91A_.wvu.Rows" localSheetId="0" hidden="1">'19квРасш'!$194:$194</definedName>
    <definedName name="Z_500C2F4F_1743_499A_A051_20565DBF52B2_.wvu.PrintArea" localSheetId="0" hidden="1">'19квРасш'!$A$8:$M$194</definedName>
    <definedName name="Z_638697C3_FF78_4B65_B9E8_EA2C7C52D3B4_.wvu.FilterData" localSheetId="0" hidden="1">'19квРасш'!$A$24:$M$193</definedName>
    <definedName name="Z_638697C3_FF78_4B65_B9E8_EA2C7C52D3B4_.wvu.PrintArea" localSheetId="0" hidden="1">'19квРасш'!$A$1:$M$194</definedName>
    <definedName name="Z_638697C3_FF78_4B65_B9E8_EA2C7C52D3B4_.wvu.Rows" localSheetId="0" hidden="1">'19квРасш'!$194:$194</definedName>
    <definedName name="Z_74CE0FEA_305F_4C35_BF60_A17DA60785C5_.wvu.FilterData" localSheetId="0" hidden="1">'19квРасш'!$A$24:$M$193</definedName>
    <definedName name="Z_74CE0FEA_305F_4C35_BF60_A17DA60785C5_.wvu.PrintArea" localSheetId="0" hidden="1">'19квРасш'!$A$1:$M$194</definedName>
    <definedName name="Z_74CE0FEA_305F_4C35_BF60_A17DA60785C5_.wvu.Rows" localSheetId="0" hidden="1">'19квРасш'!$194:$194</definedName>
    <definedName name="Z_7633D57A_F7B3_4852_B4E9_65E8CC663132_.wvu.PrintArea" localSheetId="0" hidden="1">'19квРасш'!$A$8:$M$194</definedName>
    <definedName name="Z_79AB8775_BFFD_4F7D_A9A6_4BB1B57194D3_.wvu.PrintArea" localSheetId="0" hidden="1">'19квРасш'!$A$8:$M$194</definedName>
    <definedName name="Z_7DEB5728_2FB9_407E_AD51_935C096482A6_.wvu.FilterData" localSheetId="0" hidden="1">'19квРасш'!$A$24:$R$193</definedName>
    <definedName name="Z_7DEB5728_2FB9_407E_AD51_935C096482A6_.wvu.PrintArea" localSheetId="0" hidden="1">'19квРасш'!$A$1:$M$194</definedName>
    <definedName name="Z_802102DC_FBE0_4A84_A4E5_B623C4572B73_.wvu.FilterData" localSheetId="0" hidden="1">'19квРасш'!$A$24:$M$193</definedName>
    <definedName name="Z_802102DC_FBE0_4A84_A4E5_B623C4572B73_.wvu.PrintArea" localSheetId="0" hidden="1">'19квРасш'!$A$1:$M$194</definedName>
    <definedName name="Z_802102DC_FBE0_4A84_A4E5_B623C4572B73_.wvu.Rows" localSheetId="0" hidden="1">'19квРасш'!$194:$194</definedName>
    <definedName name="Z_86ABB103_B007_4CE7_BE9F_F4EED57FA42A_.wvu.FilterData" localSheetId="0" hidden="1">'19квРасш'!$A$24:$M$193</definedName>
    <definedName name="Z_86ABB103_B007_4CE7_BE9F_F4EED57FA42A_.wvu.PrintArea" localSheetId="0" hidden="1">'19квРасш'!$A$1:$M$194</definedName>
    <definedName name="Z_86ABB103_B007_4CE7_BE9F_F4EED57FA42A_.wvu.Rows" localSheetId="0" hidden="1">'19квРасш'!$194:$194</definedName>
    <definedName name="Z_8F1D26EC_2A17_448C_B03E_3E3FACB015C6_.wvu.FilterData" localSheetId="0" hidden="1">'19квРасш'!$A$24:$M$193</definedName>
    <definedName name="Z_8F1D26EC_2A17_448C_B03E_3E3FACB015C6_.wvu.PrintArea" localSheetId="0" hidden="1">'19квРасш'!$A$1:$M$194</definedName>
    <definedName name="Z_8F1D26EC_2A17_448C_B03E_3E3FACB015C6_.wvu.Rows" localSheetId="0" hidden="1">'19квРасш'!$194:$194</definedName>
    <definedName name="Z_97A96CCC_FE99_437D_B8D6_12A96FD7E5E0_.wvu.FilterData" localSheetId="0" hidden="1">'19квРасш'!$A$24:$M$193</definedName>
    <definedName name="Z_A26238BE_7791_46AE_8DC7_FDB913DC2957_.wvu.FilterData" localSheetId="0" hidden="1">'19квРасш'!$A$24:$M$193</definedName>
    <definedName name="Z_A26238BE_7791_46AE_8DC7_FDB913DC2957_.wvu.PrintArea" localSheetId="0" hidden="1">'19квРасш'!$A$1:$M$194</definedName>
    <definedName name="Z_A26238BE_7791_46AE_8DC7_FDB913DC2957_.wvu.Rows" localSheetId="0" hidden="1">'19квРасш'!$194:$194</definedName>
    <definedName name="Z_A6016254_B165_4134_8764_5CABD680509E_.wvu.FilterData" localSheetId="0" hidden="1">'19квРасш'!$A$24:$M$193</definedName>
    <definedName name="Z_A87D2B68_D648_4377_8D0B_5BB17F60873F_.wvu.PrintArea" localSheetId="0" hidden="1">'19квРасш'!$A$8:$M$194</definedName>
    <definedName name="Z_B81CE5DD_59C7_4219_9F64_9F23059D6732_.wvu.FilterData" localSheetId="0" hidden="1">'19квРасш'!$A$24:$M$193</definedName>
    <definedName name="Z_B81CE5DD_59C7_4219_9F64_9F23059D6732_.wvu.PrintArea" localSheetId="0" hidden="1">'19квРасш'!$A$1:$M$194</definedName>
    <definedName name="Z_B81CE5DD_59C7_4219_9F64_9F23059D6732_.wvu.Rows" localSheetId="0" hidden="1">'19квРасш'!$194:$194</definedName>
    <definedName name="Z_BD42DE5F_17B7_4B29_8CB4_5F8907038680_.wvu.PrintArea" localSheetId="0" hidden="1">'19квРасш'!$A$8:$M$194</definedName>
    <definedName name="Z_BEE94A01_12F4_4BED_B3A3_C2FABB378ED2_.wvu.FilterData" localSheetId="0" hidden="1">'19квРасш'!$A$24:$M$193</definedName>
    <definedName name="Z_C4035866_E753_4E74_BD98_B610EDCCE194_.wvu.FilterData" localSheetId="0" hidden="1">'19квРасш'!$A$24:$M$193</definedName>
    <definedName name="Z_C4035866_E753_4E74_BD98_B610EDCCE194_.wvu.PrintArea" localSheetId="0" hidden="1">'19квРасш'!$A$1:$M$194</definedName>
    <definedName name="Z_C4035866_E753_4E74_BD98_B610EDCCE194_.wvu.Rows" localSheetId="0" hidden="1">'19квРасш'!$194:$194</definedName>
    <definedName name="Z_C7CDF21C_8DE5_4B6F_BFDC_DD946EAA69FC_.wvu.FilterData" localSheetId="0" hidden="1">'19квРасш'!$A$24:$M$193</definedName>
    <definedName name="Z_DA6D41D0_C49C_482E_BD1D_E41D494AC227_.wvu.FilterData" localSheetId="0" hidden="1">'19квРасш'!$A$24:$M$193</definedName>
    <definedName name="Z_EED816D2_FBCF_4108_BF46_D2DCB07CBA2E_.wvu.PrintArea" localSheetId="0" hidden="1">'19квРасш'!$A$8:$M$194</definedName>
    <definedName name="Z_EFEBBA82_2FB8_421B_A530_351B4835E08F_.wvu.PrintArea" localSheetId="0" hidden="1">'19квРасш'!$A$8:$M$194</definedName>
    <definedName name="Z_F29DD04C_48E6_48FE_90D7_16D4A05BCFB2_.wvu.FilterData" localSheetId="0" hidden="1">'19квРасш'!$A$24:$M$193</definedName>
    <definedName name="Z_F29DD04C_48E6_48FE_90D7_16D4A05BCFB2_.wvu.PrintArea" localSheetId="0" hidden="1">'19квРасш'!$A$1:$M$194</definedName>
    <definedName name="Z_F29DD04C_48E6_48FE_90D7_16D4A05BCFB2_.wvu.Rows" localSheetId="0" hidden="1">'19квРасш'!$194:$194</definedName>
    <definedName name="Z_FD1930EA_8007_402E_A74B_4199047BDA8F_.wvu.FilterData" localSheetId="0" hidden="1">'19квРасш'!$A$24:$M$193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'19квРасш'!$A$1:$M$194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8" i="1" l="1"/>
  <c r="M166" i="1" s="1"/>
  <c r="M41" i="1" s="1"/>
  <c r="L188" i="1"/>
  <c r="K188" i="1"/>
  <c r="K46" i="1" s="1"/>
  <c r="J188" i="1"/>
  <c r="J166" i="1" s="1"/>
  <c r="J41" i="1" s="1"/>
  <c r="I188" i="1"/>
  <c r="I166" i="1" s="1"/>
  <c r="I41" i="1" s="1"/>
  <c r="H188" i="1"/>
  <c r="G188" i="1"/>
  <c r="F188" i="1"/>
  <c r="F166" i="1" s="1"/>
  <c r="F41" i="1" s="1"/>
  <c r="L166" i="1"/>
  <c r="L41" i="1" s="1"/>
  <c r="H166" i="1"/>
  <c r="H41" i="1" s="1"/>
  <c r="G166" i="1"/>
  <c r="G41" i="1" s="1"/>
  <c r="M118" i="1"/>
  <c r="L118" i="1"/>
  <c r="L32" i="1" s="1"/>
  <c r="K118" i="1"/>
  <c r="J118" i="1"/>
  <c r="J32" i="1" s="1"/>
  <c r="I118" i="1"/>
  <c r="H118" i="1"/>
  <c r="H32" i="1" s="1"/>
  <c r="G118" i="1"/>
  <c r="F118" i="1"/>
  <c r="M106" i="1"/>
  <c r="L106" i="1"/>
  <c r="L30" i="1" s="1"/>
  <c r="K106" i="1"/>
  <c r="K30" i="1" s="1"/>
  <c r="J106" i="1"/>
  <c r="J30" i="1" s="1"/>
  <c r="I106" i="1"/>
  <c r="H106" i="1"/>
  <c r="H30" i="1" s="1"/>
  <c r="G106" i="1"/>
  <c r="G30" i="1" s="1"/>
  <c r="F106" i="1"/>
  <c r="F30" i="1" s="1"/>
  <c r="M103" i="1"/>
  <c r="L103" i="1"/>
  <c r="K103" i="1"/>
  <c r="K29" i="1" s="1"/>
  <c r="J103" i="1"/>
  <c r="J29" i="1" s="1"/>
  <c r="I103" i="1"/>
  <c r="H103" i="1"/>
  <c r="G103" i="1"/>
  <c r="G29" i="1" s="1"/>
  <c r="F103" i="1"/>
  <c r="M100" i="1"/>
  <c r="L100" i="1"/>
  <c r="K100" i="1"/>
  <c r="J100" i="1"/>
  <c r="I100" i="1"/>
  <c r="H100" i="1"/>
  <c r="G100" i="1"/>
  <c r="F100" i="1"/>
  <c r="M93" i="1"/>
  <c r="L93" i="1"/>
  <c r="K93" i="1"/>
  <c r="J93" i="1"/>
  <c r="I93" i="1"/>
  <c r="H93" i="1"/>
  <c r="G93" i="1"/>
  <c r="F93" i="1"/>
  <c r="M88" i="1"/>
  <c r="M87" i="1" s="1"/>
  <c r="L88" i="1"/>
  <c r="K88" i="1"/>
  <c r="K87" i="1" s="1"/>
  <c r="J88" i="1"/>
  <c r="J87" i="1" s="1"/>
  <c r="I88" i="1"/>
  <c r="I87" i="1" s="1"/>
  <c r="H88" i="1"/>
  <c r="G88" i="1"/>
  <c r="F88" i="1"/>
  <c r="F87" i="1" s="1"/>
  <c r="L87" i="1"/>
  <c r="H87" i="1"/>
  <c r="G87" i="1"/>
  <c r="M83" i="1"/>
  <c r="L83" i="1"/>
  <c r="K83" i="1"/>
  <c r="K82" i="1" s="1"/>
  <c r="J83" i="1"/>
  <c r="J82" i="1" s="1"/>
  <c r="I83" i="1"/>
  <c r="H83" i="1"/>
  <c r="G83" i="1"/>
  <c r="G82" i="1" s="1"/>
  <c r="F83" i="1"/>
  <c r="F82" i="1" s="1"/>
  <c r="M82" i="1"/>
  <c r="L82" i="1"/>
  <c r="I82" i="1"/>
  <c r="H82" i="1"/>
  <c r="M76" i="1"/>
  <c r="M74" i="1" s="1"/>
  <c r="L76" i="1"/>
  <c r="L74" i="1" s="1"/>
  <c r="K76" i="1"/>
  <c r="K74" i="1" s="1"/>
  <c r="J76" i="1"/>
  <c r="J74" i="1" s="1"/>
  <c r="I76" i="1"/>
  <c r="I74" i="1" s="1"/>
  <c r="H76" i="1"/>
  <c r="G76" i="1"/>
  <c r="F76" i="1"/>
  <c r="F74" i="1" s="1"/>
  <c r="H74" i="1"/>
  <c r="G74" i="1"/>
  <c r="M70" i="1"/>
  <c r="L70" i="1"/>
  <c r="K70" i="1"/>
  <c r="J70" i="1"/>
  <c r="I70" i="1"/>
  <c r="H70" i="1"/>
  <c r="G70" i="1"/>
  <c r="F70" i="1"/>
  <c r="M68" i="1"/>
  <c r="L68" i="1"/>
  <c r="K68" i="1"/>
  <c r="J68" i="1"/>
  <c r="J65" i="1" s="1"/>
  <c r="J64" i="1" s="1"/>
  <c r="I68" i="1"/>
  <c r="H68" i="1"/>
  <c r="H65" i="1" s="1"/>
  <c r="H64" i="1" s="1"/>
  <c r="G68" i="1"/>
  <c r="G65" i="1" s="1"/>
  <c r="F68" i="1"/>
  <c r="F65" i="1" s="1"/>
  <c r="F64" i="1" s="1"/>
  <c r="F50" i="1" s="1"/>
  <c r="M65" i="1"/>
  <c r="M64" i="1" s="1"/>
  <c r="L65" i="1"/>
  <c r="L64" i="1" s="1"/>
  <c r="K65" i="1"/>
  <c r="I65" i="1"/>
  <c r="I64" i="1" s="1"/>
  <c r="M61" i="1"/>
  <c r="L61" i="1"/>
  <c r="K61" i="1"/>
  <c r="J61" i="1"/>
  <c r="I61" i="1"/>
  <c r="H61" i="1"/>
  <c r="G61" i="1"/>
  <c r="F61" i="1"/>
  <c r="M54" i="1"/>
  <c r="L54" i="1"/>
  <c r="L51" i="1" s="1"/>
  <c r="K54" i="1"/>
  <c r="K51" i="1" s="1"/>
  <c r="J54" i="1"/>
  <c r="I54" i="1"/>
  <c r="I51" i="1" s="1"/>
  <c r="H54" i="1"/>
  <c r="H51" i="1" s="1"/>
  <c r="G54" i="1"/>
  <c r="G51" i="1" s="1"/>
  <c r="F54" i="1"/>
  <c r="M51" i="1"/>
  <c r="J51" i="1"/>
  <c r="F51" i="1"/>
  <c r="M46" i="1"/>
  <c r="L46" i="1"/>
  <c r="I46" i="1"/>
  <c r="H46" i="1"/>
  <c r="G46" i="1"/>
  <c r="M45" i="1"/>
  <c r="L45" i="1"/>
  <c r="K45" i="1"/>
  <c r="J45" i="1"/>
  <c r="I45" i="1"/>
  <c r="H45" i="1"/>
  <c r="G45" i="1"/>
  <c r="F45" i="1"/>
  <c r="M44" i="1"/>
  <c r="L44" i="1"/>
  <c r="K44" i="1"/>
  <c r="J44" i="1"/>
  <c r="I44" i="1"/>
  <c r="H44" i="1"/>
  <c r="G44" i="1"/>
  <c r="F44" i="1"/>
  <c r="M43" i="1"/>
  <c r="L43" i="1"/>
  <c r="K43" i="1"/>
  <c r="J43" i="1"/>
  <c r="I43" i="1"/>
  <c r="H43" i="1"/>
  <c r="G43" i="1"/>
  <c r="F43" i="1"/>
  <c r="M42" i="1"/>
  <c r="L42" i="1"/>
  <c r="K42" i="1"/>
  <c r="J42" i="1"/>
  <c r="I42" i="1"/>
  <c r="H42" i="1"/>
  <c r="G42" i="1"/>
  <c r="F42" i="1"/>
  <c r="M32" i="1"/>
  <c r="K32" i="1"/>
  <c r="I32" i="1"/>
  <c r="G32" i="1"/>
  <c r="F32" i="1"/>
  <c r="M31" i="1"/>
  <c r="L31" i="1"/>
  <c r="K31" i="1"/>
  <c r="J31" i="1"/>
  <c r="I31" i="1"/>
  <c r="H31" i="1"/>
  <c r="G31" i="1"/>
  <c r="F31" i="1"/>
  <c r="M30" i="1"/>
  <c r="I30" i="1"/>
  <c r="M29" i="1"/>
  <c r="L29" i="1"/>
  <c r="I29" i="1"/>
  <c r="H29" i="1"/>
  <c r="F29" i="1"/>
  <c r="M28" i="1"/>
  <c r="L28" i="1"/>
  <c r="K28" i="1"/>
  <c r="J28" i="1"/>
  <c r="I28" i="1"/>
  <c r="H28" i="1"/>
  <c r="G28" i="1"/>
  <c r="F28" i="1"/>
  <c r="L50" i="1" l="1"/>
  <c r="L49" i="1" s="1"/>
  <c r="L48" i="1" s="1"/>
  <c r="M50" i="1"/>
  <c r="M49" i="1" s="1"/>
  <c r="M48" i="1" s="1"/>
  <c r="K64" i="1"/>
  <c r="K166" i="1"/>
  <c r="K41" i="1" s="1"/>
  <c r="H50" i="1"/>
  <c r="H27" i="1" s="1"/>
  <c r="H26" i="1" s="1"/>
  <c r="H25" i="1" s="1"/>
  <c r="J50" i="1"/>
  <c r="G64" i="1"/>
  <c r="G50" i="1"/>
  <c r="K50" i="1"/>
  <c r="F49" i="1"/>
  <c r="F48" i="1" s="1"/>
  <c r="F27" i="1"/>
  <c r="F26" i="1" s="1"/>
  <c r="F25" i="1" s="1"/>
  <c r="J49" i="1"/>
  <c r="J48" i="1" s="1"/>
  <c r="J27" i="1"/>
  <c r="J26" i="1" s="1"/>
  <c r="J25" i="1" s="1"/>
  <c r="I50" i="1"/>
  <c r="M27" i="1"/>
  <c r="M26" i="1" s="1"/>
  <c r="M25" i="1" s="1"/>
  <c r="F46" i="1"/>
  <c r="J46" i="1"/>
  <c r="H49" i="1" l="1"/>
  <c r="H48" i="1" s="1"/>
  <c r="L27" i="1"/>
  <c r="L26" i="1" s="1"/>
  <c r="L25" i="1" s="1"/>
  <c r="G27" i="1"/>
  <c r="G26" i="1" s="1"/>
  <c r="G25" i="1" s="1"/>
  <c r="G49" i="1"/>
  <c r="G48" i="1" s="1"/>
  <c r="I49" i="1"/>
  <c r="I48" i="1" s="1"/>
  <c r="I27" i="1"/>
  <c r="I26" i="1" s="1"/>
  <c r="I25" i="1" s="1"/>
  <c r="K27" i="1"/>
  <c r="K26" i="1" s="1"/>
  <c r="K25" i="1" s="1"/>
  <c r="K49" i="1"/>
  <c r="K48" i="1" s="1"/>
</calcChain>
</file>

<file path=xl/sharedStrings.xml><?xml version="1.0" encoding="utf-8"?>
<sst xmlns="http://schemas.openxmlformats.org/spreadsheetml/2006/main" count="856" uniqueCount="334">
  <si>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</si>
  <si>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</si>
  <si>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</si>
  <si>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</si>
  <si>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</si>
  <si>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</si>
  <si>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</si>
  <si>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</si>
  <si>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</si>
  <si>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</si>
  <si>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</si>
  <si>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</si>
  <si>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</si>
  <si>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</si>
  <si>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</si>
  <si>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</si>
  <si>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01.01.2024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</si>
  <si>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</si>
  <si>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</si>
  <si>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</si>
  <si>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</si>
  <si>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</si>
  <si>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</si>
  <si>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</si>
  <si>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</si>
  <si>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</si>
  <si>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</si>
  <si>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</si>
  <si>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</si>
  <si>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</si>
  <si>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</si>
  <si>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</si>
  <si>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</si>
  <si>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</si>
  <si>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</si>
  <si>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</si>
  <si>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</si>
  <si>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</si>
  <si>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</si>
  <si>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</si>
  <si>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</si>
  <si>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</si>
  <si>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</si>
  <si>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</si>
  <si>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</si>
  <si>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</si>
  <si>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</si>
  <si>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</si>
  <si>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</si>
  <si>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</si>
  <si>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</si>
  <si>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</si>
  <si>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</si>
  <si>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</si>
  <si>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</si>
  <si>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</si>
  <si>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</si>
  <si>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</si>
  <si>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</si>
  <si>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</si>
  <si>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</si>
  <si>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</si>
  <si>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</si>
  <si>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</si>
  <si>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</si>
  <si>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</si>
  <si>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ПС Город</t>
  </si>
  <si>
    <t>ПС Итум Кали</t>
  </si>
  <si>
    <t>ПС Аэропорт</t>
  </si>
  <si>
    <t>ПС Горячеисточненская</t>
  </si>
  <si>
    <t>ПС Октябрьская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</si>
  <si>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</si>
  <si>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2 квартал 2024 года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</si>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</sst>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2" borderId="1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2" fillId="2" borderId="0" xfId="2" applyFont="1" applyFill="1"/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2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6" fillId="2" borderId="0" xfId="3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2" fillId="2" borderId="0" xfId="5" applyFont="1" applyFill="1" applyAlignment="1">
      <alignment horizontal="center" vertical="center" wrapText="1"/>
    </xf>
    <xf numFmtId="0" fontId="7" fillId="2" borderId="0" xfId="5" applyFont="1" applyFill="1"/>
    <xf numFmtId="0" fontId="6" fillId="2" borderId="1" xfId="3" applyFont="1" applyFill="1" applyBorder="1" applyAlignment="1">
      <alignment horizontal="center" vertical="center" wrapText="1"/>
    </xf>
    <xf numFmtId="0" fontId="2" fillId="2" borderId="1" xfId="5" applyFont="1" applyFill="1" applyBorder="1" applyAlignment="1">
      <alignment horizontal="center" vertical="center" wrapText="1"/>
    </xf>
    <xf numFmtId="0" fontId="9" fillId="2" borderId="0" xfId="5" applyFont="1" applyFill="1"/>
    <xf numFmtId="0" fontId="2" fillId="2" borderId="1" xfId="5" applyFont="1" applyFill="1" applyBorder="1" applyAlignment="1">
      <alignment horizontal="center" vertical="center" wrapText="1"/>
    </xf>
    <xf numFmtId="0" fontId="10" fillId="2" borderId="0" xfId="5" applyFont="1" applyFill="1"/>
    <xf numFmtId="1" fontId="6" fillId="2" borderId="1" xfId="3" applyNumberFormat="1" applyFont="1" applyFill="1" applyBorder="1" applyAlignment="1">
      <alignment horizontal="center" vertical="center" wrapText="1"/>
    </xf>
    <xf numFmtId="2" fontId="6" fillId="2" borderId="1" xfId="3" applyNumberFormat="1" applyFont="1" applyFill="1" applyBorder="1" applyAlignment="1">
      <alignment horizontal="center" vertical="center" wrapText="1"/>
    </xf>
    <xf numFmtId="2" fontId="2" fillId="2" borderId="1" xfId="4" applyNumberFormat="1" applyFont="1" applyFill="1" applyBorder="1" applyAlignment="1">
      <alignment horizontal="center" vertical="center" wrapText="1"/>
    </xf>
    <xf numFmtId="2" fontId="11" fillId="2" borderId="1" xfId="4" applyNumberFormat="1" applyFont="1" applyFill="1" applyBorder="1" applyAlignment="1">
      <alignment horizontal="center" vertical="top" wrapText="1"/>
    </xf>
    <xf numFmtId="2" fontId="11" fillId="2" borderId="1" xfId="4" applyNumberFormat="1" applyFont="1" applyFill="1" applyBorder="1" applyAlignment="1">
      <alignment horizontal="center" vertical="center" wrapText="1"/>
    </xf>
    <xf numFmtId="49" fontId="6" fillId="2" borderId="1" xfId="6" applyNumberFormat="1" applyFont="1" applyFill="1" applyBorder="1" applyAlignment="1">
      <alignment horizontal="center" vertical="center" wrapText="1"/>
    </xf>
    <xf numFmtId="2" fontId="12" fillId="2" borderId="1" xfId="5" applyNumberFormat="1" applyFont="1" applyFill="1" applyBorder="1" applyAlignment="1">
      <alignment horizontal="center" vertical="center" wrapText="1"/>
    </xf>
    <xf numFmtId="1" fontId="6" fillId="2" borderId="0" xfId="3" applyNumberFormat="1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left" vertical="center" wrapText="1"/>
    </xf>
    <xf numFmtId="2" fontId="6" fillId="2" borderId="0" xfId="3" applyNumberFormat="1" applyFont="1" applyFill="1" applyBorder="1" applyAlignment="1">
      <alignment horizontal="center" vertical="center" wrapText="1"/>
    </xf>
    <xf numFmtId="2" fontId="12" fillId="2" borderId="0" xfId="5" applyNumberFormat="1" applyFont="1" applyFill="1" applyBorder="1" applyAlignment="1">
      <alignment horizontal="center" vertical="center" wrapText="1"/>
    </xf>
    <xf numFmtId="1" fontId="6" fillId="2" borderId="2" xfId="3" applyNumberFormat="1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left" vertical="center" wrapText="1"/>
    </xf>
    <xf numFmtId="2" fontId="6" fillId="2" borderId="2" xfId="3" applyNumberFormat="1" applyFont="1" applyFill="1" applyBorder="1" applyAlignment="1">
      <alignment horizontal="center" vertical="center" wrapText="1"/>
    </xf>
    <xf numFmtId="2" fontId="12" fillId="2" borderId="2" xfId="5" applyNumberFormat="1" applyFont="1" applyFill="1" applyBorder="1" applyAlignment="1">
      <alignment horizontal="center" vertical="center" wrapText="1"/>
    </xf>
    <xf numFmtId="0" fontId="2" fillId="2" borderId="2" xfId="8" applyFont="1" applyFill="1" applyBorder="1" applyAlignment="1">
      <alignment horizontal="left" vertical="center" wrapText="1"/>
    </xf>
    <xf numFmtId="0" fontId="2" fillId="2" borderId="2" xfId="8" applyFont="1" applyFill="1" applyBorder="1" applyAlignment="1">
      <alignment vertical="center" wrapText="1"/>
    </xf>
    <xf numFmtId="0" fontId="2" fillId="2" borderId="0" xfId="8" applyFont="1" applyFill="1" applyAlignment="1">
      <alignment horizontal="left" vertical="center" wrapText="1"/>
    </xf>
    <xf numFmtId="0" fontId="6" fillId="2" borderId="1" xfId="3" applyFont="1" applyFill="1" applyBorder="1" applyAlignment="1">
      <alignment vertical="center" wrapText="1"/>
    </xf>
    <xf numFmtId="49" fontId="6" fillId="2" borderId="1" xfId="6" applyNumberFormat="1" applyFont="1" applyFill="1" applyBorder="1" applyAlignment="1">
      <alignment vertical="center" wrapText="1"/>
    </xf>
  </cellXfs>
  <cellStyles count="9">
    <cellStyle name="Обычный" xfId="0" builtinId="0"/>
    <cellStyle name="Обычный 10 4 8" xfId="8"/>
    <cellStyle name="Обычный 11 2" xfId="4"/>
    <cellStyle name="Обычный 18" xfId="7"/>
    <cellStyle name="Обычный 2" xfId="5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M194"/>
  <sheetViews>
    <sheetView tabSelected="1" view="pageBreakPreview" topLeftCell="A36" zoomScale="60" zoomScaleNormal="70" workbookViewId="0">
      <selection activeCell="C52" sqref="C52:C53"/>
    </sheetView>
  </sheetViews>
  <sheetFormatPr defaultColWidth="10.28515625" defaultRowHeight="15.75" x14ac:dyDescent="0.25"/>
  <cols>
    <col min="1" max="1" width="11.42578125" style="5" customWidth="1"/>
    <col min="2" max="2" width="46.7109375" style="5" customWidth="1"/>
    <col min="3" max="3" width="19.5703125" style="5" customWidth="1"/>
    <col min="4" max="4" width="33.42578125" style="5" customWidth="1"/>
    <col min="5" max="5" width="33.5703125" style="5" customWidth="1"/>
    <col min="6" max="6" width="23.42578125" style="5" customWidth="1"/>
    <col min="7" max="7" width="21" style="5" customWidth="1"/>
    <col min="8" max="8" width="23.140625" style="5" customWidth="1"/>
    <col min="9" max="9" width="21.42578125" style="5" customWidth="1"/>
    <col min="10" max="10" width="23" style="5" customWidth="1"/>
    <col min="11" max="11" width="22.28515625" style="5" customWidth="1"/>
    <col min="12" max="12" width="22" style="5" customWidth="1"/>
    <col min="13" max="13" width="22.7109375" style="5" customWidth="1"/>
    <col min="14" max="17" width="9.42578125" style="5" customWidth="1"/>
    <col min="18" max="18" width="14.5703125" style="5" customWidth="1"/>
    <col min="19" max="16384" width="10.28515625" style="5"/>
  </cols>
  <sheetData>
    <row r="8" spans="1:13" ht="18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4" t="s">
        <v>0</v>
      </c>
    </row>
    <row r="9" spans="1:13" ht="18.75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6" t="s">
        <v>1</v>
      </c>
    </row>
    <row r="10" spans="1:13" ht="18.75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6" t="s">
        <v>2</v>
      </c>
    </row>
    <row r="11" spans="1:13" s="8" customFormat="1" ht="59.25" customHeight="1" x14ac:dyDescent="0.25">
      <c r="A11" s="7" t="s">
        <v>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s="10" customFormat="1" ht="18.75" customHeight="1" x14ac:dyDescent="0.25">
      <c r="A12" s="9" t="s">
        <v>72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s="10" customFormat="1" ht="18.75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3" s="10" customFormat="1" ht="18.75" customHeight="1" x14ac:dyDescent="0.3">
      <c r="A14" s="12" t="s">
        <v>4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s="3" customFormat="1" ht="15.75" customHeight="1" x14ac:dyDescent="0.25">
      <c r="A15" s="13" t="s">
        <v>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3" s="3" customForma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</row>
    <row r="17" spans="1:13" s="3" customFormat="1" ht="18.75" x14ac:dyDescent="0.25">
      <c r="A17" s="9" t="s">
        <v>73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s="3" customFormat="1" x14ac:dyDescent="0.25"/>
    <row r="19" spans="1:13" s="3" customFormat="1" ht="18.75" x14ac:dyDescent="0.25">
      <c r="A19" s="9" t="s">
        <v>74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13" s="3" customFormat="1" x14ac:dyDescent="0.25">
      <c r="A20" s="15" t="s">
        <v>6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s="17" customForma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</row>
    <row r="22" spans="1:13" s="20" customFormat="1" ht="79.5" customHeight="1" x14ac:dyDescent="0.2">
      <c r="A22" s="18" t="s">
        <v>7</v>
      </c>
      <c r="B22" s="18" t="s">
        <v>8</v>
      </c>
      <c r="C22" s="18" t="s">
        <v>9</v>
      </c>
      <c r="D22" s="19" t="s">
        <v>10</v>
      </c>
      <c r="E22" s="19" t="s">
        <v>11</v>
      </c>
      <c r="F22" s="19" t="s">
        <v>12</v>
      </c>
      <c r="G22" s="19"/>
      <c r="H22" s="19" t="s">
        <v>13</v>
      </c>
      <c r="I22" s="19"/>
      <c r="J22" s="19" t="s">
        <v>14</v>
      </c>
      <c r="K22" s="19"/>
      <c r="L22" s="19" t="s">
        <v>15</v>
      </c>
      <c r="M22" s="19"/>
    </row>
    <row r="23" spans="1:13" s="20" customFormat="1" ht="55.5" customHeight="1" x14ac:dyDescent="0.2">
      <c r="A23" s="18"/>
      <c r="B23" s="18"/>
      <c r="C23" s="18"/>
      <c r="D23" s="19"/>
      <c r="E23" s="19"/>
      <c r="F23" s="21" t="s">
        <v>16</v>
      </c>
      <c r="G23" s="21" t="s">
        <v>17</v>
      </c>
      <c r="H23" s="21" t="s">
        <v>16</v>
      </c>
      <c r="I23" s="21" t="s">
        <v>17</v>
      </c>
      <c r="J23" s="21" t="s">
        <v>16</v>
      </c>
      <c r="K23" s="21" t="s">
        <v>17</v>
      </c>
      <c r="L23" s="21" t="s">
        <v>16</v>
      </c>
      <c r="M23" s="21" t="s">
        <v>17</v>
      </c>
    </row>
    <row r="24" spans="1:13" s="22" customFormat="1" ht="16.5" x14ac:dyDescent="0.25">
      <c r="A24" s="2">
        <v>1</v>
      </c>
      <c r="B24" s="2">
        <v>2</v>
      </c>
      <c r="C24" s="2">
        <v>3</v>
      </c>
      <c r="D24" s="2">
        <v>4</v>
      </c>
      <c r="E24" s="2">
        <v>5</v>
      </c>
      <c r="F24" s="2">
        <v>6</v>
      </c>
      <c r="G24" s="2">
        <v>7</v>
      </c>
      <c r="H24" s="2">
        <v>8</v>
      </c>
      <c r="I24" s="2">
        <v>9</v>
      </c>
      <c r="J24" s="2">
        <v>10</v>
      </c>
      <c r="K24" s="2">
        <v>11</v>
      </c>
      <c r="L24" s="2">
        <v>12</v>
      </c>
      <c r="M24" s="2">
        <v>13</v>
      </c>
    </row>
    <row r="25" spans="1:13" s="22" customFormat="1" ht="28.5" customHeight="1" x14ac:dyDescent="0.25">
      <c r="A25" s="23">
        <v>0</v>
      </c>
      <c r="B25" s="41" t="s">
        <v>18</v>
      </c>
      <c r="C25" s="24" t="s">
        <v>19</v>
      </c>
      <c r="D25" s="25" t="s">
        <v>20</v>
      </c>
      <c r="E25" s="25" t="s">
        <v>21</v>
      </c>
      <c r="F25" s="26">
        <f>F26+F33+F41+F47</f>
        <v>299.5</v>
      </c>
      <c r="G25" s="26">
        <f t="shared" ref="G25:M25" si="0">G26+G33+G41+G47</f>
        <v>299.5</v>
      </c>
      <c r="H25" s="26">
        <f t="shared" si="0"/>
        <v>-790</v>
      </c>
      <c r="I25" s="26">
        <f t="shared" si="0"/>
        <v>-8170</v>
      </c>
      <c r="J25" s="26">
        <f t="shared" si="0"/>
        <v>172125</v>
      </c>
      <c r="K25" s="26">
        <f t="shared" si="0"/>
        <v>172125</v>
      </c>
      <c r="L25" s="26">
        <f t="shared" si="0"/>
        <v>0</v>
      </c>
      <c r="M25" s="26">
        <f t="shared" si="0"/>
        <v>0</v>
      </c>
    </row>
    <row r="26" spans="1:13" s="22" customFormat="1" ht="28.5" customHeight="1" x14ac:dyDescent="0.25">
      <c r="A26" s="23" t="s">
        <v>22</v>
      </c>
      <c r="B26" s="41" t="s">
        <v>23</v>
      </c>
      <c r="C26" s="24" t="s">
        <v>19</v>
      </c>
      <c r="D26" s="25" t="s">
        <v>20</v>
      </c>
      <c r="E26" s="25" t="s">
        <v>21</v>
      </c>
      <c r="F26" s="27">
        <f>F27+F28+F29+F30+F31+F32</f>
        <v>299.5</v>
      </c>
      <c r="G26" s="27">
        <f t="shared" ref="G26:M26" si="1">G27+G28+G29+G30+G31+G32</f>
        <v>299.5</v>
      </c>
      <c r="H26" s="27">
        <f t="shared" si="1"/>
        <v>-790</v>
      </c>
      <c r="I26" s="27">
        <f t="shared" si="1"/>
        <v>-8170</v>
      </c>
      <c r="J26" s="27">
        <f t="shared" si="1"/>
        <v>172125</v>
      </c>
      <c r="K26" s="27">
        <f t="shared" si="1"/>
        <v>172125</v>
      </c>
      <c r="L26" s="27">
        <f t="shared" si="1"/>
        <v>0</v>
      </c>
      <c r="M26" s="27">
        <f t="shared" si="1"/>
        <v>0</v>
      </c>
    </row>
    <row r="27" spans="1:13" s="22" customFormat="1" ht="28.5" customHeight="1" x14ac:dyDescent="0.25">
      <c r="A27" s="23" t="s">
        <v>24</v>
      </c>
      <c r="B27" s="41" t="s">
        <v>25</v>
      </c>
      <c r="C27" s="24" t="s">
        <v>19</v>
      </c>
      <c r="D27" s="25" t="s">
        <v>20</v>
      </c>
      <c r="E27" s="25" t="s">
        <v>21</v>
      </c>
      <c r="F27" s="25">
        <f>F50</f>
        <v>299.5</v>
      </c>
      <c r="G27" s="25">
        <f t="shared" ref="G27:M27" si="2">G50</f>
        <v>299.5</v>
      </c>
      <c r="H27" s="25">
        <f t="shared" si="2"/>
        <v>-790</v>
      </c>
      <c r="I27" s="25">
        <f t="shared" si="2"/>
        <v>-8170</v>
      </c>
      <c r="J27" s="25">
        <f t="shared" si="2"/>
        <v>172125</v>
      </c>
      <c r="K27" s="25">
        <f t="shared" si="2"/>
        <v>172125</v>
      </c>
      <c r="L27" s="25">
        <f t="shared" si="2"/>
        <v>0</v>
      </c>
      <c r="M27" s="25">
        <f t="shared" si="2"/>
        <v>0</v>
      </c>
    </row>
    <row r="28" spans="1:13" s="22" customFormat="1" ht="28.5" customHeight="1" x14ac:dyDescent="0.25">
      <c r="A28" s="23" t="s">
        <v>26</v>
      </c>
      <c r="B28" s="41" t="s">
        <v>27</v>
      </c>
      <c r="C28" s="24" t="s">
        <v>19</v>
      </c>
      <c r="D28" s="25" t="s">
        <v>20</v>
      </c>
      <c r="E28" s="25" t="s">
        <v>21</v>
      </c>
      <c r="F28" s="25">
        <f>F81</f>
        <v>0</v>
      </c>
      <c r="G28" s="25">
        <f t="shared" ref="G28:M28" si="3">G81</f>
        <v>0</v>
      </c>
      <c r="H28" s="25">
        <f t="shared" si="3"/>
        <v>0</v>
      </c>
      <c r="I28" s="25">
        <f t="shared" si="3"/>
        <v>0</v>
      </c>
      <c r="J28" s="25">
        <f t="shared" si="3"/>
        <v>0</v>
      </c>
      <c r="K28" s="25">
        <f t="shared" si="3"/>
        <v>0</v>
      </c>
      <c r="L28" s="25">
        <f t="shared" si="3"/>
        <v>0</v>
      </c>
      <c r="M28" s="25">
        <f t="shared" si="3"/>
        <v>0</v>
      </c>
    </row>
    <row r="29" spans="1:13" s="22" customFormat="1" ht="28.5" customHeight="1" x14ac:dyDescent="0.25">
      <c r="A29" s="23" t="s">
        <v>28</v>
      </c>
      <c r="B29" s="41" t="s">
        <v>29</v>
      </c>
      <c r="C29" s="24" t="s">
        <v>19</v>
      </c>
      <c r="D29" s="25" t="s">
        <v>20</v>
      </c>
      <c r="E29" s="25" t="s">
        <v>21</v>
      </c>
      <c r="F29" s="25">
        <f>F103</f>
        <v>0</v>
      </c>
      <c r="G29" s="25">
        <f t="shared" ref="G29:M29" si="4">G103</f>
        <v>0</v>
      </c>
      <c r="H29" s="25">
        <f t="shared" si="4"/>
        <v>0</v>
      </c>
      <c r="I29" s="25">
        <f t="shared" si="4"/>
        <v>0</v>
      </c>
      <c r="J29" s="25">
        <f t="shared" si="4"/>
        <v>0</v>
      </c>
      <c r="K29" s="25">
        <f t="shared" si="4"/>
        <v>0</v>
      </c>
      <c r="L29" s="25">
        <f t="shared" si="4"/>
        <v>0</v>
      </c>
      <c r="M29" s="25">
        <f t="shared" si="4"/>
        <v>0</v>
      </c>
    </row>
    <row r="30" spans="1:13" s="22" customFormat="1" ht="28.5" customHeight="1" x14ac:dyDescent="0.25">
      <c r="A30" s="23" t="s">
        <v>30</v>
      </c>
      <c r="B30" s="41" t="s">
        <v>31</v>
      </c>
      <c r="C30" s="24" t="s">
        <v>19</v>
      </c>
      <c r="D30" s="25" t="s">
        <v>20</v>
      </c>
      <c r="E30" s="25" t="s">
        <v>21</v>
      </c>
      <c r="F30" s="25">
        <f t="shared" ref="F30:M30" si="5">F106</f>
        <v>0</v>
      </c>
      <c r="G30" s="25">
        <f t="shared" si="5"/>
        <v>0</v>
      </c>
      <c r="H30" s="25">
        <f t="shared" si="5"/>
        <v>0</v>
      </c>
      <c r="I30" s="25">
        <f t="shared" si="5"/>
        <v>0</v>
      </c>
      <c r="J30" s="25">
        <f t="shared" si="5"/>
        <v>0</v>
      </c>
      <c r="K30" s="25">
        <f t="shared" si="5"/>
        <v>0</v>
      </c>
      <c r="L30" s="25">
        <f t="shared" si="5"/>
        <v>0</v>
      </c>
      <c r="M30" s="25">
        <f t="shared" si="5"/>
        <v>0</v>
      </c>
    </row>
    <row r="31" spans="1:13" s="22" customFormat="1" ht="28.5" customHeight="1" x14ac:dyDescent="0.25">
      <c r="A31" s="23" t="s">
        <v>32</v>
      </c>
      <c r="B31" s="41" t="s">
        <v>33</v>
      </c>
      <c r="C31" s="24" t="s">
        <v>19</v>
      </c>
      <c r="D31" s="25" t="s">
        <v>20</v>
      </c>
      <c r="E31" s="25" t="s">
        <v>21</v>
      </c>
      <c r="F31" s="25">
        <f t="shared" ref="F31:M32" si="6">F117</f>
        <v>0</v>
      </c>
      <c r="G31" s="25">
        <f t="shared" si="6"/>
        <v>0</v>
      </c>
      <c r="H31" s="25">
        <f t="shared" si="6"/>
        <v>0</v>
      </c>
      <c r="I31" s="25">
        <f t="shared" si="6"/>
        <v>0</v>
      </c>
      <c r="J31" s="25">
        <f t="shared" si="6"/>
        <v>0</v>
      </c>
      <c r="K31" s="25">
        <f t="shared" si="6"/>
        <v>0</v>
      </c>
      <c r="L31" s="25">
        <f t="shared" si="6"/>
        <v>0</v>
      </c>
      <c r="M31" s="25">
        <f t="shared" si="6"/>
        <v>0</v>
      </c>
    </row>
    <row r="32" spans="1:13" s="22" customFormat="1" ht="28.5" customHeight="1" x14ac:dyDescent="0.25">
      <c r="A32" s="23" t="s">
        <v>34</v>
      </c>
      <c r="B32" s="41" t="s">
        <v>35</v>
      </c>
      <c r="C32" s="24" t="s">
        <v>19</v>
      </c>
      <c r="D32" s="25" t="s">
        <v>20</v>
      </c>
      <c r="E32" s="25" t="s">
        <v>21</v>
      </c>
      <c r="F32" s="25">
        <f t="shared" si="6"/>
        <v>0</v>
      </c>
      <c r="G32" s="25">
        <f t="shared" si="6"/>
        <v>0</v>
      </c>
      <c r="H32" s="25">
        <f t="shared" si="6"/>
        <v>0</v>
      </c>
      <c r="I32" s="25">
        <f t="shared" si="6"/>
        <v>0</v>
      </c>
      <c r="J32" s="25">
        <f t="shared" si="6"/>
        <v>0</v>
      </c>
      <c r="K32" s="25">
        <f t="shared" si="6"/>
        <v>0</v>
      </c>
      <c r="L32" s="25">
        <f t="shared" si="6"/>
        <v>0</v>
      </c>
      <c r="M32" s="25">
        <f t="shared" si="6"/>
        <v>0</v>
      </c>
    </row>
    <row r="33" spans="1:13" s="22" customFormat="1" ht="28.5" customHeight="1" x14ac:dyDescent="0.25">
      <c r="A33" s="23" t="s">
        <v>36</v>
      </c>
      <c r="B33" s="41" t="s">
        <v>37</v>
      </c>
      <c r="C33" s="24" t="s">
        <v>19</v>
      </c>
      <c r="D33" s="25" t="s">
        <v>20</v>
      </c>
      <c r="E33" s="25" t="s">
        <v>21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</row>
    <row r="34" spans="1:13" s="22" customFormat="1" ht="28.5" customHeight="1" x14ac:dyDescent="0.25">
      <c r="A34" s="23" t="s">
        <v>38</v>
      </c>
      <c r="B34" s="41" t="s">
        <v>39</v>
      </c>
      <c r="C34" s="24" t="s">
        <v>19</v>
      </c>
      <c r="D34" s="25" t="s">
        <v>20</v>
      </c>
      <c r="E34" s="25" t="s">
        <v>21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</row>
    <row r="35" spans="1:13" s="22" customFormat="1" ht="28.5" customHeight="1" x14ac:dyDescent="0.25">
      <c r="A35" s="23" t="s">
        <v>40</v>
      </c>
      <c r="B35" s="41" t="s">
        <v>41</v>
      </c>
      <c r="C35" s="24" t="s">
        <v>19</v>
      </c>
      <c r="D35" s="25" t="s">
        <v>20</v>
      </c>
      <c r="E35" s="25" t="s">
        <v>21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</row>
    <row r="36" spans="1:13" s="22" customFormat="1" ht="28.5" customHeight="1" x14ac:dyDescent="0.25">
      <c r="A36" s="23" t="s">
        <v>42</v>
      </c>
      <c r="B36" s="41" t="s">
        <v>43</v>
      </c>
      <c r="C36" s="24" t="s">
        <v>19</v>
      </c>
      <c r="D36" s="25" t="s">
        <v>20</v>
      </c>
      <c r="E36" s="25" t="s">
        <v>21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</row>
    <row r="37" spans="1:13" s="22" customFormat="1" ht="28.5" customHeight="1" x14ac:dyDescent="0.25">
      <c r="A37" s="23" t="s">
        <v>44</v>
      </c>
      <c r="B37" s="41" t="s">
        <v>45</v>
      </c>
      <c r="C37" s="24" t="s">
        <v>19</v>
      </c>
      <c r="D37" s="25" t="s">
        <v>20</v>
      </c>
      <c r="E37" s="25" t="s">
        <v>21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</row>
    <row r="38" spans="1:13" s="22" customFormat="1" ht="28.5" customHeight="1" x14ac:dyDescent="0.25">
      <c r="A38" s="23" t="s">
        <v>46</v>
      </c>
      <c r="B38" s="41" t="s">
        <v>47</v>
      </c>
      <c r="C38" s="24" t="s">
        <v>19</v>
      </c>
      <c r="D38" s="25" t="s">
        <v>20</v>
      </c>
      <c r="E38" s="25" t="s">
        <v>21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</row>
    <row r="39" spans="1:13" s="22" customFormat="1" ht="28.5" customHeight="1" x14ac:dyDescent="0.25">
      <c r="A39" s="23" t="s">
        <v>48</v>
      </c>
      <c r="B39" s="41" t="s">
        <v>33</v>
      </c>
      <c r="C39" s="24" t="s">
        <v>19</v>
      </c>
      <c r="D39" s="25" t="s">
        <v>20</v>
      </c>
      <c r="E39" s="25" t="s">
        <v>21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</row>
    <row r="40" spans="1:13" s="22" customFormat="1" ht="28.5" customHeight="1" x14ac:dyDescent="0.25">
      <c r="A40" s="23" t="s">
        <v>49</v>
      </c>
      <c r="B40" s="41" t="s">
        <v>35</v>
      </c>
      <c r="C40" s="24" t="s">
        <v>19</v>
      </c>
      <c r="D40" s="25" t="s">
        <v>20</v>
      </c>
      <c r="E40" s="25" t="s">
        <v>21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</row>
    <row r="41" spans="1:13" s="22" customFormat="1" ht="28.5" customHeight="1" x14ac:dyDescent="0.25">
      <c r="A41" s="23" t="s">
        <v>50</v>
      </c>
      <c r="B41" s="41" t="s">
        <v>51</v>
      </c>
      <c r="C41" s="24" t="s">
        <v>19</v>
      </c>
      <c r="D41" s="25" t="s">
        <v>20</v>
      </c>
      <c r="E41" s="25" t="s">
        <v>21</v>
      </c>
      <c r="F41" s="25">
        <f>F166</f>
        <v>0</v>
      </c>
      <c r="G41" s="25">
        <f t="shared" ref="G41:M42" si="7">G166</f>
        <v>0</v>
      </c>
      <c r="H41" s="25">
        <f t="shared" si="7"/>
        <v>0</v>
      </c>
      <c r="I41" s="25">
        <f t="shared" si="7"/>
        <v>0</v>
      </c>
      <c r="J41" s="25">
        <f t="shared" si="7"/>
        <v>0</v>
      </c>
      <c r="K41" s="25">
        <f t="shared" si="7"/>
        <v>0</v>
      </c>
      <c r="L41" s="25">
        <f t="shared" si="7"/>
        <v>0</v>
      </c>
      <c r="M41" s="25">
        <f t="shared" si="7"/>
        <v>0</v>
      </c>
    </row>
    <row r="42" spans="1:13" s="22" customFormat="1" ht="28.5" customHeight="1" x14ac:dyDescent="0.25">
      <c r="A42" s="23" t="s">
        <v>52</v>
      </c>
      <c r="B42" s="41" t="s">
        <v>41</v>
      </c>
      <c r="C42" s="24" t="s">
        <v>19</v>
      </c>
      <c r="D42" s="25" t="s">
        <v>20</v>
      </c>
      <c r="E42" s="25" t="s">
        <v>21</v>
      </c>
      <c r="F42" s="25">
        <f>F167</f>
        <v>0</v>
      </c>
      <c r="G42" s="25">
        <f t="shared" si="7"/>
        <v>0</v>
      </c>
      <c r="H42" s="25">
        <f t="shared" si="7"/>
        <v>0</v>
      </c>
      <c r="I42" s="25">
        <f t="shared" si="7"/>
        <v>0</v>
      </c>
      <c r="J42" s="25">
        <f t="shared" si="7"/>
        <v>0</v>
      </c>
      <c r="K42" s="25">
        <f t="shared" si="7"/>
        <v>0</v>
      </c>
      <c r="L42" s="25">
        <f t="shared" si="7"/>
        <v>0</v>
      </c>
      <c r="M42" s="25">
        <f t="shared" si="7"/>
        <v>0</v>
      </c>
    </row>
    <row r="43" spans="1:13" s="22" customFormat="1" ht="28.5" customHeight="1" x14ac:dyDescent="0.25">
      <c r="A43" s="23" t="s">
        <v>53</v>
      </c>
      <c r="B43" s="41" t="s">
        <v>54</v>
      </c>
      <c r="C43" s="24" t="s">
        <v>19</v>
      </c>
      <c r="D43" s="25" t="s">
        <v>20</v>
      </c>
      <c r="E43" s="25" t="s">
        <v>21</v>
      </c>
      <c r="F43" s="25">
        <f>F173</f>
        <v>0</v>
      </c>
      <c r="G43" s="25">
        <f t="shared" ref="G43:M43" si="8">G173</f>
        <v>0</v>
      </c>
      <c r="H43" s="25">
        <f t="shared" si="8"/>
        <v>0</v>
      </c>
      <c r="I43" s="25">
        <f t="shared" si="8"/>
        <v>0</v>
      </c>
      <c r="J43" s="25">
        <f t="shared" si="8"/>
        <v>0</v>
      </c>
      <c r="K43" s="25">
        <f t="shared" si="8"/>
        <v>0</v>
      </c>
      <c r="L43" s="25">
        <f t="shared" si="8"/>
        <v>0</v>
      </c>
      <c r="M43" s="25">
        <f t="shared" si="8"/>
        <v>0</v>
      </c>
    </row>
    <row r="44" spans="1:13" s="22" customFormat="1" ht="28.5" customHeight="1" x14ac:dyDescent="0.25">
      <c r="A44" s="23" t="s">
        <v>55</v>
      </c>
      <c r="B44" s="41" t="s">
        <v>56</v>
      </c>
      <c r="C44" s="24" t="s">
        <v>19</v>
      </c>
      <c r="D44" s="25" t="s">
        <v>20</v>
      </c>
      <c r="E44" s="25" t="s">
        <v>21</v>
      </c>
      <c r="F44" s="25">
        <f>F180</f>
        <v>0</v>
      </c>
      <c r="G44" s="25">
        <f t="shared" ref="G44:M44" si="9">G180</f>
        <v>0</v>
      </c>
      <c r="H44" s="25">
        <f t="shared" si="9"/>
        <v>0</v>
      </c>
      <c r="I44" s="25">
        <f t="shared" si="9"/>
        <v>0</v>
      </c>
      <c r="J44" s="25">
        <f t="shared" si="9"/>
        <v>0</v>
      </c>
      <c r="K44" s="25">
        <f t="shared" si="9"/>
        <v>0</v>
      </c>
      <c r="L44" s="25">
        <f t="shared" si="9"/>
        <v>0</v>
      </c>
      <c r="M44" s="25">
        <f t="shared" si="9"/>
        <v>0</v>
      </c>
    </row>
    <row r="45" spans="1:13" s="22" customFormat="1" ht="28.5" customHeight="1" x14ac:dyDescent="0.25">
      <c r="A45" s="23" t="s">
        <v>57</v>
      </c>
      <c r="B45" s="41" t="s">
        <v>33</v>
      </c>
      <c r="C45" s="24" t="s">
        <v>19</v>
      </c>
      <c r="D45" s="25" t="s">
        <v>20</v>
      </c>
      <c r="E45" s="25" t="s">
        <v>21</v>
      </c>
      <c r="F45" s="25">
        <f>F187</f>
        <v>0</v>
      </c>
      <c r="G45" s="25">
        <f t="shared" ref="G45:M46" si="10">G187</f>
        <v>0</v>
      </c>
      <c r="H45" s="25">
        <f t="shared" si="10"/>
        <v>0</v>
      </c>
      <c r="I45" s="25">
        <f t="shared" si="10"/>
        <v>0</v>
      </c>
      <c r="J45" s="25">
        <f t="shared" si="10"/>
        <v>0</v>
      </c>
      <c r="K45" s="25">
        <f t="shared" si="10"/>
        <v>0</v>
      </c>
      <c r="L45" s="25">
        <f t="shared" si="10"/>
        <v>0</v>
      </c>
      <c r="M45" s="25">
        <f t="shared" si="10"/>
        <v>0</v>
      </c>
    </row>
    <row r="46" spans="1:13" s="22" customFormat="1" ht="28.5" customHeight="1" x14ac:dyDescent="0.25">
      <c r="A46" s="23" t="s">
        <v>58</v>
      </c>
      <c r="B46" s="41" t="s">
        <v>35</v>
      </c>
      <c r="C46" s="24" t="s">
        <v>19</v>
      </c>
      <c r="D46" s="25" t="s">
        <v>20</v>
      </c>
      <c r="E46" s="25" t="s">
        <v>21</v>
      </c>
      <c r="F46" s="25">
        <f>F188</f>
        <v>0</v>
      </c>
      <c r="G46" s="25">
        <f t="shared" si="10"/>
        <v>0</v>
      </c>
      <c r="H46" s="25">
        <f t="shared" si="10"/>
        <v>0</v>
      </c>
      <c r="I46" s="25">
        <f t="shared" si="10"/>
        <v>0</v>
      </c>
      <c r="J46" s="25">
        <f t="shared" si="10"/>
        <v>0</v>
      </c>
      <c r="K46" s="25">
        <f t="shared" si="10"/>
        <v>0</v>
      </c>
      <c r="L46" s="25">
        <f t="shared" si="10"/>
        <v>0</v>
      </c>
      <c r="M46" s="25">
        <f t="shared" si="10"/>
        <v>0</v>
      </c>
    </row>
    <row r="47" spans="1:13" s="22" customFormat="1" ht="28.5" customHeight="1" x14ac:dyDescent="0.25">
      <c r="A47" s="23" t="s">
        <v>59</v>
      </c>
      <c r="B47" s="41" t="s">
        <v>60</v>
      </c>
      <c r="C47" s="24" t="s">
        <v>19</v>
      </c>
      <c r="D47" s="25" t="s">
        <v>20</v>
      </c>
      <c r="E47" s="25" t="s">
        <v>21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</row>
    <row r="48" spans="1:13" s="22" customFormat="1" ht="28.5" customHeight="1" x14ac:dyDescent="0.25">
      <c r="A48" s="23" t="s">
        <v>61</v>
      </c>
      <c r="B48" s="41" t="s">
        <v>21</v>
      </c>
      <c r="C48" s="24" t="s">
        <v>19</v>
      </c>
      <c r="D48" s="25" t="s">
        <v>20</v>
      </c>
      <c r="E48" s="25" t="s">
        <v>21</v>
      </c>
      <c r="F48" s="25">
        <f t="shared" ref="F48:M48" si="11">SUM(F49,F127,F166,F190)</f>
        <v>299.5</v>
      </c>
      <c r="G48" s="25">
        <f t="shared" si="11"/>
        <v>299.5</v>
      </c>
      <c r="H48" s="25">
        <f t="shared" si="11"/>
        <v>-790</v>
      </c>
      <c r="I48" s="25">
        <f t="shared" si="11"/>
        <v>-8170</v>
      </c>
      <c r="J48" s="25">
        <f t="shared" si="11"/>
        <v>172125</v>
      </c>
      <c r="K48" s="25">
        <f t="shared" si="11"/>
        <v>172125</v>
      </c>
      <c r="L48" s="25">
        <f t="shared" si="11"/>
        <v>0</v>
      </c>
      <c r="M48" s="25">
        <f t="shared" si="11"/>
        <v>0</v>
      </c>
    </row>
    <row r="49" spans="1:13" s="22" customFormat="1" ht="28.5" customHeight="1" x14ac:dyDescent="0.25">
      <c r="A49" s="23" t="s">
        <v>62</v>
      </c>
      <c r="B49" s="41" t="s">
        <v>63</v>
      </c>
      <c r="C49" s="24" t="s">
        <v>19</v>
      </c>
      <c r="D49" s="25" t="s">
        <v>20</v>
      </c>
      <c r="E49" s="25" t="s">
        <v>21</v>
      </c>
      <c r="F49" s="25">
        <f t="shared" ref="F49:M49" si="12">F50+F81+F103+F106+F117+F118</f>
        <v>299.5</v>
      </c>
      <c r="G49" s="25">
        <f t="shared" si="12"/>
        <v>299.5</v>
      </c>
      <c r="H49" s="25">
        <f t="shared" si="12"/>
        <v>-790</v>
      </c>
      <c r="I49" s="25">
        <f t="shared" si="12"/>
        <v>-8170</v>
      </c>
      <c r="J49" s="25">
        <f t="shared" si="12"/>
        <v>172125</v>
      </c>
      <c r="K49" s="25">
        <f t="shared" si="12"/>
        <v>172125</v>
      </c>
      <c r="L49" s="25">
        <f t="shared" si="12"/>
        <v>0</v>
      </c>
      <c r="M49" s="25">
        <f t="shared" si="12"/>
        <v>0</v>
      </c>
    </row>
    <row r="50" spans="1:13" s="22" customFormat="1" ht="28.5" customHeight="1" x14ac:dyDescent="0.25">
      <c r="A50" s="23" t="s">
        <v>64</v>
      </c>
      <c r="B50" s="41" t="s">
        <v>65</v>
      </c>
      <c r="C50" s="24" t="s">
        <v>19</v>
      </c>
      <c r="D50" s="25" t="s">
        <v>20</v>
      </c>
      <c r="E50" s="25" t="s">
        <v>21</v>
      </c>
      <c r="F50" s="25">
        <f t="shared" ref="F50:M50" si="13">F51+F61+F64+F74</f>
        <v>299.5</v>
      </c>
      <c r="G50" s="25">
        <f t="shared" si="13"/>
        <v>299.5</v>
      </c>
      <c r="H50" s="25">
        <f t="shared" si="13"/>
        <v>-790</v>
      </c>
      <c r="I50" s="25">
        <f t="shared" si="13"/>
        <v>-8170</v>
      </c>
      <c r="J50" s="25">
        <f t="shared" si="13"/>
        <v>172125</v>
      </c>
      <c r="K50" s="25">
        <f t="shared" si="13"/>
        <v>172125</v>
      </c>
      <c r="L50" s="25">
        <f t="shared" si="13"/>
        <v>0</v>
      </c>
      <c r="M50" s="25">
        <f t="shared" si="13"/>
        <v>0</v>
      </c>
    </row>
    <row r="51" spans="1:13" s="22" customFormat="1" ht="28.5" customHeight="1" x14ac:dyDescent="0.25">
      <c r="A51" s="28" t="s">
        <v>75</v>
      </c>
      <c r="B51" s="42" t="s">
        <v>76</v>
      </c>
      <c r="C51" s="28" t="s">
        <v>19</v>
      </c>
      <c r="D51" s="25" t="s">
        <v>20</v>
      </c>
      <c r="E51" s="25" t="s">
        <v>21</v>
      </c>
      <c r="F51" s="25">
        <f>SUM(F52,F53,F54)</f>
        <v>122.5</v>
      </c>
      <c r="G51" s="25">
        <f t="shared" ref="G51:M51" si="14">SUM(G52,G53,G54)</f>
        <v>122.5</v>
      </c>
      <c r="H51" s="25">
        <f t="shared" si="14"/>
        <v>25680</v>
      </c>
      <c r="I51" s="25">
        <f t="shared" si="14"/>
        <v>26430</v>
      </c>
      <c r="J51" s="25">
        <f t="shared" si="14"/>
        <v>104125</v>
      </c>
      <c r="K51" s="25">
        <f t="shared" si="14"/>
        <v>104125</v>
      </c>
      <c r="L51" s="25">
        <f t="shared" si="14"/>
        <v>0</v>
      </c>
      <c r="M51" s="25">
        <f t="shared" si="14"/>
        <v>0</v>
      </c>
    </row>
    <row r="52" spans="1:13" s="22" customFormat="1" ht="28.5" customHeight="1" x14ac:dyDescent="0.25">
      <c r="A52" s="2" t="s">
        <v>77</v>
      </c>
      <c r="B52" s="41" t="s">
        <v>78</v>
      </c>
      <c r="C52" s="2" t="s">
        <v>19</v>
      </c>
      <c r="D52" s="29" t="s">
        <v>20</v>
      </c>
      <c r="E52" s="29" t="s">
        <v>21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s="22" customFormat="1" ht="28.5" customHeight="1" x14ac:dyDescent="0.25">
      <c r="A53" s="2" t="s">
        <v>79</v>
      </c>
      <c r="B53" s="41" t="s">
        <v>80</v>
      </c>
      <c r="C53" s="2" t="s">
        <v>19</v>
      </c>
      <c r="D53" s="29" t="s">
        <v>20</v>
      </c>
      <c r="E53" s="29" t="s">
        <v>21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</row>
    <row r="54" spans="1:13" s="22" customFormat="1" ht="28.5" customHeight="1" x14ac:dyDescent="0.25">
      <c r="A54" s="28" t="s">
        <v>81</v>
      </c>
      <c r="B54" s="42" t="s">
        <v>82</v>
      </c>
      <c r="C54" s="28" t="s">
        <v>19</v>
      </c>
      <c r="D54" s="25" t="s">
        <v>20</v>
      </c>
      <c r="E54" s="25" t="s">
        <v>21</v>
      </c>
      <c r="F54" s="25">
        <f>SUM(F55:F60)</f>
        <v>122.5</v>
      </c>
      <c r="G54" s="25">
        <f t="shared" ref="G54:M54" si="15">SUM(G55:G60)</f>
        <v>122.5</v>
      </c>
      <c r="H54" s="25">
        <f t="shared" si="15"/>
        <v>25680</v>
      </c>
      <c r="I54" s="25">
        <f t="shared" si="15"/>
        <v>26430</v>
      </c>
      <c r="J54" s="25">
        <f t="shared" si="15"/>
        <v>104125</v>
      </c>
      <c r="K54" s="25">
        <f t="shared" si="15"/>
        <v>104125</v>
      </c>
      <c r="L54" s="25">
        <f t="shared" si="15"/>
        <v>0</v>
      </c>
      <c r="M54" s="25">
        <f t="shared" si="15"/>
        <v>0</v>
      </c>
    </row>
    <row r="55" spans="1:13" s="22" customFormat="1" ht="28.5" customHeight="1" x14ac:dyDescent="0.25">
      <c r="A55" s="2" t="s">
        <v>81</v>
      </c>
      <c r="B55" s="41" t="s">
        <v>83</v>
      </c>
      <c r="C55" s="1" t="s">
        <v>84</v>
      </c>
      <c r="D55" s="29" t="s">
        <v>66</v>
      </c>
      <c r="E55" s="29" t="s">
        <v>21</v>
      </c>
      <c r="F55" s="29">
        <v>80</v>
      </c>
      <c r="G55" s="29">
        <v>80</v>
      </c>
      <c r="H55" s="29">
        <v>22040</v>
      </c>
      <c r="I55" s="29">
        <v>20890</v>
      </c>
      <c r="J55" s="29">
        <v>68000</v>
      </c>
      <c r="K55" s="29">
        <v>68000</v>
      </c>
      <c r="L55" s="29">
        <v>0</v>
      </c>
      <c r="M55" s="29">
        <v>0</v>
      </c>
    </row>
    <row r="56" spans="1:13" s="22" customFormat="1" ht="28.5" customHeight="1" x14ac:dyDescent="0.25">
      <c r="A56" s="2" t="s">
        <v>81</v>
      </c>
      <c r="B56" s="41" t="s">
        <v>85</v>
      </c>
      <c r="C56" s="1" t="s">
        <v>86</v>
      </c>
      <c r="D56" s="29" t="s">
        <v>67</v>
      </c>
      <c r="E56" s="29" t="s">
        <v>21</v>
      </c>
      <c r="F56" s="29">
        <v>6.5</v>
      </c>
      <c r="G56" s="29">
        <v>6.5</v>
      </c>
      <c r="H56" s="29">
        <v>-2470</v>
      </c>
      <c r="I56" s="29">
        <v>-50</v>
      </c>
      <c r="J56" s="29">
        <v>5525</v>
      </c>
      <c r="K56" s="29">
        <v>5525</v>
      </c>
      <c r="L56" s="29">
        <v>0</v>
      </c>
      <c r="M56" s="29">
        <v>0</v>
      </c>
    </row>
    <row r="57" spans="1:13" s="22" customFormat="1" ht="28.5" customHeight="1" x14ac:dyDescent="0.25">
      <c r="A57" s="2" t="s">
        <v>81</v>
      </c>
      <c r="B57" s="41" t="s">
        <v>87</v>
      </c>
      <c r="C57" s="2" t="s">
        <v>88</v>
      </c>
      <c r="D57" s="29" t="s">
        <v>20</v>
      </c>
      <c r="E57" s="29" t="s">
        <v>21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s="22" customFormat="1" ht="28.5" customHeight="1" x14ac:dyDescent="0.25">
      <c r="A58" s="2" t="s">
        <v>81</v>
      </c>
      <c r="B58" s="41" t="s">
        <v>89</v>
      </c>
      <c r="C58" s="2" t="s">
        <v>90</v>
      </c>
      <c r="D58" s="29" t="s">
        <v>68</v>
      </c>
      <c r="E58" s="29" t="s">
        <v>21</v>
      </c>
      <c r="F58" s="29">
        <v>4</v>
      </c>
      <c r="G58" s="29">
        <v>4</v>
      </c>
      <c r="H58" s="29">
        <v>-1440</v>
      </c>
      <c r="I58" s="29">
        <v>-870</v>
      </c>
      <c r="J58" s="29">
        <v>3400</v>
      </c>
      <c r="K58" s="29">
        <v>3400</v>
      </c>
      <c r="L58" s="29">
        <v>0</v>
      </c>
      <c r="M58" s="29">
        <v>0</v>
      </c>
    </row>
    <row r="59" spans="1:13" s="22" customFormat="1" ht="28.5" customHeight="1" x14ac:dyDescent="0.25">
      <c r="A59" s="2" t="s">
        <v>81</v>
      </c>
      <c r="B59" s="41" t="s">
        <v>91</v>
      </c>
      <c r="C59" s="2" t="s">
        <v>92</v>
      </c>
      <c r="D59" s="29" t="s">
        <v>69</v>
      </c>
      <c r="E59" s="29" t="s">
        <v>21</v>
      </c>
      <c r="F59" s="29">
        <v>32</v>
      </c>
      <c r="G59" s="29">
        <v>32</v>
      </c>
      <c r="H59" s="29">
        <v>7550</v>
      </c>
      <c r="I59" s="29">
        <v>6460</v>
      </c>
      <c r="J59" s="29">
        <v>27200</v>
      </c>
      <c r="K59" s="29">
        <v>27200</v>
      </c>
      <c r="L59" s="29">
        <v>0</v>
      </c>
      <c r="M59" s="29">
        <v>0</v>
      </c>
    </row>
    <row r="60" spans="1:13" s="22" customFormat="1" ht="28.5" customHeight="1" x14ac:dyDescent="0.25">
      <c r="A60" s="2" t="s">
        <v>81</v>
      </c>
      <c r="B60" s="41" t="s">
        <v>93</v>
      </c>
      <c r="C60" s="2" t="s">
        <v>94</v>
      </c>
      <c r="D60" s="29" t="s">
        <v>20</v>
      </c>
      <c r="E60" s="29" t="s">
        <v>21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s="22" customFormat="1" ht="28.5" customHeight="1" x14ac:dyDescent="0.25">
      <c r="A61" s="28" t="s">
        <v>95</v>
      </c>
      <c r="B61" s="42" t="s">
        <v>96</v>
      </c>
      <c r="C61" s="28" t="s">
        <v>19</v>
      </c>
      <c r="D61" s="25" t="s">
        <v>20</v>
      </c>
      <c r="E61" s="25" t="s">
        <v>21</v>
      </c>
      <c r="F61" s="25">
        <f t="shared" ref="F61:M61" si="16">F62+F63</f>
        <v>0</v>
      </c>
      <c r="G61" s="25">
        <f t="shared" si="16"/>
        <v>0</v>
      </c>
      <c r="H61" s="25">
        <f t="shared" si="16"/>
        <v>0</v>
      </c>
      <c r="I61" s="25">
        <f t="shared" si="16"/>
        <v>0</v>
      </c>
      <c r="J61" s="25">
        <f t="shared" si="16"/>
        <v>0</v>
      </c>
      <c r="K61" s="25">
        <f t="shared" si="16"/>
        <v>0</v>
      </c>
      <c r="L61" s="25">
        <f t="shared" si="16"/>
        <v>0</v>
      </c>
      <c r="M61" s="25">
        <f t="shared" si="16"/>
        <v>0</v>
      </c>
    </row>
    <row r="62" spans="1:13" s="22" customFormat="1" ht="28.5" customHeight="1" x14ac:dyDescent="0.25">
      <c r="A62" s="28" t="s">
        <v>97</v>
      </c>
      <c r="B62" s="42" t="s">
        <v>98</v>
      </c>
      <c r="C62" s="28" t="s">
        <v>19</v>
      </c>
      <c r="D62" s="25" t="s">
        <v>20</v>
      </c>
      <c r="E62" s="25" t="s">
        <v>21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</row>
    <row r="63" spans="1:13" s="22" customFormat="1" ht="28.5" customHeight="1" x14ac:dyDescent="0.25">
      <c r="A63" s="28" t="s">
        <v>99</v>
      </c>
      <c r="B63" s="42" t="s">
        <v>100</v>
      </c>
      <c r="C63" s="28" t="s">
        <v>19</v>
      </c>
      <c r="D63" s="25" t="s">
        <v>20</v>
      </c>
      <c r="E63" s="25" t="s">
        <v>21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</row>
    <row r="64" spans="1:13" s="22" customFormat="1" ht="28.5" customHeight="1" x14ac:dyDescent="0.25">
      <c r="A64" s="28" t="s">
        <v>101</v>
      </c>
      <c r="B64" s="42" t="s">
        <v>102</v>
      </c>
      <c r="C64" s="28" t="s">
        <v>19</v>
      </c>
      <c r="D64" s="25" t="s">
        <v>20</v>
      </c>
      <c r="E64" s="25" t="s">
        <v>21</v>
      </c>
      <c r="F64" s="25">
        <f>F65+F70</f>
        <v>41</v>
      </c>
      <c r="G64" s="25">
        <f t="shared" ref="G64:M64" si="17">G65+G70</f>
        <v>41</v>
      </c>
      <c r="H64" s="25">
        <f t="shared" si="17"/>
        <v>-20950</v>
      </c>
      <c r="I64" s="25">
        <f t="shared" si="17"/>
        <v>-20570</v>
      </c>
      <c r="J64" s="25">
        <f t="shared" si="17"/>
        <v>0</v>
      </c>
      <c r="K64" s="25">
        <f t="shared" si="17"/>
        <v>0</v>
      </c>
      <c r="L64" s="25">
        <f t="shared" si="17"/>
        <v>0</v>
      </c>
      <c r="M64" s="25">
        <f t="shared" si="17"/>
        <v>0</v>
      </c>
    </row>
    <row r="65" spans="1:13" s="22" customFormat="1" ht="28.5" customHeight="1" x14ac:dyDescent="0.25">
      <c r="A65" s="28" t="s">
        <v>103</v>
      </c>
      <c r="B65" s="42" t="s">
        <v>104</v>
      </c>
      <c r="C65" s="28" t="s">
        <v>19</v>
      </c>
      <c r="D65" s="25" t="s">
        <v>20</v>
      </c>
      <c r="E65" s="25" t="s">
        <v>21</v>
      </c>
      <c r="F65" s="25">
        <f t="shared" ref="F65:M65" si="18">F66+F67+F68</f>
        <v>41</v>
      </c>
      <c r="G65" s="25">
        <f t="shared" si="18"/>
        <v>41</v>
      </c>
      <c r="H65" s="25">
        <f t="shared" si="18"/>
        <v>-20950</v>
      </c>
      <c r="I65" s="25">
        <f t="shared" si="18"/>
        <v>-20570</v>
      </c>
      <c r="J65" s="25">
        <f t="shared" si="18"/>
        <v>0</v>
      </c>
      <c r="K65" s="25">
        <f t="shared" si="18"/>
        <v>0</v>
      </c>
      <c r="L65" s="25">
        <f t="shared" si="18"/>
        <v>0</v>
      </c>
      <c r="M65" s="25">
        <f t="shared" si="18"/>
        <v>0</v>
      </c>
    </row>
    <row r="66" spans="1:13" s="22" customFormat="1" ht="28.5" customHeight="1" x14ac:dyDescent="0.25">
      <c r="A66" s="28" t="s">
        <v>103</v>
      </c>
      <c r="B66" s="42" t="s">
        <v>105</v>
      </c>
      <c r="C66" s="28" t="s">
        <v>19</v>
      </c>
      <c r="D66" s="25" t="s">
        <v>20</v>
      </c>
      <c r="E66" s="25" t="s">
        <v>21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</row>
    <row r="67" spans="1:13" s="22" customFormat="1" ht="28.5" customHeight="1" x14ac:dyDescent="0.25">
      <c r="A67" s="28" t="s">
        <v>103</v>
      </c>
      <c r="B67" s="42" t="s">
        <v>106</v>
      </c>
      <c r="C67" s="28" t="s">
        <v>19</v>
      </c>
      <c r="D67" s="25" t="s">
        <v>20</v>
      </c>
      <c r="E67" s="25" t="s">
        <v>21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</row>
    <row r="68" spans="1:13" s="22" customFormat="1" ht="28.5" customHeight="1" x14ac:dyDescent="0.25">
      <c r="A68" s="28" t="s">
        <v>103</v>
      </c>
      <c r="B68" s="42" t="s">
        <v>107</v>
      </c>
      <c r="C68" s="28" t="s">
        <v>19</v>
      </c>
      <c r="D68" s="25" t="s">
        <v>20</v>
      </c>
      <c r="E68" s="25" t="s">
        <v>21</v>
      </c>
      <c r="F68" s="25">
        <f>SUM(F69)</f>
        <v>41</v>
      </c>
      <c r="G68" s="25">
        <f t="shared" ref="G68:M68" si="19">SUM(G69)</f>
        <v>41</v>
      </c>
      <c r="H68" s="25">
        <f t="shared" si="19"/>
        <v>-20950</v>
      </c>
      <c r="I68" s="25">
        <f t="shared" si="19"/>
        <v>-20570</v>
      </c>
      <c r="J68" s="25">
        <f t="shared" si="19"/>
        <v>0</v>
      </c>
      <c r="K68" s="25">
        <f t="shared" si="19"/>
        <v>0</v>
      </c>
      <c r="L68" s="25">
        <f t="shared" si="19"/>
        <v>0</v>
      </c>
      <c r="M68" s="25">
        <f t="shared" si="19"/>
        <v>0</v>
      </c>
    </row>
    <row r="69" spans="1:13" s="22" customFormat="1" ht="28.5" customHeight="1" x14ac:dyDescent="0.25">
      <c r="A69" s="2" t="s">
        <v>81</v>
      </c>
      <c r="B69" s="41" t="s">
        <v>108</v>
      </c>
      <c r="C69" s="2" t="s">
        <v>109</v>
      </c>
      <c r="D69" s="29" t="s">
        <v>20</v>
      </c>
      <c r="E69" s="29" t="s">
        <v>21</v>
      </c>
      <c r="F69" s="29">
        <v>41</v>
      </c>
      <c r="G69" s="29">
        <v>41</v>
      </c>
      <c r="H69" s="29">
        <v>-20950</v>
      </c>
      <c r="I69" s="29">
        <v>-20570</v>
      </c>
      <c r="J69" s="29">
        <v>0</v>
      </c>
      <c r="K69" s="29">
        <v>0</v>
      </c>
      <c r="L69" s="29">
        <v>0</v>
      </c>
      <c r="M69" s="29">
        <v>0</v>
      </c>
    </row>
    <row r="70" spans="1:13" s="22" customFormat="1" ht="28.5" customHeight="1" x14ac:dyDescent="0.25">
      <c r="A70" s="28" t="s">
        <v>110</v>
      </c>
      <c r="B70" s="42" t="s">
        <v>111</v>
      </c>
      <c r="C70" s="28" t="s">
        <v>19</v>
      </c>
      <c r="D70" s="25" t="s">
        <v>20</v>
      </c>
      <c r="E70" s="25" t="s">
        <v>21</v>
      </c>
      <c r="F70" s="25">
        <f t="shared" ref="F70:M70" si="20">F71+F72+F73</f>
        <v>0</v>
      </c>
      <c r="G70" s="25">
        <f t="shared" si="20"/>
        <v>0</v>
      </c>
      <c r="H70" s="25">
        <f t="shared" si="20"/>
        <v>0</v>
      </c>
      <c r="I70" s="25">
        <f t="shared" si="20"/>
        <v>0</v>
      </c>
      <c r="J70" s="25">
        <f t="shared" si="20"/>
        <v>0</v>
      </c>
      <c r="K70" s="25">
        <f t="shared" si="20"/>
        <v>0</v>
      </c>
      <c r="L70" s="25">
        <f t="shared" si="20"/>
        <v>0</v>
      </c>
      <c r="M70" s="25">
        <f t="shared" si="20"/>
        <v>0</v>
      </c>
    </row>
    <row r="71" spans="1:13" s="22" customFormat="1" ht="28.5" customHeight="1" x14ac:dyDescent="0.25">
      <c r="A71" s="28" t="s">
        <v>110</v>
      </c>
      <c r="B71" s="42" t="s">
        <v>105</v>
      </c>
      <c r="C71" s="28" t="s">
        <v>19</v>
      </c>
      <c r="D71" s="25" t="s">
        <v>20</v>
      </c>
      <c r="E71" s="25" t="s">
        <v>21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</row>
    <row r="72" spans="1:13" s="22" customFormat="1" ht="28.5" customHeight="1" x14ac:dyDescent="0.25">
      <c r="A72" s="28" t="s">
        <v>110</v>
      </c>
      <c r="B72" s="42" t="s">
        <v>106</v>
      </c>
      <c r="C72" s="28" t="s">
        <v>19</v>
      </c>
      <c r="D72" s="25" t="s">
        <v>20</v>
      </c>
      <c r="E72" s="25" t="s">
        <v>21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</row>
    <row r="73" spans="1:13" s="22" customFormat="1" ht="28.5" customHeight="1" x14ac:dyDescent="0.25">
      <c r="A73" s="28" t="s">
        <v>110</v>
      </c>
      <c r="B73" s="42" t="s">
        <v>107</v>
      </c>
      <c r="C73" s="28" t="s">
        <v>19</v>
      </c>
      <c r="D73" s="25" t="s">
        <v>20</v>
      </c>
      <c r="E73" s="25" t="s">
        <v>21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</row>
    <row r="74" spans="1:13" s="22" customFormat="1" ht="28.5" customHeight="1" x14ac:dyDescent="0.25">
      <c r="A74" s="28" t="s">
        <v>112</v>
      </c>
      <c r="B74" s="42" t="s">
        <v>113</v>
      </c>
      <c r="C74" s="28" t="s">
        <v>19</v>
      </c>
      <c r="D74" s="25" t="s">
        <v>20</v>
      </c>
      <c r="E74" s="25" t="s">
        <v>21</v>
      </c>
      <c r="F74" s="25">
        <f t="shared" ref="F74:M74" si="21">F75+F76</f>
        <v>136</v>
      </c>
      <c r="G74" s="25">
        <f t="shared" si="21"/>
        <v>136</v>
      </c>
      <c r="H74" s="25">
        <f t="shared" si="21"/>
        <v>-5520</v>
      </c>
      <c r="I74" s="25">
        <f t="shared" si="21"/>
        <v>-14030</v>
      </c>
      <c r="J74" s="25">
        <f t="shared" si="21"/>
        <v>68000</v>
      </c>
      <c r="K74" s="25">
        <f t="shared" si="21"/>
        <v>68000</v>
      </c>
      <c r="L74" s="25">
        <f t="shared" si="21"/>
        <v>0</v>
      </c>
      <c r="M74" s="25">
        <f t="shared" si="21"/>
        <v>0</v>
      </c>
    </row>
    <row r="75" spans="1:13" s="22" customFormat="1" ht="28.5" customHeight="1" x14ac:dyDescent="0.25">
      <c r="A75" s="28" t="s">
        <v>114</v>
      </c>
      <c r="B75" s="42" t="s">
        <v>115</v>
      </c>
      <c r="C75" s="28" t="s">
        <v>19</v>
      </c>
      <c r="D75" s="25" t="s">
        <v>20</v>
      </c>
      <c r="E75" s="25" t="s">
        <v>21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</row>
    <row r="76" spans="1:13" s="22" customFormat="1" ht="28.5" customHeight="1" x14ac:dyDescent="0.25">
      <c r="A76" s="28" t="s">
        <v>116</v>
      </c>
      <c r="B76" s="42" t="s">
        <v>117</v>
      </c>
      <c r="C76" s="28" t="s">
        <v>19</v>
      </c>
      <c r="D76" s="25" t="s">
        <v>20</v>
      </c>
      <c r="E76" s="25" t="s">
        <v>21</v>
      </c>
      <c r="F76" s="25">
        <f t="shared" ref="F76:M76" si="22">SUM(F77:F80)</f>
        <v>136</v>
      </c>
      <c r="G76" s="25">
        <f t="shared" si="22"/>
        <v>136</v>
      </c>
      <c r="H76" s="25">
        <f t="shared" si="22"/>
        <v>-5520</v>
      </c>
      <c r="I76" s="25">
        <f t="shared" si="22"/>
        <v>-14030</v>
      </c>
      <c r="J76" s="25">
        <f>SUM(J77:J80)</f>
        <v>68000</v>
      </c>
      <c r="K76" s="25">
        <f t="shared" si="22"/>
        <v>68000</v>
      </c>
      <c r="L76" s="25">
        <f t="shared" si="22"/>
        <v>0</v>
      </c>
      <c r="M76" s="25">
        <f t="shared" si="22"/>
        <v>0</v>
      </c>
    </row>
    <row r="77" spans="1:13" s="22" customFormat="1" ht="28.5" customHeight="1" x14ac:dyDescent="0.25">
      <c r="A77" s="2" t="s">
        <v>116</v>
      </c>
      <c r="B77" s="41" t="s">
        <v>118</v>
      </c>
      <c r="C77" s="2" t="s">
        <v>119</v>
      </c>
      <c r="D77" s="29">
        <v>0</v>
      </c>
      <c r="E77" s="29" t="s">
        <v>21</v>
      </c>
      <c r="F77" s="29">
        <v>56</v>
      </c>
      <c r="G77" s="29">
        <v>56</v>
      </c>
      <c r="H77" s="29">
        <v>-20420</v>
      </c>
      <c r="I77" s="29">
        <v>-20150</v>
      </c>
      <c r="J77" s="29">
        <v>0</v>
      </c>
      <c r="K77" s="29">
        <v>0</v>
      </c>
      <c r="L77" s="29">
        <v>0</v>
      </c>
      <c r="M77" s="29">
        <v>0</v>
      </c>
    </row>
    <row r="78" spans="1:13" s="22" customFormat="1" ht="73.5" customHeight="1" x14ac:dyDescent="0.25">
      <c r="A78" s="2" t="s">
        <v>116</v>
      </c>
      <c r="B78" s="41" t="s">
        <v>120</v>
      </c>
      <c r="C78" s="2" t="s">
        <v>121</v>
      </c>
      <c r="D78" s="29" t="s">
        <v>70</v>
      </c>
      <c r="E78" s="29" t="s">
        <v>21</v>
      </c>
      <c r="F78" s="29">
        <v>16</v>
      </c>
      <c r="G78" s="29">
        <v>16</v>
      </c>
      <c r="H78" s="29">
        <v>-200</v>
      </c>
      <c r="I78" s="29">
        <v>530</v>
      </c>
      <c r="J78" s="29">
        <v>13600</v>
      </c>
      <c r="K78" s="29">
        <v>13600</v>
      </c>
      <c r="L78" s="29">
        <v>0</v>
      </c>
      <c r="M78" s="29">
        <v>0</v>
      </c>
    </row>
    <row r="79" spans="1:13" s="22" customFormat="1" ht="73.5" customHeight="1" x14ac:dyDescent="0.25">
      <c r="A79" s="2" t="s">
        <v>116</v>
      </c>
      <c r="B79" s="41" t="s">
        <v>122</v>
      </c>
      <c r="C79" s="2" t="s">
        <v>123</v>
      </c>
      <c r="D79" s="29" t="s">
        <v>68</v>
      </c>
      <c r="E79" s="29" t="s">
        <v>21</v>
      </c>
      <c r="F79" s="29">
        <v>32</v>
      </c>
      <c r="G79" s="29">
        <v>32</v>
      </c>
      <c r="H79" s="29">
        <v>7550</v>
      </c>
      <c r="I79" s="29">
        <v>-870</v>
      </c>
      <c r="J79" s="29">
        <v>27200</v>
      </c>
      <c r="K79" s="29">
        <v>27200</v>
      </c>
      <c r="L79" s="29">
        <v>0</v>
      </c>
      <c r="M79" s="29">
        <v>0</v>
      </c>
    </row>
    <row r="80" spans="1:13" s="22" customFormat="1" ht="28.5" customHeight="1" x14ac:dyDescent="0.25">
      <c r="A80" s="2" t="s">
        <v>116</v>
      </c>
      <c r="B80" s="41" t="s">
        <v>124</v>
      </c>
      <c r="C80" s="2" t="s">
        <v>125</v>
      </c>
      <c r="D80" s="29" t="s">
        <v>69</v>
      </c>
      <c r="E80" s="29" t="s">
        <v>21</v>
      </c>
      <c r="F80" s="29">
        <v>32</v>
      </c>
      <c r="G80" s="29">
        <v>32</v>
      </c>
      <c r="H80" s="29">
        <v>7550</v>
      </c>
      <c r="I80" s="29">
        <v>6460</v>
      </c>
      <c r="J80" s="29">
        <v>27200</v>
      </c>
      <c r="K80" s="29">
        <v>27200</v>
      </c>
      <c r="L80" s="29">
        <v>0</v>
      </c>
      <c r="M80" s="29">
        <v>0</v>
      </c>
    </row>
    <row r="81" spans="1:13" s="22" customFormat="1" ht="28.5" customHeight="1" x14ac:dyDescent="0.25">
      <c r="A81" s="28" t="s">
        <v>126</v>
      </c>
      <c r="B81" s="42" t="s">
        <v>127</v>
      </c>
      <c r="C81" s="28" t="s">
        <v>19</v>
      </c>
      <c r="D81" s="25" t="s">
        <v>20</v>
      </c>
      <c r="E81" s="25" t="s">
        <v>21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</row>
    <row r="82" spans="1:13" s="22" customFormat="1" ht="28.5" customHeight="1" x14ac:dyDescent="0.25">
      <c r="A82" s="28" t="s">
        <v>128</v>
      </c>
      <c r="B82" s="42" t="s">
        <v>129</v>
      </c>
      <c r="C82" s="28" t="s">
        <v>19</v>
      </c>
      <c r="D82" s="25" t="s">
        <v>20</v>
      </c>
      <c r="E82" s="25" t="s">
        <v>21</v>
      </c>
      <c r="F82" s="25">
        <f t="shared" ref="F82:M82" si="23">F83+F86</f>
        <v>0</v>
      </c>
      <c r="G82" s="25">
        <f t="shared" si="23"/>
        <v>0</v>
      </c>
      <c r="H82" s="25">
        <f t="shared" si="23"/>
        <v>0</v>
      </c>
      <c r="I82" s="25">
        <f t="shared" si="23"/>
        <v>0</v>
      </c>
      <c r="J82" s="25">
        <f t="shared" si="23"/>
        <v>0</v>
      </c>
      <c r="K82" s="25">
        <f t="shared" si="23"/>
        <v>0</v>
      </c>
      <c r="L82" s="25">
        <f t="shared" si="23"/>
        <v>0</v>
      </c>
      <c r="M82" s="25">
        <f t="shared" si="23"/>
        <v>0</v>
      </c>
    </row>
    <row r="83" spans="1:13" s="22" customFormat="1" ht="28.5" customHeight="1" x14ac:dyDescent="0.25">
      <c r="A83" s="28" t="s">
        <v>130</v>
      </c>
      <c r="B83" s="42" t="s">
        <v>131</v>
      </c>
      <c r="C83" s="28" t="s">
        <v>19</v>
      </c>
      <c r="D83" s="25" t="s">
        <v>20</v>
      </c>
      <c r="E83" s="25" t="s">
        <v>21</v>
      </c>
      <c r="F83" s="25">
        <f t="shared" ref="F83:L83" si="24">SUM(F84:F85)</f>
        <v>0</v>
      </c>
      <c r="G83" s="25">
        <f t="shared" si="24"/>
        <v>0</v>
      </c>
      <c r="H83" s="25">
        <f t="shared" si="24"/>
        <v>0</v>
      </c>
      <c r="I83" s="25">
        <f t="shared" si="24"/>
        <v>0</v>
      </c>
      <c r="J83" s="25">
        <f t="shared" si="24"/>
        <v>0</v>
      </c>
      <c r="K83" s="25">
        <f t="shared" si="24"/>
        <v>0</v>
      </c>
      <c r="L83" s="25">
        <f t="shared" si="24"/>
        <v>0</v>
      </c>
      <c r="M83" s="25">
        <f>SUM(M84:M85)</f>
        <v>0</v>
      </c>
    </row>
    <row r="84" spans="1:13" s="22" customFormat="1" ht="73.5" customHeight="1" x14ac:dyDescent="0.25">
      <c r="A84" s="2" t="s">
        <v>130</v>
      </c>
      <c r="B84" s="41" t="s">
        <v>132</v>
      </c>
      <c r="C84" s="2" t="s">
        <v>133</v>
      </c>
      <c r="D84" s="29" t="s">
        <v>20</v>
      </c>
      <c r="E84" s="29" t="s">
        <v>21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</row>
    <row r="85" spans="1:13" s="22" customFormat="1" ht="73.5" customHeight="1" x14ac:dyDescent="0.25">
      <c r="A85" s="2" t="s">
        <v>130</v>
      </c>
      <c r="B85" s="41" t="s">
        <v>134</v>
      </c>
      <c r="C85" s="2" t="s">
        <v>135</v>
      </c>
      <c r="D85" s="29" t="s">
        <v>20</v>
      </c>
      <c r="E85" s="29" t="s">
        <v>21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</row>
    <row r="86" spans="1:13" s="22" customFormat="1" ht="28.5" customHeight="1" x14ac:dyDescent="0.25">
      <c r="A86" s="28" t="s">
        <v>136</v>
      </c>
      <c r="B86" s="42" t="s">
        <v>137</v>
      </c>
      <c r="C86" s="28" t="s">
        <v>19</v>
      </c>
      <c r="D86" s="25" t="s">
        <v>20</v>
      </c>
      <c r="E86" s="25" t="s">
        <v>21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</row>
    <row r="87" spans="1:13" s="22" customFormat="1" ht="28.5" customHeight="1" x14ac:dyDescent="0.25">
      <c r="A87" s="28" t="s">
        <v>138</v>
      </c>
      <c r="B87" s="42" t="s">
        <v>139</v>
      </c>
      <c r="C87" s="28" t="s">
        <v>19</v>
      </c>
      <c r="D87" s="25" t="s">
        <v>20</v>
      </c>
      <c r="E87" s="25" t="s">
        <v>21</v>
      </c>
      <c r="F87" s="25">
        <f t="shared" ref="F87:M87" si="25">F88+F92</f>
        <v>0</v>
      </c>
      <c r="G87" s="25">
        <f t="shared" si="25"/>
        <v>0</v>
      </c>
      <c r="H87" s="25">
        <f t="shared" si="25"/>
        <v>0</v>
      </c>
      <c r="I87" s="25">
        <f t="shared" si="25"/>
        <v>0</v>
      </c>
      <c r="J87" s="25">
        <f t="shared" si="25"/>
        <v>0</v>
      </c>
      <c r="K87" s="25">
        <f t="shared" si="25"/>
        <v>0</v>
      </c>
      <c r="L87" s="25">
        <f t="shared" si="25"/>
        <v>0</v>
      </c>
      <c r="M87" s="25">
        <f t="shared" si="25"/>
        <v>0</v>
      </c>
    </row>
    <row r="88" spans="1:13" s="22" customFormat="1" ht="28.5" customHeight="1" x14ac:dyDescent="0.25">
      <c r="A88" s="28" t="s">
        <v>140</v>
      </c>
      <c r="B88" s="42" t="s">
        <v>141</v>
      </c>
      <c r="C88" s="28" t="s">
        <v>19</v>
      </c>
      <c r="D88" s="25" t="s">
        <v>20</v>
      </c>
      <c r="E88" s="25" t="s">
        <v>21</v>
      </c>
      <c r="F88" s="25">
        <f>SUM(F89:F91)</f>
        <v>0</v>
      </c>
      <c r="G88" s="25">
        <f t="shared" ref="G88:M88" si="26">SUM(G89:G91)</f>
        <v>0</v>
      </c>
      <c r="H88" s="25">
        <f t="shared" si="26"/>
        <v>0</v>
      </c>
      <c r="I88" s="25">
        <f t="shared" si="26"/>
        <v>0</v>
      </c>
      <c r="J88" s="25">
        <f t="shared" si="26"/>
        <v>0</v>
      </c>
      <c r="K88" s="25">
        <f t="shared" si="26"/>
        <v>0</v>
      </c>
      <c r="L88" s="25">
        <f t="shared" si="26"/>
        <v>0</v>
      </c>
      <c r="M88" s="25">
        <f t="shared" si="26"/>
        <v>0</v>
      </c>
    </row>
    <row r="89" spans="1:13" s="22" customFormat="1" ht="28.5" customHeight="1" x14ac:dyDescent="0.25">
      <c r="A89" s="2" t="s">
        <v>140</v>
      </c>
      <c r="B89" s="41" t="s">
        <v>142</v>
      </c>
      <c r="C89" s="2" t="s">
        <v>143</v>
      </c>
      <c r="D89" s="29" t="s">
        <v>20</v>
      </c>
      <c r="E89" s="29" t="s">
        <v>21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</row>
    <row r="90" spans="1:13" s="22" customFormat="1" ht="28.5" customHeight="1" x14ac:dyDescent="0.25">
      <c r="A90" s="2" t="s">
        <v>140</v>
      </c>
      <c r="B90" s="41" t="s">
        <v>144</v>
      </c>
      <c r="C90" s="2" t="s">
        <v>145</v>
      </c>
      <c r="D90" s="29" t="s">
        <v>20</v>
      </c>
      <c r="E90" s="29" t="s">
        <v>21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</row>
    <row r="91" spans="1:13" s="22" customFormat="1" ht="28.5" customHeight="1" x14ac:dyDescent="0.25">
      <c r="A91" s="2" t="s">
        <v>140</v>
      </c>
      <c r="B91" s="41" t="s">
        <v>146</v>
      </c>
      <c r="C91" s="2" t="s">
        <v>147</v>
      </c>
      <c r="D91" s="29" t="s">
        <v>20</v>
      </c>
      <c r="E91" s="29" t="s">
        <v>21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</row>
    <row r="92" spans="1:13" s="22" customFormat="1" ht="28.5" customHeight="1" x14ac:dyDescent="0.25">
      <c r="A92" s="28" t="s">
        <v>148</v>
      </c>
      <c r="B92" s="42" t="s">
        <v>149</v>
      </c>
      <c r="C92" s="28" t="s">
        <v>19</v>
      </c>
      <c r="D92" s="25" t="s">
        <v>20</v>
      </c>
      <c r="E92" s="25" t="s">
        <v>21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</row>
    <row r="93" spans="1:13" s="22" customFormat="1" ht="28.5" customHeight="1" x14ac:dyDescent="0.25">
      <c r="A93" s="28" t="s">
        <v>150</v>
      </c>
      <c r="B93" s="42" t="s">
        <v>151</v>
      </c>
      <c r="C93" s="28" t="s">
        <v>19</v>
      </c>
      <c r="D93" s="25" t="s">
        <v>20</v>
      </c>
      <c r="E93" s="25" t="s">
        <v>21</v>
      </c>
      <c r="F93" s="25">
        <f>SUM(F94:F99)</f>
        <v>0</v>
      </c>
      <c r="G93" s="25">
        <f t="shared" ref="G93:M93" si="27">SUM(G94:G99)</f>
        <v>0</v>
      </c>
      <c r="H93" s="25">
        <f t="shared" si="27"/>
        <v>0</v>
      </c>
      <c r="I93" s="25">
        <f t="shared" si="27"/>
        <v>0</v>
      </c>
      <c r="J93" s="25">
        <f t="shared" si="27"/>
        <v>0</v>
      </c>
      <c r="K93" s="25">
        <f t="shared" si="27"/>
        <v>0</v>
      </c>
      <c r="L93" s="25">
        <f t="shared" si="27"/>
        <v>0</v>
      </c>
      <c r="M93" s="25">
        <f t="shared" si="27"/>
        <v>0</v>
      </c>
    </row>
    <row r="94" spans="1:13" s="22" customFormat="1" ht="28.5" customHeight="1" x14ac:dyDescent="0.25">
      <c r="A94" s="2" t="s">
        <v>150</v>
      </c>
      <c r="B94" s="41" t="s">
        <v>152</v>
      </c>
      <c r="C94" s="2" t="s">
        <v>153</v>
      </c>
      <c r="D94" s="29" t="s">
        <v>20</v>
      </c>
      <c r="E94" s="29" t="s">
        <v>21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</row>
    <row r="95" spans="1:13" s="22" customFormat="1" ht="28.5" customHeight="1" x14ac:dyDescent="0.25">
      <c r="A95" s="2" t="s">
        <v>150</v>
      </c>
      <c r="B95" s="41" t="s">
        <v>154</v>
      </c>
      <c r="C95" s="2" t="s">
        <v>155</v>
      </c>
      <c r="D95" s="29" t="s">
        <v>20</v>
      </c>
      <c r="E95" s="29" t="s">
        <v>21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</row>
    <row r="96" spans="1:13" s="22" customFormat="1" ht="28.5" customHeight="1" x14ac:dyDescent="0.25">
      <c r="A96" s="2" t="s">
        <v>150</v>
      </c>
      <c r="B96" s="41" t="s">
        <v>156</v>
      </c>
      <c r="C96" s="2" t="s">
        <v>157</v>
      </c>
      <c r="D96" s="29" t="s">
        <v>20</v>
      </c>
      <c r="E96" s="29" t="s">
        <v>21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</row>
    <row r="97" spans="1:13" s="22" customFormat="1" ht="28.5" customHeight="1" x14ac:dyDescent="0.25">
      <c r="A97" s="2" t="s">
        <v>150</v>
      </c>
      <c r="B97" s="41" t="s">
        <v>158</v>
      </c>
      <c r="C97" s="2" t="s">
        <v>159</v>
      </c>
      <c r="D97" s="29" t="s">
        <v>20</v>
      </c>
      <c r="E97" s="29" t="s">
        <v>21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</row>
    <row r="98" spans="1:13" s="22" customFormat="1" ht="28.5" customHeight="1" x14ac:dyDescent="0.25">
      <c r="A98" s="2" t="s">
        <v>150</v>
      </c>
      <c r="B98" s="41" t="s">
        <v>160</v>
      </c>
      <c r="C98" s="2" t="s">
        <v>161</v>
      </c>
      <c r="D98" s="29" t="s">
        <v>20</v>
      </c>
      <c r="E98" s="29" t="s">
        <v>21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</row>
    <row r="99" spans="1:13" s="22" customFormat="1" ht="28.5" customHeight="1" x14ac:dyDescent="0.25">
      <c r="A99" s="2" t="s">
        <v>150</v>
      </c>
      <c r="B99" s="41" t="s">
        <v>162</v>
      </c>
      <c r="C99" s="2" t="s">
        <v>163</v>
      </c>
      <c r="D99" s="29" t="s">
        <v>20</v>
      </c>
      <c r="E99" s="29" t="s">
        <v>21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</row>
    <row r="100" spans="1:13" s="22" customFormat="1" ht="28.5" customHeight="1" x14ac:dyDescent="0.25">
      <c r="A100" s="28" t="s">
        <v>164</v>
      </c>
      <c r="B100" s="42" t="s">
        <v>165</v>
      </c>
      <c r="C100" s="28" t="s">
        <v>19</v>
      </c>
      <c r="D100" s="25" t="s">
        <v>20</v>
      </c>
      <c r="E100" s="25" t="s">
        <v>21</v>
      </c>
      <c r="F100" s="25">
        <f t="shared" ref="F100:M100" si="28">F101+F102</f>
        <v>0</v>
      </c>
      <c r="G100" s="25">
        <f t="shared" si="28"/>
        <v>0</v>
      </c>
      <c r="H100" s="25">
        <f t="shared" si="28"/>
        <v>0</v>
      </c>
      <c r="I100" s="25">
        <f t="shared" si="28"/>
        <v>0</v>
      </c>
      <c r="J100" s="25">
        <f t="shared" si="28"/>
        <v>0</v>
      </c>
      <c r="K100" s="25">
        <f t="shared" si="28"/>
        <v>0</v>
      </c>
      <c r="L100" s="25">
        <f t="shared" si="28"/>
        <v>0</v>
      </c>
      <c r="M100" s="25">
        <f t="shared" si="28"/>
        <v>0</v>
      </c>
    </row>
    <row r="101" spans="1:13" s="22" customFormat="1" ht="28.5" customHeight="1" x14ac:dyDescent="0.25">
      <c r="A101" s="28" t="s">
        <v>166</v>
      </c>
      <c r="B101" s="42" t="s">
        <v>167</v>
      </c>
      <c r="C101" s="28" t="s">
        <v>19</v>
      </c>
      <c r="D101" s="25" t="s">
        <v>20</v>
      </c>
      <c r="E101" s="25" t="s">
        <v>21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</row>
    <row r="102" spans="1:13" s="22" customFormat="1" ht="28.5" customHeight="1" x14ac:dyDescent="0.25">
      <c r="A102" s="28" t="s">
        <v>168</v>
      </c>
      <c r="B102" s="42" t="s">
        <v>169</v>
      </c>
      <c r="C102" s="28" t="s">
        <v>19</v>
      </c>
      <c r="D102" s="25" t="s">
        <v>20</v>
      </c>
      <c r="E102" s="25" t="s">
        <v>21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</row>
    <row r="103" spans="1:13" s="22" customFormat="1" ht="28.5" customHeight="1" x14ac:dyDescent="0.25">
      <c r="A103" s="28" t="s">
        <v>170</v>
      </c>
      <c r="B103" s="42" t="s">
        <v>171</v>
      </c>
      <c r="C103" s="28" t="s">
        <v>19</v>
      </c>
      <c r="D103" s="25" t="s">
        <v>20</v>
      </c>
      <c r="E103" s="25" t="s">
        <v>21</v>
      </c>
      <c r="F103" s="25">
        <f t="shared" ref="F103:M103" si="29">F104+F105</f>
        <v>0</v>
      </c>
      <c r="G103" s="25">
        <f t="shared" si="29"/>
        <v>0</v>
      </c>
      <c r="H103" s="25">
        <f t="shared" si="29"/>
        <v>0</v>
      </c>
      <c r="I103" s="25">
        <f t="shared" si="29"/>
        <v>0</v>
      </c>
      <c r="J103" s="25">
        <f t="shared" si="29"/>
        <v>0</v>
      </c>
      <c r="K103" s="25">
        <f t="shared" si="29"/>
        <v>0</v>
      </c>
      <c r="L103" s="25">
        <f t="shared" si="29"/>
        <v>0</v>
      </c>
      <c r="M103" s="25">
        <f t="shared" si="29"/>
        <v>0</v>
      </c>
    </row>
    <row r="104" spans="1:13" s="22" customFormat="1" ht="28.5" customHeight="1" x14ac:dyDescent="0.25">
      <c r="A104" s="28" t="s">
        <v>172</v>
      </c>
      <c r="B104" s="42" t="s">
        <v>173</v>
      </c>
      <c r="C104" s="28" t="s">
        <v>19</v>
      </c>
      <c r="D104" s="25" t="s">
        <v>20</v>
      </c>
      <c r="E104" s="25" t="s">
        <v>21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</row>
    <row r="105" spans="1:13" s="22" customFormat="1" ht="28.5" customHeight="1" x14ac:dyDescent="0.25">
      <c r="A105" s="28" t="s">
        <v>174</v>
      </c>
      <c r="B105" s="42" t="s">
        <v>175</v>
      </c>
      <c r="C105" s="28" t="s">
        <v>19</v>
      </c>
      <c r="D105" s="25" t="s">
        <v>20</v>
      </c>
      <c r="E105" s="25" t="s">
        <v>21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</row>
    <row r="106" spans="1:13" s="22" customFormat="1" ht="28.5" customHeight="1" x14ac:dyDescent="0.25">
      <c r="A106" s="28" t="s">
        <v>176</v>
      </c>
      <c r="B106" s="42" t="s">
        <v>177</v>
      </c>
      <c r="C106" s="28" t="s">
        <v>19</v>
      </c>
      <c r="D106" s="25" t="s">
        <v>20</v>
      </c>
      <c r="E106" s="25" t="s">
        <v>21</v>
      </c>
      <c r="F106" s="25">
        <f t="shared" ref="F106:M106" si="30">SUM(F107:F116)</f>
        <v>0</v>
      </c>
      <c r="G106" s="25">
        <f t="shared" si="30"/>
        <v>0</v>
      </c>
      <c r="H106" s="25">
        <f t="shared" si="30"/>
        <v>0</v>
      </c>
      <c r="I106" s="25">
        <f t="shared" si="30"/>
        <v>0</v>
      </c>
      <c r="J106" s="25">
        <f t="shared" si="30"/>
        <v>0</v>
      </c>
      <c r="K106" s="25">
        <f t="shared" si="30"/>
        <v>0</v>
      </c>
      <c r="L106" s="25">
        <f t="shared" si="30"/>
        <v>0</v>
      </c>
      <c r="M106" s="25">
        <f t="shared" si="30"/>
        <v>0</v>
      </c>
    </row>
    <row r="107" spans="1:13" s="22" customFormat="1" ht="28.5" customHeight="1" x14ac:dyDescent="0.25">
      <c r="A107" s="2" t="s">
        <v>176</v>
      </c>
      <c r="B107" s="41" t="s">
        <v>178</v>
      </c>
      <c r="C107" s="2" t="s">
        <v>179</v>
      </c>
      <c r="D107" s="29" t="s">
        <v>20</v>
      </c>
      <c r="E107" s="29" t="s">
        <v>21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</row>
    <row r="108" spans="1:13" s="22" customFormat="1" ht="28.5" customHeight="1" x14ac:dyDescent="0.25">
      <c r="A108" s="2" t="s">
        <v>176</v>
      </c>
      <c r="B108" s="41" t="s">
        <v>180</v>
      </c>
      <c r="C108" s="2" t="s">
        <v>181</v>
      </c>
      <c r="D108" s="29" t="s">
        <v>20</v>
      </c>
      <c r="E108" s="29" t="s">
        <v>21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</row>
    <row r="109" spans="1:13" s="22" customFormat="1" ht="28.5" customHeight="1" x14ac:dyDescent="0.25">
      <c r="A109" s="2" t="s">
        <v>176</v>
      </c>
      <c r="B109" s="41" t="s">
        <v>182</v>
      </c>
      <c r="C109" s="2" t="s">
        <v>183</v>
      </c>
      <c r="D109" s="29" t="s">
        <v>20</v>
      </c>
      <c r="E109" s="29" t="s">
        <v>21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</row>
    <row r="110" spans="1:13" s="22" customFormat="1" ht="28.5" customHeight="1" x14ac:dyDescent="0.25">
      <c r="A110" s="2" t="s">
        <v>176</v>
      </c>
      <c r="B110" s="41" t="s">
        <v>184</v>
      </c>
      <c r="C110" s="2" t="s">
        <v>185</v>
      </c>
      <c r="D110" s="29" t="s">
        <v>20</v>
      </c>
      <c r="E110" s="29" t="s">
        <v>21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</row>
    <row r="111" spans="1:13" s="22" customFormat="1" ht="28.5" customHeight="1" x14ac:dyDescent="0.25">
      <c r="A111" s="2" t="s">
        <v>176</v>
      </c>
      <c r="B111" s="41" t="s">
        <v>186</v>
      </c>
      <c r="C111" s="2" t="s">
        <v>187</v>
      </c>
      <c r="D111" s="29" t="s">
        <v>20</v>
      </c>
      <c r="E111" s="29" t="s">
        <v>21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</row>
    <row r="112" spans="1:13" s="22" customFormat="1" ht="28.5" customHeight="1" x14ac:dyDescent="0.25">
      <c r="A112" s="2" t="s">
        <v>176</v>
      </c>
      <c r="B112" s="41" t="s">
        <v>188</v>
      </c>
      <c r="C112" s="2" t="s">
        <v>189</v>
      </c>
      <c r="D112" s="29" t="s">
        <v>20</v>
      </c>
      <c r="E112" s="29" t="s">
        <v>21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</row>
    <row r="113" spans="1:13" s="22" customFormat="1" ht="28.5" customHeight="1" x14ac:dyDescent="0.25">
      <c r="A113" s="2" t="s">
        <v>176</v>
      </c>
      <c r="B113" s="41" t="s">
        <v>190</v>
      </c>
      <c r="C113" s="2" t="s">
        <v>191</v>
      </c>
      <c r="D113" s="29" t="s">
        <v>20</v>
      </c>
      <c r="E113" s="29" t="s">
        <v>21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</row>
    <row r="114" spans="1:13" s="22" customFormat="1" ht="28.5" customHeight="1" x14ac:dyDescent="0.25">
      <c r="A114" s="2" t="s">
        <v>176</v>
      </c>
      <c r="B114" s="41" t="s">
        <v>192</v>
      </c>
      <c r="C114" s="2" t="s">
        <v>193</v>
      </c>
      <c r="D114" s="29" t="s">
        <v>20</v>
      </c>
      <c r="E114" s="29" t="s">
        <v>21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</row>
    <row r="115" spans="1:13" s="22" customFormat="1" ht="28.5" customHeight="1" x14ac:dyDescent="0.25">
      <c r="A115" s="2" t="s">
        <v>176</v>
      </c>
      <c r="B115" s="41" t="s">
        <v>194</v>
      </c>
      <c r="C115" s="2" t="s">
        <v>195</v>
      </c>
      <c r="D115" s="29" t="s">
        <v>20</v>
      </c>
      <c r="E115" s="29" t="s">
        <v>21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</row>
    <row r="116" spans="1:13" s="22" customFormat="1" ht="28.5" customHeight="1" x14ac:dyDescent="0.25">
      <c r="A116" s="2" t="s">
        <v>176</v>
      </c>
      <c r="B116" s="41" t="s">
        <v>196</v>
      </c>
      <c r="C116" s="2" t="s">
        <v>197</v>
      </c>
      <c r="D116" s="29" t="s">
        <v>20</v>
      </c>
      <c r="E116" s="29" t="s">
        <v>21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</row>
    <row r="117" spans="1:13" s="22" customFormat="1" ht="28.5" customHeight="1" x14ac:dyDescent="0.25">
      <c r="A117" s="28" t="s">
        <v>198</v>
      </c>
      <c r="B117" s="42" t="s">
        <v>199</v>
      </c>
      <c r="C117" s="28" t="s">
        <v>19</v>
      </c>
      <c r="D117" s="25" t="s">
        <v>20</v>
      </c>
      <c r="E117" s="25" t="s">
        <v>21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5">
        <v>0</v>
      </c>
      <c r="M117" s="25">
        <v>0</v>
      </c>
    </row>
    <row r="118" spans="1:13" s="22" customFormat="1" ht="28.5" customHeight="1" x14ac:dyDescent="0.25">
      <c r="A118" s="28" t="s">
        <v>200</v>
      </c>
      <c r="B118" s="42" t="s">
        <v>201</v>
      </c>
      <c r="C118" s="28" t="s">
        <v>19</v>
      </c>
      <c r="D118" s="25" t="s">
        <v>20</v>
      </c>
      <c r="E118" s="25" t="s">
        <v>21</v>
      </c>
      <c r="F118" s="25">
        <f>SUM(F119:F126)</f>
        <v>0</v>
      </c>
      <c r="G118" s="25">
        <f t="shared" ref="G118:M118" si="31">SUM(G119:G126)</f>
        <v>0</v>
      </c>
      <c r="H118" s="25">
        <f t="shared" si="31"/>
        <v>0</v>
      </c>
      <c r="I118" s="25">
        <f t="shared" si="31"/>
        <v>0</v>
      </c>
      <c r="J118" s="25">
        <f t="shared" si="31"/>
        <v>0</v>
      </c>
      <c r="K118" s="25">
        <f t="shared" si="31"/>
        <v>0</v>
      </c>
      <c r="L118" s="25">
        <f t="shared" si="31"/>
        <v>0</v>
      </c>
      <c r="M118" s="25">
        <f t="shared" si="31"/>
        <v>0</v>
      </c>
    </row>
    <row r="119" spans="1:13" s="22" customFormat="1" ht="28.5" customHeight="1" x14ac:dyDescent="0.25">
      <c r="A119" s="2" t="s">
        <v>200</v>
      </c>
      <c r="B119" s="41" t="s">
        <v>202</v>
      </c>
      <c r="C119" s="2" t="s">
        <v>203</v>
      </c>
      <c r="D119" s="29" t="s">
        <v>20</v>
      </c>
      <c r="E119" s="29" t="s">
        <v>21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</row>
    <row r="120" spans="1:13" s="22" customFormat="1" ht="28.5" customHeight="1" x14ac:dyDescent="0.25">
      <c r="A120" s="2" t="s">
        <v>200</v>
      </c>
      <c r="B120" s="41" t="s">
        <v>204</v>
      </c>
      <c r="C120" s="2" t="s">
        <v>205</v>
      </c>
      <c r="D120" s="29" t="s">
        <v>20</v>
      </c>
      <c r="E120" s="29" t="s">
        <v>21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</row>
    <row r="121" spans="1:13" s="22" customFormat="1" ht="28.5" customHeight="1" x14ac:dyDescent="0.25">
      <c r="A121" s="2" t="s">
        <v>200</v>
      </c>
      <c r="B121" s="41" t="s">
        <v>206</v>
      </c>
      <c r="C121" s="2" t="s">
        <v>207</v>
      </c>
      <c r="D121" s="29" t="s">
        <v>20</v>
      </c>
      <c r="E121" s="29" t="s">
        <v>21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</row>
    <row r="122" spans="1:13" s="22" customFormat="1" ht="28.5" customHeight="1" x14ac:dyDescent="0.25">
      <c r="A122" s="2" t="s">
        <v>200</v>
      </c>
      <c r="B122" s="41" t="s">
        <v>208</v>
      </c>
      <c r="C122" s="2" t="s">
        <v>209</v>
      </c>
      <c r="D122" s="29" t="s">
        <v>20</v>
      </c>
      <c r="E122" s="29" t="s">
        <v>21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</row>
    <row r="123" spans="1:13" s="22" customFormat="1" ht="28.5" customHeight="1" x14ac:dyDescent="0.25">
      <c r="A123" s="2" t="s">
        <v>200</v>
      </c>
      <c r="B123" s="41" t="s">
        <v>210</v>
      </c>
      <c r="C123" s="2" t="s">
        <v>211</v>
      </c>
      <c r="D123" s="29" t="s">
        <v>20</v>
      </c>
      <c r="E123" s="29" t="s">
        <v>21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</row>
    <row r="124" spans="1:13" s="22" customFormat="1" ht="28.5" customHeight="1" x14ac:dyDescent="0.25">
      <c r="A124" s="2" t="s">
        <v>200</v>
      </c>
      <c r="B124" s="41" t="s">
        <v>212</v>
      </c>
      <c r="C124" s="2" t="s">
        <v>213</v>
      </c>
      <c r="D124" s="29" t="s">
        <v>20</v>
      </c>
      <c r="E124" s="29" t="s">
        <v>21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</row>
    <row r="125" spans="1:13" s="22" customFormat="1" ht="28.5" customHeight="1" x14ac:dyDescent="0.25">
      <c r="A125" s="2" t="s">
        <v>200</v>
      </c>
      <c r="B125" s="41" t="s">
        <v>214</v>
      </c>
      <c r="C125" s="2" t="s">
        <v>215</v>
      </c>
      <c r="D125" s="29" t="s">
        <v>20</v>
      </c>
      <c r="E125" s="29" t="s">
        <v>21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</row>
    <row r="126" spans="1:13" s="22" customFormat="1" ht="28.5" customHeight="1" x14ac:dyDescent="0.25">
      <c r="A126" s="2" t="s">
        <v>200</v>
      </c>
      <c r="B126" s="41" t="s">
        <v>216</v>
      </c>
      <c r="C126" s="2" t="s">
        <v>217</v>
      </c>
      <c r="D126" s="29" t="s">
        <v>20</v>
      </c>
      <c r="E126" s="29" t="s">
        <v>21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</row>
    <row r="127" spans="1:13" s="22" customFormat="1" ht="28.5" customHeight="1" x14ac:dyDescent="0.25">
      <c r="A127" s="28" t="s">
        <v>218</v>
      </c>
      <c r="B127" s="42" t="s">
        <v>219</v>
      </c>
      <c r="C127" s="28" t="s">
        <v>19</v>
      </c>
      <c r="D127" s="29" t="s">
        <v>20</v>
      </c>
      <c r="E127" s="29" t="s">
        <v>21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</row>
    <row r="128" spans="1:13" s="22" customFormat="1" ht="28.5" customHeight="1" x14ac:dyDescent="0.25">
      <c r="A128" s="28" t="s">
        <v>220</v>
      </c>
      <c r="B128" s="42" t="s">
        <v>221</v>
      </c>
      <c r="C128" s="28" t="s">
        <v>19</v>
      </c>
      <c r="D128" s="29" t="s">
        <v>20</v>
      </c>
      <c r="E128" s="29" t="s">
        <v>21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</row>
    <row r="129" spans="1:13" s="22" customFormat="1" ht="28.5" customHeight="1" x14ac:dyDescent="0.25">
      <c r="A129" s="28" t="s">
        <v>222</v>
      </c>
      <c r="B129" s="42" t="s">
        <v>223</v>
      </c>
      <c r="C129" s="28" t="s">
        <v>19</v>
      </c>
      <c r="D129" s="29" t="s">
        <v>20</v>
      </c>
      <c r="E129" s="29" t="s">
        <v>21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</row>
    <row r="130" spans="1:13" s="22" customFormat="1" ht="28.5" customHeight="1" x14ac:dyDescent="0.25">
      <c r="A130" s="28" t="s">
        <v>224</v>
      </c>
      <c r="B130" s="42" t="s">
        <v>225</v>
      </c>
      <c r="C130" s="28" t="s">
        <v>19</v>
      </c>
      <c r="D130" s="29" t="s">
        <v>20</v>
      </c>
      <c r="E130" s="29" t="s">
        <v>21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</row>
    <row r="131" spans="1:13" s="22" customFormat="1" ht="28.5" customHeight="1" x14ac:dyDescent="0.25">
      <c r="A131" s="28" t="s">
        <v>226</v>
      </c>
      <c r="B131" s="42" t="s">
        <v>225</v>
      </c>
      <c r="C131" s="28" t="s">
        <v>19</v>
      </c>
      <c r="D131" s="29" t="s">
        <v>20</v>
      </c>
      <c r="E131" s="29" t="s">
        <v>21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</row>
    <row r="132" spans="1:13" s="22" customFormat="1" ht="28.5" customHeight="1" x14ac:dyDescent="0.25">
      <c r="A132" s="28" t="s">
        <v>227</v>
      </c>
      <c r="B132" s="42" t="s">
        <v>228</v>
      </c>
      <c r="C132" s="28" t="s">
        <v>19</v>
      </c>
      <c r="D132" s="29" t="s">
        <v>20</v>
      </c>
      <c r="E132" s="29" t="s">
        <v>21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</row>
    <row r="133" spans="1:13" s="22" customFormat="1" ht="28.5" customHeight="1" x14ac:dyDescent="0.25">
      <c r="A133" s="28" t="s">
        <v>229</v>
      </c>
      <c r="B133" s="42" t="s">
        <v>230</v>
      </c>
      <c r="C133" s="28" t="s">
        <v>19</v>
      </c>
      <c r="D133" s="29" t="s">
        <v>20</v>
      </c>
      <c r="E133" s="29" t="s">
        <v>21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</row>
    <row r="134" spans="1:13" s="22" customFormat="1" ht="28.5" customHeight="1" x14ac:dyDescent="0.25">
      <c r="A134" s="28" t="s">
        <v>231</v>
      </c>
      <c r="B134" s="42" t="s">
        <v>225</v>
      </c>
      <c r="C134" s="28" t="s">
        <v>19</v>
      </c>
      <c r="D134" s="29" t="s">
        <v>20</v>
      </c>
      <c r="E134" s="29" t="s">
        <v>21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</row>
    <row r="135" spans="1:13" s="22" customFormat="1" ht="28.5" customHeight="1" x14ac:dyDescent="0.25">
      <c r="A135" s="28" t="s">
        <v>232</v>
      </c>
      <c r="B135" s="42" t="s">
        <v>233</v>
      </c>
      <c r="C135" s="28" t="s">
        <v>19</v>
      </c>
      <c r="D135" s="29" t="s">
        <v>20</v>
      </c>
      <c r="E135" s="29" t="s">
        <v>21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</row>
    <row r="136" spans="1:13" s="22" customFormat="1" ht="28.5" customHeight="1" x14ac:dyDescent="0.25">
      <c r="A136" s="28" t="s">
        <v>234</v>
      </c>
      <c r="B136" s="42" t="s">
        <v>235</v>
      </c>
      <c r="C136" s="28" t="s">
        <v>19</v>
      </c>
      <c r="D136" s="29" t="s">
        <v>20</v>
      </c>
      <c r="E136" s="29" t="s">
        <v>21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</row>
    <row r="137" spans="1:13" s="22" customFormat="1" ht="28.5" customHeight="1" x14ac:dyDescent="0.25">
      <c r="A137" s="28" t="s">
        <v>236</v>
      </c>
      <c r="B137" s="42" t="s">
        <v>237</v>
      </c>
      <c r="C137" s="28" t="s">
        <v>19</v>
      </c>
      <c r="D137" s="29" t="s">
        <v>20</v>
      </c>
      <c r="E137" s="29" t="s">
        <v>21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</row>
    <row r="138" spans="1:13" s="22" customFormat="1" ht="28.5" customHeight="1" x14ac:dyDescent="0.25">
      <c r="A138" s="28" t="s">
        <v>238</v>
      </c>
      <c r="B138" s="42" t="s">
        <v>239</v>
      </c>
      <c r="C138" s="28" t="s">
        <v>19</v>
      </c>
      <c r="D138" s="29" t="s">
        <v>20</v>
      </c>
      <c r="E138" s="29" t="s">
        <v>21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</row>
    <row r="139" spans="1:13" s="22" customFormat="1" ht="28.5" customHeight="1" x14ac:dyDescent="0.25">
      <c r="A139" s="28" t="s">
        <v>240</v>
      </c>
      <c r="B139" s="42" t="s">
        <v>241</v>
      </c>
      <c r="C139" s="28" t="s">
        <v>19</v>
      </c>
      <c r="D139" s="29" t="s">
        <v>20</v>
      </c>
      <c r="E139" s="29" t="s">
        <v>21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</row>
    <row r="140" spans="1:13" s="22" customFormat="1" ht="28.5" customHeight="1" x14ac:dyDescent="0.25">
      <c r="A140" s="28" t="s">
        <v>242</v>
      </c>
      <c r="B140" s="42" t="s">
        <v>243</v>
      </c>
      <c r="C140" s="28" t="s">
        <v>19</v>
      </c>
      <c r="D140" s="29" t="s">
        <v>20</v>
      </c>
      <c r="E140" s="29" t="s">
        <v>21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</row>
    <row r="141" spans="1:13" s="22" customFormat="1" ht="28.5" customHeight="1" x14ac:dyDescent="0.25">
      <c r="A141" s="28" t="s">
        <v>244</v>
      </c>
      <c r="B141" s="42" t="s">
        <v>245</v>
      </c>
      <c r="C141" s="28" t="s">
        <v>19</v>
      </c>
      <c r="D141" s="29" t="s">
        <v>20</v>
      </c>
      <c r="E141" s="29" t="s">
        <v>21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</row>
    <row r="142" spans="1:13" s="22" customFormat="1" ht="28.5" customHeight="1" x14ac:dyDescent="0.25">
      <c r="A142" s="28" t="s">
        <v>246</v>
      </c>
      <c r="B142" s="42" t="s">
        <v>247</v>
      </c>
      <c r="C142" s="28" t="s">
        <v>19</v>
      </c>
      <c r="D142" s="29" t="s">
        <v>20</v>
      </c>
      <c r="E142" s="29" t="s">
        <v>21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</row>
    <row r="143" spans="1:13" s="22" customFormat="1" ht="28.5" customHeight="1" x14ac:dyDescent="0.25">
      <c r="A143" s="28" t="s">
        <v>248</v>
      </c>
      <c r="B143" s="42" t="s">
        <v>249</v>
      </c>
      <c r="C143" s="28" t="s">
        <v>19</v>
      </c>
      <c r="D143" s="29" t="s">
        <v>20</v>
      </c>
      <c r="E143" s="29" t="s">
        <v>21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</row>
    <row r="144" spans="1:13" s="22" customFormat="1" ht="28.5" customHeight="1" x14ac:dyDescent="0.25">
      <c r="A144" s="28" t="s">
        <v>250</v>
      </c>
      <c r="B144" s="42" t="s">
        <v>251</v>
      </c>
      <c r="C144" s="28" t="s">
        <v>19</v>
      </c>
      <c r="D144" s="29" t="s">
        <v>20</v>
      </c>
      <c r="E144" s="29" t="s">
        <v>21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</row>
    <row r="145" spans="1:13" s="22" customFormat="1" ht="28.5" customHeight="1" x14ac:dyDescent="0.25">
      <c r="A145" s="28" t="s">
        <v>252</v>
      </c>
      <c r="B145" s="42" t="s">
        <v>253</v>
      </c>
      <c r="C145" s="28" t="s">
        <v>19</v>
      </c>
      <c r="D145" s="29" t="s">
        <v>20</v>
      </c>
      <c r="E145" s="29" t="s">
        <v>21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</row>
    <row r="146" spans="1:13" s="22" customFormat="1" ht="28.5" customHeight="1" x14ac:dyDescent="0.25">
      <c r="A146" s="28" t="s">
        <v>254</v>
      </c>
      <c r="B146" s="42" t="s">
        <v>167</v>
      </c>
      <c r="C146" s="28" t="s">
        <v>19</v>
      </c>
      <c r="D146" s="29" t="s">
        <v>20</v>
      </c>
      <c r="E146" s="29" t="s">
        <v>21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</row>
    <row r="147" spans="1:13" s="22" customFormat="1" ht="28.5" customHeight="1" x14ac:dyDescent="0.25">
      <c r="A147" s="28" t="s">
        <v>255</v>
      </c>
      <c r="B147" s="42" t="s">
        <v>256</v>
      </c>
      <c r="C147" s="28" t="s">
        <v>19</v>
      </c>
      <c r="D147" s="29" t="s">
        <v>20</v>
      </c>
      <c r="E147" s="29" t="s">
        <v>21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</row>
    <row r="148" spans="1:13" s="22" customFormat="1" ht="28.5" customHeight="1" x14ac:dyDescent="0.25">
      <c r="A148" s="28" t="s">
        <v>257</v>
      </c>
      <c r="B148" s="42" t="s">
        <v>258</v>
      </c>
      <c r="C148" s="28" t="s">
        <v>19</v>
      </c>
      <c r="D148" s="29" t="s">
        <v>20</v>
      </c>
      <c r="E148" s="29" t="s">
        <v>21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</row>
    <row r="149" spans="1:13" s="22" customFormat="1" ht="28.5" customHeight="1" x14ac:dyDescent="0.25">
      <c r="A149" s="28" t="s">
        <v>259</v>
      </c>
      <c r="B149" s="42" t="s">
        <v>260</v>
      </c>
      <c r="C149" s="28" t="s">
        <v>19</v>
      </c>
      <c r="D149" s="29" t="s">
        <v>20</v>
      </c>
      <c r="E149" s="29" t="s">
        <v>21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</row>
    <row r="150" spans="1:13" s="22" customFormat="1" ht="28.5" customHeight="1" x14ac:dyDescent="0.25">
      <c r="A150" s="28" t="s">
        <v>261</v>
      </c>
      <c r="B150" s="42" t="s">
        <v>262</v>
      </c>
      <c r="C150" s="28" t="s">
        <v>19</v>
      </c>
      <c r="D150" s="29" t="s">
        <v>20</v>
      </c>
      <c r="E150" s="29" t="s">
        <v>21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</row>
    <row r="151" spans="1:13" s="22" customFormat="1" ht="28.5" customHeight="1" x14ac:dyDescent="0.25">
      <c r="A151" s="28" t="s">
        <v>263</v>
      </c>
      <c r="B151" s="42" t="s">
        <v>169</v>
      </c>
      <c r="C151" s="28" t="s">
        <v>19</v>
      </c>
      <c r="D151" s="29" t="s">
        <v>20</v>
      </c>
      <c r="E151" s="29" t="s">
        <v>21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</row>
    <row r="152" spans="1:13" s="22" customFormat="1" ht="28.5" customHeight="1" x14ac:dyDescent="0.25">
      <c r="A152" s="28" t="s">
        <v>264</v>
      </c>
      <c r="B152" s="42" t="s">
        <v>265</v>
      </c>
      <c r="C152" s="28" t="s">
        <v>19</v>
      </c>
      <c r="D152" s="29" t="s">
        <v>20</v>
      </c>
      <c r="E152" s="29" t="s">
        <v>21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</row>
    <row r="153" spans="1:13" s="22" customFormat="1" ht="28.5" customHeight="1" x14ac:dyDescent="0.25">
      <c r="A153" s="28" t="s">
        <v>266</v>
      </c>
      <c r="B153" s="42" t="s">
        <v>267</v>
      </c>
      <c r="C153" s="28" t="s">
        <v>19</v>
      </c>
      <c r="D153" s="29" t="s">
        <v>20</v>
      </c>
      <c r="E153" s="29" t="s">
        <v>21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</row>
    <row r="154" spans="1:13" s="22" customFormat="1" ht="28.5" customHeight="1" x14ac:dyDescent="0.25">
      <c r="A154" s="28" t="s">
        <v>268</v>
      </c>
      <c r="B154" s="42" t="s">
        <v>269</v>
      </c>
      <c r="C154" s="28" t="s">
        <v>19</v>
      </c>
      <c r="D154" s="29" t="s">
        <v>20</v>
      </c>
      <c r="E154" s="29" t="s">
        <v>21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</row>
    <row r="155" spans="1:13" s="22" customFormat="1" ht="28.5" customHeight="1" x14ac:dyDescent="0.25">
      <c r="A155" s="28" t="s">
        <v>270</v>
      </c>
      <c r="B155" s="42" t="s">
        <v>271</v>
      </c>
      <c r="C155" s="28" t="s">
        <v>19</v>
      </c>
      <c r="D155" s="29" t="s">
        <v>20</v>
      </c>
      <c r="E155" s="29" t="s">
        <v>21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</row>
    <row r="156" spans="1:13" s="22" customFormat="1" ht="28.5" customHeight="1" x14ac:dyDescent="0.25">
      <c r="A156" s="28" t="s">
        <v>272</v>
      </c>
      <c r="B156" s="42" t="s">
        <v>267</v>
      </c>
      <c r="C156" s="28" t="s">
        <v>19</v>
      </c>
      <c r="D156" s="29" t="s">
        <v>20</v>
      </c>
      <c r="E156" s="29" t="s">
        <v>21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</row>
    <row r="157" spans="1:13" s="22" customFormat="1" ht="28.5" customHeight="1" x14ac:dyDescent="0.25">
      <c r="A157" s="28" t="s">
        <v>273</v>
      </c>
      <c r="B157" s="42" t="s">
        <v>269</v>
      </c>
      <c r="C157" s="28" t="s">
        <v>19</v>
      </c>
      <c r="D157" s="29" t="s">
        <v>20</v>
      </c>
      <c r="E157" s="29" t="s">
        <v>21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</row>
    <row r="158" spans="1:13" s="22" customFormat="1" ht="28.5" customHeight="1" x14ac:dyDescent="0.25">
      <c r="A158" s="28" t="s">
        <v>274</v>
      </c>
      <c r="B158" s="42" t="s">
        <v>271</v>
      </c>
      <c r="C158" s="28" t="s">
        <v>19</v>
      </c>
      <c r="D158" s="29" t="s">
        <v>20</v>
      </c>
      <c r="E158" s="29" t="s">
        <v>21</v>
      </c>
      <c r="F158" s="29">
        <v>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29">
        <v>0</v>
      </c>
    </row>
    <row r="159" spans="1:13" s="22" customFormat="1" ht="28.5" customHeight="1" x14ac:dyDescent="0.25">
      <c r="A159" s="28" t="s">
        <v>275</v>
      </c>
      <c r="B159" s="42" t="s">
        <v>276</v>
      </c>
      <c r="C159" s="28" t="s">
        <v>19</v>
      </c>
      <c r="D159" s="29" t="s">
        <v>20</v>
      </c>
      <c r="E159" s="29" t="s">
        <v>21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</row>
    <row r="160" spans="1:13" s="22" customFormat="1" ht="28.5" customHeight="1" x14ac:dyDescent="0.25">
      <c r="A160" s="28" t="s">
        <v>277</v>
      </c>
      <c r="B160" s="42" t="s">
        <v>278</v>
      </c>
      <c r="C160" s="28" t="s">
        <v>19</v>
      </c>
      <c r="D160" s="29" t="s">
        <v>20</v>
      </c>
      <c r="E160" s="29" t="s">
        <v>21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</row>
    <row r="161" spans="1:13" s="22" customFormat="1" ht="28.5" customHeight="1" x14ac:dyDescent="0.25">
      <c r="A161" s="28" t="s">
        <v>279</v>
      </c>
      <c r="B161" s="42" t="s">
        <v>280</v>
      </c>
      <c r="C161" s="28" t="s">
        <v>19</v>
      </c>
      <c r="D161" s="29" t="s">
        <v>20</v>
      </c>
      <c r="E161" s="29" t="s">
        <v>21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</row>
    <row r="162" spans="1:13" s="22" customFormat="1" ht="28.5" customHeight="1" x14ac:dyDescent="0.25">
      <c r="A162" s="28" t="s">
        <v>281</v>
      </c>
      <c r="B162" s="42" t="s">
        <v>282</v>
      </c>
      <c r="C162" s="28" t="s">
        <v>19</v>
      </c>
      <c r="D162" s="29" t="s">
        <v>20</v>
      </c>
      <c r="E162" s="29" t="s">
        <v>21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</row>
    <row r="163" spans="1:13" s="22" customFormat="1" ht="28.5" customHeight="1" x14ac:dyDescent="0.25">
      <c r="A163" s="28" t="s">
        <v>283</v>
      </c>
      <c r="B163" s="42" t="s">
        <v>284</v>
      </c>
      <c r="C163" s="28" t="s">
        <v>19</v>
      </c>
      <c r="D163" s="29" t="s">
        <v>20</v>
      </c>
      <c r="E163" s="29" t="s">
        <v>21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</row>
    <row r="164" spans="1:13" s="22" customFormat="1" ht="28.5" customHeight="1" x14ac:dyDescent="0.25">
      <c r="A164" s="28" t="s">
        <v>285</v>
      </c>
      <c r="B164" s="42" t="s">
        <v>199</v>
      </c>
      <c r="C164" s="28" t="s">
        <v>19</v>
      </c>
      <c r="D164" s="29" t="s">
        <v>20</v>
      </c>
      <c r="E164" s="29" t="s">
        <v>21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</row>
    <row r="165" spans="1:13" s="22" customFormat="1" ht="28.5" customHeight="1" x14ac:dyDescent="0.25">
      <c r="A165" s="28" t="s">
        <v>286</v>
      </c>
      <c r="B165" s="42" t="s">
        <v>287</v>
      </c>
      <c r="C165" s="28" t="s">
        <v>19</v>
      </c>
      <c r="D165" s="29" t="s">
        <v>20</v>
      </c>
      <c r="E165" s="29" t="s">
        <v>21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</row>
    <row r="166" spans="1:13" s="22" customFormat="1" ht="28.5" customHeight="1" x14ac:dyDescent="0.25">
      <c r="A166" s="28" t="s">
        <v>288</v>
      </c>
      <c r="B166" s="42" t="s">
        <v>289</v>
      </c>
      <c r="C166" s="28" t="s">
        <v>19</v>
      </c>
      <c r="D166" s="29" t="s">
        <v>20</v>
      </c>
      <c r="E166" s="29" t="s">
        <v>21</v>
      </c>
      <c r="F166" s="25">
        <f>F167+F173+F180+F187+F188</f>
        <v>0</v>
      </c>
      <c r="G166" s="25">
        <f t="shared" ref="G166:M166" si="32">G167+G173+G180+G187+G188</f>
        <v>0</v>
      </c>
      <c r="H166" s="25">
        <f t="shared" si="32"/>
        <v>0</v>
      </c>
      <c r="I166" s="25">
        <f t="shared" si="32"/>
        <v>0</v>
      </c>
      <c r="J166" s="25">
        <f t="shared" si="32"/>
        <v>0</v>
      </c>
      <c r="K166" s="25">
        <f t="shared" si="32"/>
        <v>0</v>
      </c>
      <c r="L166" s="25">
        <f t="shared" si="32"/>
        <v>0</v>
      </c>
      <c r="M166" s="25">
        <f t="shared" si="32"/>
        <v>0</v>
      </c>
    </row>
    <row r="167" spans="1:13" s="22" customFormat="1" ht="28.5" customHeight="1" x14ac:dyDescent="0.25">
      <c r="A167" s="28" t="s">
        <v>290</v>
      </c>
      <c r="B167" s="42" t="s">
        <v>291</v>
      </c>
      <c r="C167" s="28" t="s">
        <v>19</v>
      </c>
      <c r="D167" s="29" t="s">
        <v>20</v>
      </c>
      <c r="E167" s="29" t="s">
        <v>21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</row>
    <row r="168" spans="1:13" s="22" customFormat="1" ht="28.5" customHeight="1" x14ac:dyDescent="0.25">
      <c r="A168" s="28" t="s">
        <v>292</v>
      </c>
      <c r="B168" s="42" t="s">
        <v>293</v>
      </c>
      <c r="C168" s="28" t="s">
        <v>19</v>
      </c>
      <c r="D168" s="29" t="s">
        <v>20</v>
      </c>
      <c r="E168" s="29" t="s">
        <v>21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</row>
    <row r="169" spans="1:13" s="22" customFormat="1" ht="28.5" customHeight="1" x14ac:dyDescent="0.25">
      <c r="A169" s="28" t="s">
        <v>294</v>
      </c>
      <c r="B169" s="42" t="s">
        <v>295</v>
      </c>
      <c r="C169" s="28" t="s">
        <v>19</v>
      </c>
      <c r="D169" s="29" t="s">
        <v>20</v>
      </c>
      <c r="E169" s="29" t="s">
        <v>21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</row>
    <row r="170" spans="1:13" s="22" customFormat="1" ht="28.5" customHeight="1" x14ac:dyDescent="0.25">
      <c r="A170" s="28" t="s">
        <v>296</v>
      </c>
      <c r="B170" s="42" t="s">
        <v>167</v>
      </c>
      <c r="C170" s="28" t="s">
        <v>19</v>
      </c>
      <c r="D170" s="29" t="s">
        <v>20</v>
      </c>
      <c r="E170" s="29" t="s">
        <v>21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</row>
    <row r="171" spans="1:13" s="22" customFormat="1" ht="28.5" customHeight="1" x14ac:dyDescent="0.25">
      <c r="A171" s="28" t="s">
        <v>297</v>
      </c>
      <c r="B171" s="42" t="s">
        <v>298</v>
      </c>
      <c r="C171" s="28" t="s">
        <v>19</v>
      </c>
      <c r="D171" s="29" t="s">
        <v>20</v>
      </c>
      <c r="E171" s="29" t="s">
        <v>21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</row>
    <row r="172" spans="1:13" s="22" customFormat="1" ht="28.5" customHeight="1" x14ac:dyDescent="0.25">
      <c r="A172" s="28" t="s">
        <v>299</v>
      </c>
      <c r="B172" s="42" t="s">
        <v>300</v>
      </c>
      <c r="C172" s="28" t="s">
        <v>19</v>
      </c>
      <c r="D172" s="29" t="s">
        <v>20</v>
      </c>
      <c r="E172" s="29" t="s">
        <v>21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</row>
    <row r="173" spans="1:13" s="22" customFormat="1" ht="28.5" customHeight="1" x14ac:dyDescent="0.25">
      <c r="A173" s="28" t="s">
        <v>301</v>
      </c>
      <c r="B173" s="42" t="s">
        <v>302</v>
      </c>
      <c r="C173" s="28" t="s">
        <v>19</v>
      </c>
      <c r="D173" s="29" t="s">
        <v>20</v>
      </c>
      <c r="E173" s="29" t="s">
        <v>21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</row>
    <row r="174" spans="1:13" s="22" customFormat="1" ht="28.5" customHeight="1" x14ac:dyDescent="0.25">
      <c r="A174" s="28" t="s">
        <v>303</v>
      </c>
      <c r="B174" s="42" t="s">
        <v>304</v>
      </c>
      <c r="C174" s="28" t="s">
        <v>19</v>
      </c>
      <c r="D174" s="29" t="s">
        <v>20</v>
      </c>
      <c r="E174" s="29" t="s">
        <v>21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</row>
    <row r="175" spans="1:13" s="22" customFormat="1" ht="28.5" customHeight="1" x14ac:dyDescent="0.25">
      <c r="A175" s="28" t="s">
        <v>305</v>
      </c>
      <c r="B175" s="42" t="s">
        <v>306</v>
      </c>
      <c r="C175" s="28" t="s">
        <v>19</v>
      </c>
      <c r="D175" s="29" t="s">
        <v>20</v>
      </c>
      <c r="E175" s="29" t="s">
        <v>21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</row>
    <row r="176" spans="1:13" s="22" customFormat="1" ht="28.5" customHeight="1" x14ac:dyDescent="0.25">
      <c r="A176" s="28" t="s">
        <v>307</v>
      </c>
      <c r="B176" s="42" t="s">
        <v>169</v>
      </c>
      <c r="C176" s="28" t="s">
        <v>19</v>
      </c>
      <c r="D176" s="29" t="s">
        <v>20</v>
      </c>
      <c r="E176" s="29" t="s">
        <v>21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</row>
    <row r="177" spans="1:13" s="22" customFormat="1" ht="28.5" customHeight="1" x14ac:dyDescent="0.25">
      <c r="A177" s="28" t="s">
        <v>308</v>
      </c>
      <c r="B177" s="42" t="s">
        <v>309</v>
      </c>
      <c r="C177" s="28" t="s">
        <v>19</v>
      </c>
      <c r="D177" s="29" t="s">
        <v>20</v>
      </c>
      <c r="E177" s="29" t="s">
        <v>21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</row>
    <row r="178" spans="1:13" s="22" customFormat="1" ht="28.5" customHeight="1" x14ac:dyDescent="0.25">
      <c r="A178" s="28" t="s">
        <v>310</v>
      </c>
      <c r="B178" s="42" t="s">
        <v>311</v>
      </c>
      <c r="C178" s="28" t="s">
        <v>19</v>
      </c>
      <c r="D178" s="29" t="s">
        <v>20</v>
      </c>
      <c r="E178" s="29" t="s">
        <v>21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</row>
    <row r="179" spans="1:13" s="22" customFormat="1" ht="28.5" customHeight="1" x14ac:dyDescent="0.25">
      <c r="A179" s="28" t="s">
        <v>312</v>
      </c>
      <c r="B179" s="42" t="s">
        <v>313</v>
      </c>
      <c r="C179" s="28" t="s">
        <v>19</v>
      </c>
      <c r="D179" s="29" t="s">
        <v>20</v>
      </c>
      <c r="E179" s="29" t="s">
        <v>21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</row>
    <row r="180" spans="1:13" s="22" customFormat="1" ht="28.5" customHeight="1" x14ac:dyDescent="0.25">
      <c r="A180" s="28" t="s">
        <v>314</v>
      </c>
      <c r="B180" s="42" t="s">
        <v>315</v>
      </c>
      <c r="C180" s="28" t="s">
        <v>19</v>
      </c>
      <c r="D180" s="29" t="s">
        <v>20</v>
      </c>
      <c r="E180" s="29" t="s">
        <v>21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</row>
    <row r="181" spans="1:13" s="22" customFormat="1" ht="28.5" customHeight="1" x14ac:dyDescent="0.25">
      <c r="A181" s="28" t="s">
        <v>316</v>
      </c>
      <c r="B181" s="42" t="s">
        <v>317</v>
      </c>
      <c r="C181" s="28" t="s">
        <v>19</v>
      </c>
      <c r="D181" s="29" t="s">
        <v>20</v>
      </c>
      <c r="E181" s="29" t="s">
        <v>21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</row>
    <row r="182" spans="1:13" s="22" customFormat="1" ht="28.5" customHeight="1" x14ac:dyDescent="0.25">
      <c r="A182" s="28" t="s">
        <v>318</v>
      </c>
      <c r="B182" s="42" t="s">
        <v>319</v>
      </c>
      <c r="C182" s="28" t="s">
        <v>19</v>
      </c>
      <c r="D182" s="29" t="s">
        <v>20</v>
      </c>
      <c r="E182" s="29" t="s">
        <v>21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</row>
    <row r="183" spans="1:13" s="22" customFormat="1" ht="28.5" customHeight="1" x14ac:dyDescent="0.25">
      <c r="A183" s="28" t="s">
        <v>320</v>
      </c>
      <c r="B183" s="42" t="s">
        <v>321</v>
      </c>
      <c r="C183" s="28" t="s">
        <v>19</v>
      </c>
      <c r="D183" s="29" t="s">
        <v>20</v>
      </c>
      <c r="E183" s="29" t="s">
        <v>21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</row>
    <row r="184" spans="1:13" s="22" customFormat="1" ht="28.5" customHeight="1" x14ac:dyDescent="0.25">
      <c r="A184" s="28" t="s">
        <v>322</v>
      </c>
      <c r="B184" s="42" t="s">
        <v>323</v>
      </c>
      <c r="C184" s="28" t="s">
        <v>19</v>
      </c>
      <c r="D184" s="29" t="s">
        <v>20</v>
      </c>
      <c r="E184" s="29" t="s">
        <v>21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</row>
    <row r="185" spans="1:13" s="22" customFormat="1" ht="28.5" customHeight="1" x14ac:dyDescent="0.25">
      <c r="A185" s="28" t="s">
        <v>324</v>
      </c>
      <c r="B185" s="42" t="s">
        <v>325</v>
      </c>
      <c r="C185" s="28" t="s">
        <v>19</v>
      </c>
      <c r="D185" s="29" t="s">
        <v>20</v>
      </c>
      <c r="E185" s="29" t="s">
        <v>21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</row>
    <row r="186" spans="1:13" s="22" customFormat="1" ht="28.5" customHeight="1" x14ac:dyDescent="0.25">
      <c r="A186" s="28" t="s">
        <v>326</v>
      </c>
      <c r="B186" s="42" t="s">
        <v>327</v>
      </c>
      <c r="C186" s="28" t="s">
        <v>19</v>
      </c>
      <c r="D186" s="29" t="s">
        <v>20</v>
      </c>
      <c r="E186" s="29" t="s">
        <v>21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</row>
    <row r="187" spans="1:13" s="22" customFormat="1" ht="28.5" customHeight="1" x14ac:dyDescent="0.25">
      <c r="A187" s="28" t="s">
        <v>328</v>
      </c>
      <c r="B187" s="42" t="s">
        <v>199</v>
      </c>
      <c r="C187" s="28" t="s">
        <v>19</v>
      </c>
      <c r="D187" s="29" t="s">
        <v>20</v>
      </c>
      <c r="E187" s="29" t="s">
        <v>21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</row>
    <row r="188" spans="1:13" s="22" customFormat="1" ht="28.5" customHeight="1" x14ac:dyDescent="0.25">
      <c r="A188" s="28" t="s">
        <v>329</v>
      </c>
      <c r="B188" s="42" t="s">
        <v>201</v>
      </c>
      <c r="C188" s="28" t="s">
        <v>19</v>
      </c>
      <c r="D188" s="29" t="s">
        <v>20</v>
      </c>
      <c r="E188" s="29" t="s">
        <v>21</v>
      </c>
      <c r="F188" s="25">
        <f t="shared" ref="F188:M188" si="33">SUM(F189:F189)</f>
        <v>0</v>
      </c>
      <c r="G188" s="25">
        <f t="shared" si="33"/>
        <v>0</v>
      </c>
      <c r="H188" s="25">
        <f t="shared" si="33"/>
        <v>0</v>
      </c>
      <c r="I188" s="25">
        <f t="shared" si="33"/>
        <v>0</v>
      </c>
      <c r="J188" s="25">
        <f t="shared" si="33"/>
        <v>0</v>
      </c>
      <c r="K188" s="25">
        <f t="shared" si="33"/>
        <v>0</v>
      </c>
      <c r="L188" s="25">
        <f t="shared" si="33"/>
        <v>0</v>
      </c>
      <c r="M188" s="25">
        <f t="shared" si="33"/>
        <v>0</v>
      </c>
    </row>
    <row r="189" spans="1:13" s="22" customFormat="1" ht="28.5" customHeight="1" x14ac:dyDescent="0.25">
      <c r="A189" s="2" t="s">
        <v>329</v>
      </c>
      <c r="B189" s="41" t="s">
        <v>330</v>
      </c>
      <c r="C189" s="2" t="s">
        <v>331</v>
      </c>
      <c r="D189" s="29" t="s">
        <v>20</v>
      </c>
      <c r="E189" s="29" t="s">
        <v>21</v>
      </c>
      <c r="F189" s="29">
        <v>0</v>
      </c>
      <c r="G189" s="29">
        <v>0</v>
      </c>
      <c r="H189" s="29">
        <v>0</v>
      </c>
      <c r="I189" s="29">
        <v>0</v>
      </c>
      <c r="J189" s="29">
        <v>0</v>
      </c>
      <c r="K189" s="29">
        <v>0</v>
      </c>
      <c r="L189" s="29">
        <v>0</v>
      </c>
      <c r="M189" s="29">
        <v>0</v>
      </c>
    </row>
    <row r="190" spans="1:13" s="22" customFormat="1" ht="28.5" customHeight="1" x14ac:dyDescent="0.25">
      <c r="A190" s="28" t="s">
        <v>332</v>
      </c>
      <c r="B190" s="42" t="s">
        <v>333</v>
      </c>
      <c r="C190" s="28" t="s">
        <v>19</v>
      </c>
      <c r="D190" s="29" t="s">
        <v>20</v>
      </c>
      <c r="E190" s="29" t="s">
        <v>21</v>
      </c>
      <c r="F190" s="29">
        <v>0</v>
      </c>
      <c r="G190" s="29">
        <v>0</v>
      </c>
      <c r="H190" s="29">
        <v>0</v>
      </c>
      <c r="I190" s="29">
        <v>0</v>
      </c>
      <c r="J190" s="29">
        <v>0</v>
      </c>
      <c r="K190" s="29">
        <v>0</v>
      </c>
      <c r="L190" s="29">
        <v>0</v>
      </c>
      <c r="M190" s="29">
        <v>0</v>
      </c>
    </row>
    <row r="191" spans="1:13" s="22" customFormat="1" ht="28.5" customHeight="1" x14ac:dyDescent="0.25">
      <c r="A191" s="30"/>
      <c r="B191" s="31"/>
      <c r="C191" s="32"/>
      <c r="D191" s="33"/>
      <c r="E191" s="33"/>
      <c r="F191" s="33"/>
      <c r="G191" s="33"/>
      <c r="H191" s="33"/>
      <c r="I191" s="33"/>
      <c r="J191" s="33"/>
      <c r="K191" s="33"/>
      <c r="L191" s="33"/>
      <c r="M191" s="33"/>
    </row>
    <row r="192" spans="1:13" s="22" customFormat="1" ht="28.5" customHeight="1" x14ac:dyDescent="0.25">
      <c r="A192" s="34"/>
      <c r="B192" s="35"/>
      <c r="C192" s="36"/>
      <c r="D192" s="37"/>
      <c r="E192" s="37"/>
      <c r="F192" s="37"/>
      <c r="G192" s="37"/>
      <c r="H192" s="37"/>
      <c r="I192" s="37"/>
      <c r="J192" s="33"/>
      <c r="K192" s="33"/>
      <c r="L192" s="33"/>
      <c r="M192" s="33"/>
    </row>
    <row r="193" spans="1:11" ht="49.5" customHeight="1" x14ac:dyDescent="0.25">
      <c r="A193" s="38" t="s">
        <v>71</v>
      </c>
      <c r="B193" s="38"/>
      <c r="C193" s="38"/>
      <c r="D193" s="38"/>
      <c r="E193" s="38"/>
      <c r="F193" s="38"/>
      <c r="G193" s="38"/>
      <c r="H193" s="39"/>
      <c r="I193" s="39"/>
      <c r="J193" s="40"/>
      <c r="K193" s="40"/>
    </row>
    <row r="194" spans="1:11" hidden="1" x14ac:dyDescent="0.25"/>
  </sheetData>
  <autoFilter ref="A24:M193"/>
  <mergeCells count="18">
    <mergeCell ref="L22:M22"/>
    <mergeCell ref="A193:G193"/>
    <mergeCell ref="A20:M20"/>
    <mergeCell ref="A21:M21"/>
    <mergeCell ref="A22:A23"/>
    <mergeCell ref="B22:B23"/>
    <mergeCell ref="C22:C23"/>
    <mergeCell ref="D22:D23"/>
    <mergeCell ref="E22:E23"/>
    <mergeCell ref="F22:G22"/>
    <mergeCell ref="H22:I22"/>
    <mergeCell ref="J22:K22"/>
    <mergeCell ref="A11:M11"/>
    <mergeCell ref="A12:M12"/>
    <mergeCell ref="A14:M14"/>
    <mergeCell ref="A15:M15"/>
    <mergeCell ref="A17:M17"/>
    <mergeCell ref="A19:M19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2024-08-13T13:26:01Z</dcterms:created>
  <dcterms:modified xsi:type="dcterms:W3CDTF">2024-08-13T13:27:31Z</dcterms:modified>
</cp:coreProperties>
</file>